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sheetId="3" r:id="rId1"/>
  </sheets>
  <definedNames>
    <definedName name="_xlnm._FilterDatabase" localSheetId="0" hidden="1">sheet1!$A$3:$J$77</definedName>
    <definedName name="_xlnm.Print_Titles" localSheetId="0">sheet1!$3:$3</definedName>
  </definedNames>
  <calcPr calcId="144525"/>
</workbook>
</file>

<file path=xl/sharedStrings.xml><?xml version="1.0" encoding="utf-8"?>
<sst xmlns="http://schemas.openxmlformats.org/spreadsheetml/2006/main" count="385" uniqueCount="179">
  <si>
    <t>附件</t>
  </si>
  <si>
    <t>2024年度自然资源科研（标准）等项目资金明细表</t>
  </si>
  <si>
    <t>序号</t>
  </si>
  <si>
    <t>部门</t>
  </si>
  <si>
    <t>项目单位</t>
  </si>
  <si>
    <t>功能科目编码</t>
  </si>
  <si>
    <t>政府经济科目编码</t>
  </si>
  <si>
    <t>部门经济科目编码</t>
  </si>
  <si>
    <t>项目名称</t>
  </si>
  <si>
    <t>主要研究内容及预期成果</t>
  </si>
  <si>
    <t>金额
（万元）</t>
  </si>
  <si>
    <t>备注</t>
  </si>
  <si>
    <t>总计</t>
  </si>
  <si>
    <t>湖南省自然资源厅合计</t>
  </si>
  <si>
    <t>湖南省自然资源厅</t>
  </si>
  <si>
    <t>湖南省第一测绘院小计</t>
  </si>
  <si>
    <t>湖南省第一测绘院</t>
  </si>
  <si>
    <t>2200107自然资源社会公益服务</t>
  </si>
  <si>
    <t>50502商品和服务支出</t>
  </si>
  <si>
    <t>30299其他商品和服务支出</t>
  </si>
  <si>
    <t>基于实景三维的低空空域管控服务技术研究</t>
  </si>
  <si>
    <t>研究目标：1.基于三维地理信息、无人机遥感、海量动态感知的实时三维可视化等前沿技术，建立实景三维与低空空域管控专题数据的有效融合方法，在空地一体实景三维基础上实现通道要素、民航航空要素、低空空域规划要素以及飞行器实时监测信息的实时三维展示和应用等，为通航运行提供“看得见、摸得着、拿得起、用得了”的有效工具和数据支撑，保障通航飞行安全；2.研究实景三维低空空域管控服务工作内容、技术流程与方法，建立一套基于实景三维的低空空域管控服务技术规程，提升低空空域管控服务数据的标准化和技术的规范化；3.结合低空空域管控需求，建立基于实景三维技术的低空空域管控应用和服务软件，提供低空航路规划、空域线路管控、飞行安全预警等综合管理服务。
预期成果：1.基于实景三维的低空空域管控服务技术研究报告1份；2.相关标准或技术规程1项；
3.基于实景三维的低空空域管控服务软件1项；4.申请发明专利或实用新型专利或软件著作权1项；
5.论文不少于1篇。</t>
  </si>
  <si>
    <t>自科基金</t>
  </si>
  <si>
    <t>深度学习驱动林木语义信息智能提取与仿真重建研究</t>
  </si>
  <si>
    <t>研究目标：针对遥感影像、倾斜摄影、激光雷达等多源数据表达树木特征存在差异而又相互弥补的特点，本项目拟融合多源数据，以深度学习方法为驱动，建立树木三维点云语义分割、树种分类样本库，构建基于点云数据的单木分割网络、构建融合影像数据的树种识别分类网络，通过单木分割和树种识别提取树木三维重建所需的真实参数，指导树木的真实仿真重建，补充完善实景三维城市绿化基底、提取识别森林碳汇参数，提供双效作用。
预期成果：1.构建实景三维模型单体化分割的点云数据标注库和树种识别样本库，用于实景三维点云树木单体分割及参数提取；2.森林绿化实景三维重建工具，用于提树木模型重建；3.在国内外重要学术刊物上公开发表，预期在国内核心期刊上发表论文1-2篇或在重要国内外会议上交流论文1-2次；4.培养相关方向研究人员3-5名；5.提交课题研究报告等资料。</t>
  </si>
  <si>
    <t>湖南省第二测绘院小计</t>
  </si>
  <si>
    <t>湖南省第二测绘院</t>
  </si>
  <si>
    <t>复杂地形地貌场景下测绘无人机多模态组合通讯关键技术研究</t>
  </si>
  <si>
    <t>研究内容：1.顾及地形遮挡的无线电地基通讯基站组网通讯模式研究；2.无人机挂载4G/5G信号强度与不同地形关联度研究；3.双向北斗短报文技术测绘无人机通讯模式研究；4.不同地形场景下多模态组合通讯模式应用及装备研发。
预期成果：相关研究成果将以学术论文等形式发表（预计在国内和国际学术期刊上发表论文2-3篇，其中1-2篇为SCI/EI收录），申请国家发明专利1-2项，软件著作权2-3项，发布多模态通讯测绘无人机装备一套，以及项目研究报告。</t>
  </si>
  <si>
    <t>湖南省铁塔视频主要农作物智能识别关键技术研究与应用</t>
  </si>
  <si>
    <t>研究内容：1.建立样本库，优化算法模型；2.创新研发系统，构建技术体系；3.结合具体业务，开展实际应用。
预期成果：1.课题研究报告1份；2.湖南省自然资源铁塔视频监测系统“农作物识别”功能模块1套；3.湖南省主要农作物样本库1个；4.发表论文1篇；5.申请专利1项。</t>
  </si>
  <si>
    <t>联合多源卫星数据的洞庭湖蓄水量变化监测及其驱动因素分析</t>
  </si>
  <si>
    <t>研究内容：1.SWOT卫星及测高卫星计算洞庭湖蓄水的变化；2.联合GRACE及水文模型数据估算洞庭湖蓄水量变化；3.驱动因素归因分析。
预期成果：1.实现基于SWOT卫星数据的洞庭湖的逐月蓄水量变化监测；2.基于重力卫星估计洞庭湖逐月蓄水量变化数据；3.相关研究成果也将以学术论文等形式发表（预计在国内和国际学术期刊上发表SCI以上论文2-3篇），拟联合培养硕士研究生2-3名。</t>
  </si>
  <si>
    <t>天-空-地协同观察下的洞庭湖土壤高光谱遥感多尺度监测与反演研究</t>
  </si>
  <si>
    <t>研究内容：1.独立样点的土壤属性高光谱智能反演；2.局部区域的无人机高光谱土壤属性监测；3.多源地学数据融合的湖区土壤属性制图。
预期成果：项目计划发表SCI（二区及以上）论文2篇，申请发明专利2项（特征提取1项，反演1项），获得奖励2项（省级土地科学/测绘科学科技进步一等奖或者国家自然资源科技进步二等奖以上），培养博士1名，提交专题报告（或咨询）2篇，在全国自然资源高光谱会议上做专题报告不少于1次。</t>
  </si>
  <si>
    <t>湖南省第三测绘院小计</t>
  </si>
  <si>
    <t>湖南省第三测绘院</t>
  </si>
  <si>
    <t>“新三农”视域下湖南省耕地利用可持续集约化水平及影响机制研究</t>
  </si>
  <si>
    <t>研究内容：1.“新三农”视域下耕地利用可持续集约化的理论模型构建；2.“新三农”视域下耕地利用可持续集约化水平的量化研究；3.“新三农”视域下耕地利用可持续集约化影响因素研究；4.湖南省耕地利用可持续集约化的调控路径研究。
预期成果：发表3篇期刊论文，其中核心期刊以上论文1篇，专项研究报告1份。</t>
  </si>
  <si>
    <t>基于区块链的矢量地理数据安全交易模型研究</t>
  </si>
  <si>
    <t>研究目标：1.矢量地理数据安全交易模型基础理论研究；2.基于区块链的矢量地理数据数字水印协议设计；3.基于区块链的矢量地理数据安全交易模型构建。
预期成果：1.论文：在国内外权威、核心期刊上发表研究论文1-2篇（其中被SCI、EI检索论文不少于1篇），申请发明专利1-2项；2.人才培养：培养博士/硕士研究生1-2名；3.学术会议：参加国内外学术会议1-2次，并做口头报告。</t>
  </si>
  <si>
    <t>人口密集区建筑群安全风险监测评估关键技术及应用</t>
  </si>
  <si>
    <t>研究目标：1.城市泛在数据三维信息感知与提取方法；2.城市建筑物三维功能结构识别及变化监测模型；3.城市建筑物三维安全风险评估模型。
预期成果：1.构建融合多源异构数据的建筑物安全评估模型，实现对建筑物脆弱性、暴露度、危险性等方面的精确评测；2.设计安全风险实时监测与预警系统，突破建筑物内外部安全信息的获取与表达技术难题；3.通过项目研究，发表高水平论文2-3篇，申请国家专利1-2项，培养研究生和专业技术人员2-3名，为建筑安全管理提供技术支撑。</t>
  </si>
  <si>
    <t>湖南省国土资源规划院小计</t>
  </si>
  <si>
    <t>湖南省国土资源规划院</t>
  </si>
  <si>
    <t>湖南省自然保护区生态保护与农业开发的冲突测度与协调路径</t>
  </si>
  <si>
    <t>研究目标：为应对湖南省耕地与自然保护地之间冲突加剧的趋势与挑战，理性决策保护区内的耕地问题，切实保障粮食安全，本课题通过分析湖南省保护区内耕地的资源条件和影响，为自然保护区内的耕地提供一种量化的权衡方法，通过调查农田可持续性和评估潜在影响，并量化相关的收益和损失，使用权衡框架对保护区内的耕地进行决策，提出制定农业生产空间重新合理分配的政策建议，助力美丽湖南建设，推动扭转全球气候、生物多样性和水资源持续恶化的局面。
预期成果：1.研究报告1份；2.在中文核心期刊以上发表高水平论文2篇；3.培养中青年技术人员3名。</t>
  </si>
  <si>
    <t>基于山洪和地质灾害模拟分析的绿心地区“平急两用”设施布局研究</t>
  </si>
  <si>
    <t>研究目标：1.构建绿心地区地质灾害易发空间识别系统，对整个区域进行动态实时监控，识别已有及潜在地质灾害空间；2.对绿心地区的地质灾害类型、发育特征、时空规律、造成因子及易发程度区划等进行判定，得到自然地质因素和人类活动因素对地质灾害分布的影响情况，模拟得到平时、灾时各个类型地质灾害影响的空间范围和程度；3.总结“平急两用”导向下各类设施实现对绿心地区易发地质灾害快速响应的空间布局技术要点，识别关键的“平急两用”设施布局空间位置。在此基础上，提出绿心地区“平急两用”设施有效布局的方法与空间规划技术。4.构建四大重点片区“平急两用”布局建设改造的指标体系和高效利用的差异化路径，订立四大片区不同类型设施“平急两用”布局建设的规则。 
预期成果：1.研究报告：基于山洪和地质灾害模拟分析的绿心地区“平急两用”设施布局研究（2-3万字）；2.学术论文：发表1篇以上核心期刊论文；3.科研团队：培养中青年技术人员2-3名；4.技术指南：制定《绿心地区“平急两用”设施规划布局建设技术指南》。</t>
  </si>
  <si>
    <t>面向国土空间开发利用行为监测的工程机械作业行为在线识别研究</t>
  </si>
  <si>
    <t>研究目标：1.研发并集成工程机械作业位姿在线监测设备，实现工程机械作业状态、定位坐标、方位角等位姿数据实时在线监测；2.建立基于目标检测模型的工程机械作业行为识别方案，开展多场景作业数据规模化采集与训练、图像自适应增强，增强多场景下识别模型的鲁棒性和泛化能力；3.提出一种国土空间开发利用边界识别方案，首先基于改进的DBSCAN聚类算法对工程机械的作业点进行聚类，结合凸包/凹包算法圈定作业初始边界，最后通过对异常边界（如狭长缝隙、小空洞）的修复实现边界完善；4.构建一种国土空间开发利用行为识别技术方案，突破多尺度卷积在国土空间开发利用行为识别上的应用，实现国土空间开发利用行为的识别。 
预期成果：1.重点开展工程机械作业位姿在线监测设备集成研发与优化工作，开展各硬件模块的选型，并根据各模块接口协议进行集成电路开发设计，并对各硬件设备的信号进行测试，完成工程机械作业位姿在线监测设备的初步研发；2.对初步研发的工程机械作业行为在线监测设备在工程机械上进行安装、调试、试运行，利用物联网技术实时采集移动视觉、GNSS、姿态等数据并开展工程机械作业状态及作业位置在线监测分析；3.申请发明专利1 项。</t>
  </si>
  <si>
    <t>全龄共享视域下长沙市社区绿地空间使用人群的行为画像与规划组织策略</t>
  </si>
  <si>
    <t>研究目标：本项目拟在全龄共享视域下，研究探索社区绿地供给空间的智能测度及使用人群行为画像解析技术方法，分析不同年龄组合群体对社区绿地空间的需求与现状供给耦合差异性及影响因素，并通过典型社区实证研究识别绿地空间供需匹配模式，明晰促进社区绿地空间供需匹配的规划组织策略与反馈优化机制，为助推社区绿地空间实现全龄共享提供理论框架、关键技术和优化路径。
预期成果：1.个项目研究总报告，即《全龄共享视域下长沙市社区绿地空间使用人群的行为画像与规划组织策略研究报告》； 2.3套核心技术研发成果，形成多维多时态绿地空间智能测度评估技术方案、绿地空间使用人群行为轨迹提取与画像分析技术方案、社区绿地空间全龄共享需求解析及供需空间耦合技术方案； 3.学术论文成果，在核心期刊上发表论文2篇以上，初步拟定题目为全龄共享视域下长沙市社区绿地空间环境特征与使用者行为画像研究、全龄共享视域下长沙市社区绿地空间供需匹配与优化机制； 4.知识产权成果，申请或授权发明专利1项以上； 5.人才培养，培养中青年技术人员3—5名。</t>
  </si>
  <si>
    <t>有效传导视角下的国土空间规划分区评估、划定与管控机制研究</t>
  </si>
  <si>
    <t>研究目标：国土空间规划背景下，实施空间分区分类用途管制是全面协调国土空间开发利用保护矛盾，优化配置国土空间资源，实现国家治理体系和治理能力现代化的重要内容。本研究聚焦国土空间规划分区实践过程中规划脱节、管理“真空”等难点堵点问题，基于现阶段规划分区划定成果、编制经验与反馈问题，综合运用定量与定性分析方法，构建符合地方发展实际的规划分区划定与管控整体框架，以填补理论空缺，并为分区实践提供全流程技术指引。
预期成果：1.完成1篇项目研究总报告，即《有效传导视角下的国土空间规划分区评估、划定与管控机制研究》；2.在核心期刊发表论文2-4篇；3.培养中青年技术人员4-6名。</t>
  </si>
  <si>
    <t>长株潭都市圈跨城通勤与土地利用时空耦合下的低碳协同发展研究</t>
  </si>
  <si>
    <t>研究目标：1.设计一种高效率的手机信令跨城通勤群体识别算法，并与其他源数据进行校核，获得都市圈居民交通出行行为特征；2.建立出行需求与城市内、都市圈内用地布局的关系模型，获得用地属性与规划面积对跨城通勤需求的贡献度；3.建立通勤时间、碳排放为优化目标的跨城通勤交通模式配置优化模型，对跨城通勤交通模式优化提供依据；4.建立多层次的交通模式评价模型，并设计评价方法，实现跨城通勤的可持续发展；5.结合长株潭都市圈空间格局发展，提出长株潭都市圈跨城通勤低碳交通发展模式及方案。
预期成果：1.研究报告。形成项目年度进展报告和研究工作总结报告；2.学术论文及著作。预期在国内外核心期刊和重要学术会议上发表研究论文5篇以上，其中2篇以上论文在SCI、EI源刊发表；参加国内外知名学术会议2次以上；总结项目的研究成果，争取出版学术专著一部；3.人才培养。培养硕士研究生1名以上，其他青年技术人员1名。</t>
  </si>
  <si>
    <t>中微观尺度下人地关系耦合效应及其优化调控研究</t>
  </si>
  <si>
    <t>研究目标：1.基于人文地理学、城乡规划学、人类学和社会学的多学科分析视角，提炼中微观尺度的人地关系具体内涵及其表征体系；2.立足国土空间规划实际需求，耦合多源数据、多类方法提出中微观尺度的耦合效应模型，实现对人地关系的多维观察、描述及模型化解释；3.基于组织调控视角提出案例区的人地关系可持续优化的政策干预方案并阐明其科学基础，支撑长株潭一体化战略落实。
预期成果：1.结合国土空间规划多尺度特征，提出中微观尺度人地关系内涵特征及其表征体系，丰富人地关系理论内涵的多尺度性，目的是进一步推动人地关系理论与国土空间规划工程实践的紧密衔接；2.提出一套耦合多源数据的人地关系耦合效应模型、响应机理及其优化调控技术，突破以往统计数据存在的空间尺度不够精细的问题，深度挖掘其空间异质性，尤其是“人”要素的空间刻画；3.形成项目研究报告1份，对典型案例区开展实证分析，支撑长株潭一体化战略的落实；4.发表学术论文2篇；5.申请专利1项。</t>
  </si>
  <si>
    <t>湖南省自然资源事务中心</t>
  </si>
  <si>
    <t>近百年来洞庭湖洲滩湿地时空演替及其与水文环境耦合机理研究</t>
  </si>
  <si>
    <t>研究内容：1.研究不同时段、不同地理空间参数的图件数据同化配准方法；2.研究基于深度学习的协同历史地图与多源遥感湖泊洲滩湿地自动提取技术；3.总结近百年来洞庭湖洲滩湿地时空演替及其与水文环境耦合机理。
预期成果：1.在国内和国际学术期刊上发表论文2-3 篇，其中SCI或EI收录1-2 篇；2.获得省部级科技奖励1项；3.培养工程师1名。</t>
  </si>
  <si>
    <t>湖南省地质院合计</t>
  </si>
  <si>
    <t>湖南省地质院</t>
  </si>
  <si>
    <t>湖南省地球物理地球化学调查所小计</t>
  </si>
  <si>
    <t>湖南省地球物理地球化学调查所</t>
  </si>
  <si>
    <t>2200122自然资源卫星</t>
  </si>
  <si>
    <t>2024年度自然资源湖南省卫星应用技术中心建设补助</t>
  </si>
  <si>
    <t>自然资源湖南省卫星应用技术体系建设工作经费。</t>
  </si>
  <si>
    <t/>
  </si>
  <si>
    <t>湖南省隐伏岩体区氦气分布与保存条件研究</t>
  </si>
  <si>
    <t>研究内容：1.湖南省氦气分布特征、非烃类伴生氦气成因分析；2.有效氦源岩分布和生氦能力评价；3.断裂构造体系对氦气运移-保存影响研究。
预期成果：1.形成湖南省隐伏岩体区烃类与非烃类伴生氦气成因判断与保存预测技术；2.建立湖南省氦气资源评价关键地质数据包；3.提交《湖南省隐伏岩体区氦气分布与保存条件研究》成果报告；4.公开发表核心学术论文1-2篇。</t>
  </si>
  <si>
    <t>青年项目</t>
  </si>
  <si>
    <t>湘西沅麻盆地麻阳向斜地热系统成因模式研究</t>
  </si>
  <si>
    <t>研究内容：在已有成果基础上，结合钻探资料与地热流体等测试数据，分析地热地质背景和地热流体特征，剖析源、储、通、盖地质要素，查明其传热、控热机制，构建麻阳向斜地热系统的成因模式。
预期成果：1.提交《沅麻盆地麻阳向斜地热系统成因模式研究》成果报告；2.发表核心学术期刊论文 1-2 篇；3.形成一套成熟可靠的地热系统研究方法；4.建立地热系统成因模式和概念模型，为麻阳县地热资源勘查开发提供一定的理论依据和指导。</t>
  </si>
  <si>
    <t>湖南省地质地理信息所（湖南省地质大数据中心）</t>
  </si>
  <si>
    <t>矿区生态修复双碳监测评估与协同优化研究</t>
  </si>
  <si>
    <t>研究内容：1.矿区生态修复与双碳监测指标体系构建；2.矿区生态修复碳汇精准核算模型构建及碳汇价值评估；3.顾及矿区生态修复双碳目标的多情景修复方案比选及优化。
预期成果：1.构建矿区生态修复与双碳监测指标体系；2.建立矿区生态环境要素与生态系统碳汇精准核算模型；3.构建一套顾及矿区双碳目标的生态修复协同优化方案，并以衡南县矿区为研究对象开展示范研究；4.培养技术骨干1-2人；5.发表学术论文2-4篇。</t>
  </si>
  <si>
    <t>湖南省地质调查所小计</t>
  </si>
  <si>
    <t>湖南省地质调查所</t>
  </si>
  <si>
    <t>湖南大规模低品位锂多金属矿富集规律及三维预测技术</t>
  </si>
  <si>
    <t>研究内容：1.开展湖南省大地构造背景研究、浅表层构造－岩浆系统研究，剖析锂矿成矿地质背景，研究资源耦合成矿效应；2.开展锂多金属迁移变化规律和超常富集机制研究，解剖矿床形成的复杂成矿系统；3.开展三维预测技术研究，建立三维预测模型；评价成矿区带锂矿资源潜力。
预期成果：1.发表高学术论文5-8篇；2.总结大规模、低品位锂矿成矿认识；建立花岗岩型锂矿三维预测技术；3.总结花岗岩型锂矿成矿规律，圈定锂矿成矿远景区、指导锂矿找矿勘查；4.提交项目成果报告图件等资料。</t>
  </si>
  <si>
    <t>项目尾款，总金额100万元，2023年已下达省地质调查所60万元，此次下达省地质调查所20万元，余20万元以后年度安排。</t>
  </si>
  <si>
    <t>湖南省铟镓锗铼等稀散金属矿赋存规律及找矿方向研究</t>
  </si>
  <si>
    <t>研究内容：1.湖南省热液型铅锌、钨锡钼矿床中伴生铟、镓、铼、锗等稀散元素调查研究；2.湖南省沉积型煤矿、黑色岩系中伴生铼、硒、锗等稀散元素调查研究；3.查明铟、镓、铼、锗等稀散金属矿在热液矿床和沉积矿床中的分布特征；4.查明铟、镓、铼、锗的赋存状态及赋存规律；5.揭示岩浆-热液成矿过程中铟、镓、铼的富集分散时空规律，阐明热液过程中稀散元素富集成矿机制，揭示沉积成矿过程中的锗富集分散规律。
预期成果：1.在核心期刊发表高水平学术论文3-4篇，其中SCI1区、2区或中国科协高质量科技期刊分级T1级论文不少于1篇；2.圈定 3-5 处铟、镓、铼、锗矿远景靶区；3.提交项目成果报告及其相关附图、附表、附件 1 份；4.获得省部级科学技术奖二等奖及以上奖项。</t>
  </si>
  <si>
    <t>重大项目，2024年补助49万元，省自然资源事务中心承担13万元已通过部门预算下达。此次下达省地质灾害调查监测所12万元，省地质调查所24万元。</t>
  </si>
  <si>
    <t>湘东南地区岩浆作用与离子吸附型稀土矿富集机制研究</t>
  </si>
  <si>
    <t>研究内容：1.野外地质调查及样品采集；2.同位素年代学、同位素示踪研究；3.岩浆岩成因及形成机制研究；4.富稀土花岗岩风化壳研究；5.综合研究花岗岩与离子吸附型稀土矿富集机制。
预期成果：1.通过湘东南锡田、万洋山、诸广山一带复式花岗岩体及其风化壳的调查研究，阐明复式花岗岩体中不同类型岩石的REE含量特征，厘定湘东南锡田、万洋山、诸广山一带复式花岗岩体中成矿花岗岩与富REE风化壳时间和空间上的共生关系、形成机制及成矿作用；2.通过已有离子吸附型稀土矿床详细的野外地质调查，对岩石和风化壳开展系统的岩石学、矿物学和地球化学工作，阐述该地区离子吸附型稀土矿床的成矿规律，指导湘东南地区稀土矿的勘查找矿工作；3.在核心刊物发表学术论文1-2篇，提交成果报告1份。</t>
  </si>
  <si>
    <r>
      <t>湘西埃迪卡拉纪</t>
    </r>
    <r>
      <rPr>
        <sz val="10"/>
        <rFont val="Times New Roman"/>
        <charset val="134"/>
      </rPr>
      <t>−</t>
    </r>
    <r>
      <rPr>
        <sz val="10"/>
        <rFont val="仿宋_GB2312"/>
        <charset val="134"/>
      </rPr>
      <t>寒武纪过渡期热水活动记录及其对沉积环境的影响</t>
    </r>
  </si>
  <si>
    <t>研究内容：1.526-518Ma时期湘西地区汞异常现象与热水活动记录时空对比研究；2.539-526Ma时期湘西地区硅质岩成因与热水活动记录耦合性分析；3.539-518Ma时期热水活动对古海洋氧化还原状态的影响机制研究。
预期成果：1.揭示湘西地区寒武系底部页岩中汞元素的富集机理、硅质岩的成因机制；2.厘清寒武纪早期热水活动的强度、展布特征以及持续时间；3.揭示寒武纪早期热水活动与海洋氧化还原状态的时空分布与对比特征；4.在本学科领域核心期刊上发表学术论文2-3篇。</t>
  </si>
  <si>
    <t>湘西南加里东期铜钨矿床成矿机制研究—以威溪铜钨矿床为例</t>
  </si>
  <si>
    <t>研究内容：1.花岗岩及铜钨多金属矿床的物源和成因研究；2.湘西南威溪铜钨矿岩浆岩成因及形成机制研究；3.综合研究矿区岩浆作用与成矿效应。
预期成果：1.精确厘定研究区典型矿床的成岩成矿年龄，揭示制约成矿作用的关键岩浆热液条件；2.探讨形成于不同时代矿床的成因联系和成矿机制，建立区内多金属矿的岩浆热液成矿模型，评价区内资源潜力和找矿方向；3.公开发表论文2-3篇，其中SCI或EI论文1-2篇。</t>
  </si>
  <si>
    <t>湘西沃溪地区金-锑-钨矿床控矿构造及保存条件研究</t>
  </si>
  <si>
    <t>研究内容：1.控矿构造系统及其动力学背景；2.构造-成矿年代学；3.隆升-剥露历史研究；4.综合研究。
预期成果：1.研究区不同级次的构造变形特征及其对矿田、矿床和矿体就位分布的控制规、矿床的隆升-剥露过程和保存条件；2.建立矿区“导-运-储-破-保”构造控矿系统，深刻认识构造控矿规律，揭示矿区及区域矿床保存潜力及成矿有利方向；3.发表核心及以上论文2-3篇。</t>
  </si>
  <si>
    <t>炎陵县花岗岩滑坡灾害形成机理及风险评价研究</t>
  </si>
  <si>
    <t>研究内容：1.炎陵县花岗岩滑坡空间分布规律与基本特征研究；2.炎陵县花岗岩滑坡主控因素与变形破坏模式研究；3.炎陵县花岗岩滑坡灾害形成机理实验研究；4.炎陵县花岗岩滑坡风险评价研究。
预期成果：1.揭示建房切坡致花岗岩滑坡结构破坏机制；2.揭示降雨冲刷对花岗岩滑坡坡面侵蚀机理；3.评价炎陵县降雨作用下花岗岩滑坡切坡建房风险；4.发表核心及以上高水平论文3篇，申请发明专利1项，培养2名科技工作者；5.获得国家级博士后资助项目1项。</t>
  </si>
  <si>
    <t>湖南省地质灾害调查监测所小计</t>
  </si>
  <si>
    <t>湖南省地质灾害调查监测所</t>
  </si>
  <si>
    <t>研究内容：1.湖南省热液型铅锌、钨锡钼矿床中伴生铟、镓、铼、锗等稀散元素调查研究；2.湖南省沉积型煤矿、黑色岩系中伴生铼、硒、锗等稀散元素调查研究；3.查明铟、镓、铼、锗等稀散金属矿在热液矿床和沉积矿床中的分布特征；4.查明铟、镓、铼、锗的赋存状态及赋存规律；5.揭示岩浆-热液成矿过程中铟、镓、铼的富集分散时空规律，阐明热液过程中稀散元素富集成矿机制，揭示沉积成矿过程中的锗富集分散规律。
预期成果：1.在核心期刊发表高水平学术论文3-4篇，其中SCI1 区、2区或中国科协高质量科技期刊分级T1级论文不少于1篇；2.圈定3-5处铟、镓、铼、锗矿远景靶区；3.提交项目成果报告及其相关附图、附表、附件1份；4.获得省部级科学技术奖二等奖及以上奖项。</t>
  </si>
  <si>
    <t>江南造山带黄金洞金矿床中碳质物的成因及其对金成矿的贡献</t>
  </si>
  <si>
    <t>研究内容：1.碳质物的类型及共生硫化物研究；2.矿物显微结构、构造和成分研究；3.碳质物与金成矿关系研究。
预期成果：系统获得黄金洞矿床碳质物在不同地质作用条件下结构、微量元素和碳同位素组成的数据，探讨其变化规律，并揭示不同类型碳质物与金在迁移-沉淀过程中的联系，明确其对成矿过程的指示意义。发表高水平学术论文2篇，在国内外重要的学术会议上分享相关成果。</t>
  </si>
  <si>
    <t>融入时空谱遥感特性的耕地语义变化检测研究</t>
  </si>
  <si>
    <t>研究内容：1.融入时空谱遥感特性的耕地变化检测网络模型；2.耕地遥感影像多尺度特征的变化类型识别；3.不同天气和地形条件下耕地语义变化检测的地面验证试验。
预期成果：1.发表SCI/EI检索或中文核心期刊论文1篇；授权实用新型专利1项；争取发明专利1项；2.完成融入时空谱遥感特性的耕地语义变化检测研究，实现耕地变化信息高精度自动检测和提取；3.培养硕士研究生4名。</t>
  </si>
  <si>
    <t>湖南省遥感地质调查监测所</t>
  </si>
  <si>
    <t>协同碳通量和多源遥感数据的洞庭湖湿地固碳能力时空演变分析</t>
  </si>
  <si>
    <t>研究目标：针对洞庭湖湿地生态系统固碳能力缺乏高时空分辨率大范围测算数据问题，协同现场观测的碳通量塔数据和多源遥感影像，采用数据驱动和模型驱动的方法，构建洞庭湖固碳能力遥感反演模型。针对洞庭湖湿地缺乏生态系统固碳能力演变规律及调控机理研究问题，利用时空挖掘模型，总结湿地碳通量的时空演替规律，剖析湿地固碳能力耦合机理，评估“专项行动”的环境整治成效。
预期成果：1.根据碳通量观测数据，利用数据驱动和模型驱动技术建立洞庭湖湿地固碳能力的遥感反演模型；2.总结近五年来洞庭湖湿地固碳能力时空演替规律，评估“专项行动”整治效果，挖掘洞庭湖湿地固碳能力的驱动因子；3.发表1-2篇高质量专业学术论文；4.培养青年遥感科技工作者2-3名。</t>
  </si>
  <si>
    <t>湖南省自然资源调查所</t>
  </si>
  <si>
    <t>湘中地区锑矿成矿模型构建及成矿预测研究</t>
  </si>
  <si>
    <t>研究内容：1.收集区内已有成果资料，完成资料数字化相关工作；2.系统开展野外地质、锑矿成矿地层、构造、岩体和典型矿床野外调研和解剖工作；3.开展构造地质力学、岩相学相关工作，研究构造控矿问题，研究锑成矿关系；4.开展地球化学、成矿时代、成矿物质来源研究，建立矿床模式；5.开展成矿预测、圈定找矿靶区，完成报告文图编写。
预期成果：1.分析地层、构造、岩浆岩与锑矿成矿的关系；2.锑矿化类型及其富集规律锑矿床(体)空间分布规律；3.研究成矿时代、成矿物质及成矿流体来源，分析成矿作用，建立矿床模型；4.开展成矿预测，圈定找矿靶区2-3处；5.提交《湘中地区锑矿成矿模型构建及成矿预测研究》科研报告；6.发表相关科研论文1-2篇。</t>
  </si>
  <si>
    <t>湖南省科技厅合计</t>
  </si>
  <si>
    <t>湖南省科技厅</t>
  </si>
  <si>
    <t>湖南省测绘科技研究所小计</t>
  </si>
  <si>
    <t>湖南省测绘科技研究所</t>
  </si>
  <si>
    <t>HNCORS观测数据水印加密关键技术研究</t>
  </si>
  <si>
    <t>研究内容:1.水印加密信息技术研究；2.观测数据水印信息嵌入算法研究；3.水印信息快速识别算法研究及软件研发。
预期成果:1.公开发表学术期刊论文不少于 1 篇；2.软件著作权 1 项；3.研究报告 1 份；4.完成研究内容的工作总结各 1 份。</t>
  </si>
  <si>
    <t>北斗高精度卫星导航与位置服务湖南省工程研究中心</t>
  </si>
  <si>
    <t>省发展改革委科技创新平台建设经费。</t>
  </si>
  <si>
    <t>基于HNCORS的电离层层析建模及其在北斗定位中的应用</t>
  </si>
  <si>
    <t>研究内容:1.基于精密单点定位(PPP)的 STEC 提取；2.电离层机器学习层析建模：机器学习层析模型设计，三维电子密度反演；3.电离层三维层析模型的精度评估与应用：三维电子密度的精度评估，面向 GNSS 定位的应用。
预期成果:1.项目研究报告1份；2.公开发表SCI等收录学术研究论文2篇；3.专利软著1项，构建一套基于机器学习的电离层层析软件；4.协助培养研究生1名。</t>
  </si>
  <si>
    <t>实景三维与铁塔视频融合关键技术研究</t>
  </si>
  <si>
    <t>研究内容：1.球机摄像头成像模型测算方法研究。侧重于在球机摄像头坐标测量以及基于控制场的相机标定方法的基础上，研究远距离拍摄摄像头的成像模型精确建模方法；2.铁塔视频与地理场景空间映射关系模型建立方法研究。研究适用于铁塔视频大场景的三维模型分割方法与低变形失真的平面参数化方法。通过匹配铁塔视频与地理场景间地物点，研究同名点约束下的二维视频纹理与三维模型间映射关系模型建立；3.铁塔视频到地理场景的纹理映射方法研究。重点研究特征点匹配结果下拉普拉斯网格形变校正方法，研究纹理映射边缘色彩均衡处理方法。
预期成果：本研究将研究实景三维与铁塔视频融合算法，为铁塔视频智能监管系统与实景三维湖南建设中铁塔视频接入与融合的工作提供新的理论和方法。该项目的研究成果主要以高水平论文的形式展现，预计将在权威刊物发表CSCD或中文核心论文1篇，科技核心论文1篇，并将高水平论文作为本项目的验收标准。</t>
  </si>
  <si>
    <t>遥感云平台与优化指数下的湿地植被变化检测研究</t>
  </si>
  <si>
    <t>研究内容：1.遥感云平台与时空融合下的时序Landsat数据集获取；2.湿地植被变化检测优化指数的构建；3.基于融合空间特征LandTrendr算法的湿地植被变化精准检测。
预期成果：1.构建一套完整的对大尺度、长时序湿地植被变化进行快速、精准检测的技术方法；2.在遥感云平台与时空融合、植被变化检测优化指数构建和湿地植被变化检测算法等方面发表高水平学术论文3-5篇，其中SCI论文2-3篇；申请专利或软件著作权1-2项；3.培养硕士研究生2名。</t>
  </si>
  <si>
    <t>有效顾及地球自转相关性的极移和UT1-UTC预报研究</t>
  </si>
  <si>
    <t>研究内容：1.顾及极移X和Y方向相关性的LS+MAR+Kalman预报方法研究；2.顾及LOD与一阶差UT1-UTC相关性的混合差分预报方法研究；3.地球自转参数预报算法软件开发测试与验证及应用。
预期成果：1.理论成果：项目研究报告（含理论研究和应用研究两方面研究成果），理论研究部分主要阐述顾及极移相关性的LS+MAR+Kalman预报方法和顾及LOD与一阶差UT1-UTC相关性的混合差分预报方法，应用研究部分主要阐述这些方法的计算效果及可靠性评估实验结果等；2.论文：在国内外权威刊物发表高水平学术论文2篇；3.知识产权：申请软件著作权1-2项；4.人才培养：力促形成熟悉本专题、有创新意识的青年科研骨干小团队。</t>
  </si>
  <si>
    <t>湖南省教育厅合计</t>
  </si>
  <si>
    <t>湖南省教育厅</t>
  </si>
  <si>
    <t>湖南师范大学小计</t>
  </si>
  <si>
    <t>湖南师范大学</t>
  </si>
  <si>
    <t>基于生态系统服务供需关系的流域国土空间优化调控研究</t>
  </si>
  <si>
    <t>研究内容：1.国土空间保护开发利用对流域生态系统服务供需关系的影响；2.流域生态系统服务供需关系与国土空间优化调控的关联机制；3.流域国土空间保护开发格局模拟及生态系统服务供需关系预测；4.基于生态系统服务供需关系改善的流域国土空间优化调控。
预期成果：1.提交《基于生态系统服务供需关系的流域国土空间优化调控研究》结题报告1份；2.发表2篇左右的高水平核心期刊或SCI论文，培养研究生2名。</t>
  </si>
  <si>
    <t>自然资源生态产品价值调查监测、核算评估及应用研究</t>
  </si>
  <si>
    <t>研究内容：1.梳理与借鉴国内外分资源类型GEP核算所采用的评价体系；2.建立分资源类型和覆盖湖南省各级行政区的生态产品价值核算指标体系和核算方法体系；3.编制可实现的符合湖南实际的自然资源生态产品价值核算评估指标体系和技术方案，进行洞庭湖生态经济区生态产品价值核算示范。
预期成果：1.在核心期刊发表高水平学术论文1篇；2.申请专利1项。</t>
  </si>
  <si>
    <t>重大项目，2024年共补助50万元，省第二测绘院承担25万元已通过年初部门预算下达，此次下达湖南师范大学25万元。</t>
  </si>
  <si>
    <t>南华大学</t>
  </si>
  <si>
    <t>湘西岩溶区石漠化：基岩酸不溶物组成的约束</t>
  </si>
  <si>
    <t>研究内容：1.基岩酸不溶物组成对土壤发育程度的影响；2.土壤质量（肥力）对岩溶区石漠化形成的促进/抑制作用；3.建立基岩酸不溶物组成→土壤发育程度（土壤质量）→石漠化程度的联系，揭示基岩酸不溶物组成对石漠化形成与演化的约束作用。
预期成果：通过探讨基岩酸不溶物组成对土壤发育程度（质量）的影响，以及土壤质量对岩溶区石漠化形成的促进/抑制作用，揭示基岩酸不溶物组成对石漠化形成与演化的约束作用。</t>
  </si>
  <si>
    <t>长沙理工大学小计</t>
  </si>
  <si>
    <t>长沙理工大学</t>
  </si>
  <si>
    <t>基于地理大数据的遥感影像场景分类及变化检测深度学习模型研究</t>
  </si>
  <si>
    <t>研究内容：1.深度学习标签数据的交互逐步生成；2.深度学习模型的建立及优化；3.深度学习机器的训练与模型参数获取；4.深度学习模型泛化与推广应用实验。
预期成果：1.建立多时相遥感影像变化检测的大数据深度学习孪生多级网络模型，联合影像时空相关性指标综合判断地类变化；2.提出多时相遥感影像变化检测的深度学习方法，以及适应时效场景变化的跨域迁移学习方法；3.完成深度学习模型训练，以及在土地资源与环境监测实践中的泛化应用，总体检测正确率指标优于98%；4.发表SCI\EI论文3篇；培养硕士研究生4名。</t>
  </si>
  <si>
    <t>基于物理环境模拟的绿色街区评价及规划调控研究</t>
  </si>
  <si>
    <t>研究内容：1.影响环境舒适性的街区规划要素识别；2.街区尺度物理环境的计算机模拟及与规划常用软件的衔接；3.满足绿色街区标准的规划调控策略。
预期成果：1.模拟分析街区不同空间形态下的物理环境数据，识别影响物理环境的主要规划要素；2.建立基于物理环境的街区规划方案模拟方法；3.提出基于绿色街区评价的规划调控策略；4.发表学术论文3篇及以上，2篇以上在科技部最新规定的“三类高质量学术论文”发表；申请专利1项；论文或研究报告获得省级及以上学会优秀成果奖1项；5.参加国际国内学术会议2次以上，邀请国外专家学术交流1次。</t>
  </si>
  <si>
    <t>湖南科技大学小计</t>
  </si>
  <si>
    <t>湖南科技大学</t>
  </si>
  <si>
    <t>磁性Fe3O4-MnO2@EPS复合材料处理锑矿废水机理研究</t>
  </si>
  <si>
    <t>研究内容:1.磁性Fe3O4-MnO2氧化物结构特性及与锑、竞争离子的作用研究；2.抗锑菌群产生的EPS 结构特性及与锑、竞争离子的作用研究；3.磁性Fe3O4-MnO2@EPS复合材料结构特性及与锑、竞争离子的作用研究；4.磁性Fe3O4-MnO2@EPS复合材料处理含锑复合废水的磁分离效果影响机制研究；5.磁性Fe3O4-MnO2@EPS 复合材料吸附除锑应用效果检验。
预期成果:1.合成高性能磁性Fe3O4-MnO2@EPS复合材料；通过吸附实验与数值模拟、先进仪器表征分析相结合，揭示不同的离子强度和pH下，磁性Fe3O4-MnO2@EPS复合材料与Sb3+/5+及锑矿废水伴生离子的多界面作用机理；通过磁性Fe3O4-MnO2@EPS复合材料磁分离实验，揭示磁分离效果影响机制，获得其循环利用的再生方法；2.发表学术论文2-3篇，其中SCI 1-2篇，专利1-2项，培养硕士研究生1-2名。</t>
  </si>
  <si>
    <t>湖南海泡石矿产资源在阻燃领域的开发利用关键技术研究</t>
  </si>
  <si>
    <t>研究内容:1.湖南海泡石矿石的活化改性机制；2.改性海泡石/MH 阻燃EVA 聚合物作用规律；3.湖南海泡石协同MH阻燃EVA机制与关键技术参数。
预期成果:1.湖南海泡石的活化改性规律；2.湖南海泡石活化改性关键技术参数；3.改性海泡石/MH/EVA复合材料的最佳掺配比例；4.湖南海泡石/MH/EVA复合材料阻燃机制与关键技术参数；5.在国内外学术刊物上发表较高学术水平的研究论文3篇；申请及授权专利2项；参与学术交流会议2次；培养硕士生2名。</t>
  </si>
  <si>
    <t>基于BIM的室内机器人自主导航方法及其算法实现</t>
  </si>
  <si>
    <t>研究内容:1.BIM数据与室内导航整合方法；2.实现室内机器人智能路径规划与避障；3.基于BIM语义信息的室内机器人导航系统设计与测试。
预期成果:1.设计并开发基于BIM语义信息的室内机器人导航原型功能模型，能够将建筑信息建模（BIM）中的语义数据融合到导航中，从而实现更具上下文感知性的导航，包括智能识别房间用途、门的开闭状态等关键信息；2.针对项目中高精度定位核心技术的研究，以确保室内机器人能够在复杂环境中准确自主定位，从而支持精确导航和任务执行，发表相关论文2篇，申报专利1项。</t>
  </si>
  <si>
    <t>氯化焙烧金属尾矿脱除重金属并制备低碳水泥的关键技术研究与应用示范</t>
  </si>
  <si>
    <t>研究内容：1.研究主要造岩矿物及其组合促进固体氯化剂脱氯分解的方法；2.研究氯化焙烧典型金属尾矿脱除重金属的方法；3.研究复合碱激发水泥的制备方法；4.研究氯化焙烧典型金属尾矿制备低碳复合碱激发水泥的方法；5.研究氯化焙烧典型金属尾矿脱除重金属并经济制备低碳水泥的小试生产方法。
预期成果：1.建立实验室氯化焙烧典型金属尾矿脱除重金属并制备低碳水泥的关键技术；2.申请发明专利1—2件，其中包括国际专利1件。</t>
  </si>
  <si>
    <t>项目尾款，总预算40万元，2023年已下达湖南科技大学20万元。此次下达湖南科技大学剩余20万元。</t>
  </si>
  <si>
    <t>湖南农业大学</t>
  </si>
  <si>
    <t>“双碳”背景下国土空间治理：演变、效应与优化</t>
  </si>
  <si>
    <t>研究内容:1.基于大数据的碳源-碳汇现状评价和时空格局演变过程；2.国土空间利用对碳排放的影响效应及作用机理；3.国土空间利用的碳中和治理的实现路径和政策建议。
预期成果:1.调研报告一份；2.研究报告一份；3.论文2篇（核心或SCI/SSCI）；4.培养硕士2名；5.专利 1个。</t>
  </si>
  <si>
    <t>其他合计</t>
  </si>
  <si>
    <t>其他</t>
  </si>
  <si>
    <t>中南大学小计</t>
  </si>
  <si>
    <t>中南大学</t>
  </si>
  <si>
    <t>洞庭湖流域重金属污染场地修复化学注浆“浆-土”耦合扩散机理研究</t>
  </si>
  <si>
    <t>研究内容：1.重金属污染场地化学修复剂优选及浆、土基本性能研究；2.重金属污染场地修复化学注浆室内模型试验与数值模拟研究；3.基于“浆-土”耦合的注浆扩散理论研究。
预期成果：1.研发一套重金属污染场地化学注浆修复浆液渗透扩散模型试验装置。2.提出复合污染场地的原位化学修复剂注入扩散理论。3.发表国内外重要刊物收录论文2-4篇，申请发明专利1-2项；4.培养博士研究生1名，硕士研究生2名。</t>
  </si>
  <si>
    <t>基于矿床地质结构深度表征与统一测度的隐伏矿体三维预测方法研究</t>
  </si>
  <si>
    <t>研究内容：1.成矿概念模型和矿床地质结构三维模型构建；2.矿床地质结构控矿作用定量表征；3.矿床地质结构控矿特征测度学习；4.地质结构控矿作用测度空间下的隐伏矿体三维预测。
预期成果： 1.一套矿床地质结构控矿作用深度表征与统一测度的隐伏矿体三维预测理
论与方法；2.发表 SCI 论文 6 篇；3.申请软件著作权 1 项、专利 3 项；4.培养博士研究生 3 人，硕士研究生 4 人。</t>
  </si>
  <si>
    <t>50299其他商品和服务支出</t>
  </si>
  <si>
    <t>浅层地热开发利用关键技术研发及应用</t>
  </si>
  <si>
    <t>研究内容：1. 高温地热储层钻进破岩方法及碎岩机理 ；高温地热井高效钻进技术； 2.高温地热井围岩流变时效作用机理，以及井壁失稳规律与稳定技术； 3.高温地热井岩体裂隙网络构建技术。
预期成果：1．提出高温地热井井壁稳定技术工艺参数；掌握高温岩体裂隙发育机制与裂隙网络构建技术；形成地热井高效取热与综合利用技术；2.发表高水平论文3-4篇，获授权国家发明专利1-2项，新增获得国家及省部级项目1-2项、获得相关科研奖励1-2项；3.参加国内外学术会议2-3次并报告成果进展；4.培养学生1-2人；5.完成项目结题验收。</t>
  </si>
  <si>
    <t>项目尾款，总预算100万元，2023年已下达中南大学45.43万元。2024年下达中南大学34.57万元，余20万元以后年度安排。</t>
  </si>
  <si>
    <t>锑矿区锑砷复合污染梯级拦截与铁锰循环稳定化关键技术</t>
  </si>
  <si>
    <t>研究内容：1.生物成因铁锰氧化物材料制备；2.锑砷污染稳定化修复工艺参数；3.技术集成应用验证。
预期成果：1. 研发生物成因铁锰氧化物稳定化材料1种；2.形成锑矿区土壤锑砷污染稳定化修复技术1项，锑、砷稳定化率达95%以上；3.建设集成应用验证1个，稳定化率达95%以上；4.申请国家发明专利 1-3项；5.发表学术论文1-3篇；6.培养研究生2-3 名。</t>
  </si>
  <si>
    <t>项目尾款。总预算40万元，2023年已下达20万元，其中湖南人文科技学院2万元，中南大学18万元。此次下达中南大学20万元。</t>
  </si>
  <si>
    <t>湖南大学小计</t>
  </si>
  <si>
    <t>湖南大学</t>
  </si>
  <si>
    <t>城市更新片区详细规划全周期动态治理规划方法体系研究</t>
  </si>
  <si>
    <t>研究内容：1.主体研究：《城市更新片区详细规划全周期动态治理规划方法体系研究》；2.专题研究：（1）城市更新潜力评估方法研究；（2）城市更新土地整备整合研究；（3）双碳目标下城市更新单元指标模型构建研究；（4）城市更新地区的城市设计导控应用研究；（5）基于监测管理信息平台的湖南省城市更新片区“责任双师”（总规划师+总建筑师）制度研究。
预期成果：1.项目研究总报告，即《城市更新片区详细规划全周期动态治理规划方法体系研究》；2. 5个专题研究；3.在核心期刊上发表论文2篇；4.人才培养：中青年技术人员3—5名。</t>
  </si>
  <si>
    <t>项目尾款。总预算40万元，2023年已下达20万元，其中省国土资源规划院10万元，湖南大学10万元。2024年安排20万元，其中10万元已通过部门预算下达至省国土资源规划院，此次下达湖南大学10万元。</t>
  </si>
  <si>
    <t>基于多尺度过程-格局耦合的洞庭湖流域国土空间生态系统协同治理研究</t>
  </si>
  <si>
    <t>研究内容：1.生态系统服务功能空间格局与多尺度时空演变特征分析；2.生态系统服务功能多尺度时空演变的影响机制研究；3.基于生态系统服务供-流-需耦合的多层级生态网络构建；4.基于多层级生态网络的国土空间生态系统协同治理。
预期成果：1.形成以“数据+模型+应用”为核心架构的多层级国土空间生态系统协同治理技术范式和洞庭湖流域生态系统保护和协同治理技术方案；2.在国际刊物或国内刊核心刊物上发表高水平论文4-6篇；3.培养博士生1-2名、硕士生4-6名；4.参加国内国际学术会议2次以上。</t>
  </si>
</sst>
</file>

<file path=xl/styles.xml><?xml version="1.0" encoding="utf-8"?>
<styleSheet xmlns="http://schemas.openxmlformats.org/spreadsheetml/2006/main">
  <numFmts count="5">
    <numFmt numFmtId="44" formatCode="_ &quot;￥&quot;* #,##0.00_ ;_ &quot;￥&quot;* \-#,##0.00_ ;_ &quot;￥&quot;* &quot;-&quot;??_ ;_ @_ "/>
    <numFmt numFmtId="176" formatCode="0.00_ "/>
    <numFmt numFmtId="43" formatCode="_ * #,##0.00_ ;_ * \-#,##0.00_ ;_ * &quot;-&quot;??_ ;_ @_ "/>
    <numFmt numFmtId="41" formatCode="_ * #,##0_ ;_ * \-#,##0_ ;_ * &quot;-&quot;_ ;_ @_ "/>
    <numFmt numFmtId="42" formatCode="_ &quot;￥&quot;* #,##0_ ;_ &quot;￥&quot;* \-#,##0_ ;_ &quot;￥&quot;* &quot;-&quot;_ ;_ @_ "/>
  </numFmts>
  <fonts count="32">
    <font>
      <sz val="11"/>
      <color theme="1"/>
      <name val="宋体"/>
      <charset val="134"/>
      <scheme val="minor"/>
    </font>
    <font>
      <sz val="11"/>
      <color theme="1"/>
      <name val="楷体_GB2312"/>
      <charset val="134"/>
    </font>
    <font>
      <b/>
      <sz val="11"/>
      <color theme="1"/>
      <name val="楷体_GB2312"/>
      <charset val="134"/>
    </font>
    <font>
      <sz val="11"/>
      <color theme="1"/>
      <name val="Times New Roman"/>
      <charset val="134"/>
    </font>
    <font>
      <sz val="11"/>
      <name val="宋体"/>
      <charset val="134"/>
      <scheme val="minor"/>
    </font>
    <font>
      <sz val="20"/>
      <name val="方正小标宋简体"/>
      <charset val="134"/>
    </font>
    <font>
      <b/>
      <sz val="11"/>
      <name val="黑体"/>
      <charset val="134"/>
    </font>
    <font>
      <sz val="10"/>
      <name val="仿宋_GB2312"/>
      <charset val="134"/>
    </font>
    <font>
      <b/>
      <sz val="10"/>
      <name val="仿宋_GB2312"/>
      <charset val="134"/>
    </font>
    <font>
      <sz val="11"/>
      <name val="Times New Roman"/>
      <charset val="134"/>
    </font>
    <font>
      <sz val="10"/>
      <name val="Times New Roman"/>
      <charset val="134"/>
    </font>
    <font>
      <sz val="20"/>
      <name val="Times New Roman"/>
      <charset val="134"/>
    </font>
    <font>
      <sz val="11"/>
      <color rgb="FF3F3F76"/>
      <name val="宋体"/>
      <charset val="0"/>
      <scheme val="minor"/>
    </font>
    <font>
      <sz val="11"/>
      <color theme="1"/>
      <name val="宋体"/>
      <charset val="0"/>
      <scheme val="minor"/>
    </font>
    <font>
      <b/>
      <sz val="11"/>
      <color rgb="FF3F3F3F"/>
      <name val="宋体"/>
      <charset val="0"/>
      <scheme val="minor"/>
    </font>
    <font>
      <sz val="11"/>
      <color theme="0"/>
      <name val="宋体"/>
      <charset val="0"/>
      <scheme val="minor"/>
    </font>
    <font>
      <b/>
      <sz val="11"/>
      <color theme="3"/>
      <name val="宋体"/>
      <charset val="134"/>
      <scheme val="minor"/>
    </font>
    <font>
      <sz val="11"/>
      <color rgb="FFFA7D00"/>
      <name val="宋体"/>
      <charset val="0"/>
      <scheme val="minor"/>
    </font>
    <font>
      <u/>
      <sz val="11"/>
      <color rgb="FF0000FF"/>
      <name val="宋体"/>
      <charset val="0"/>
      <scheme val="minor"/>
    </font>
    <font>
      <sz val="12"/>
      <name val="宋体"/>
      <charset val="134"/>
    </font>
    <font>
      <b/>
      <sz val="11"/>
      <color theme="1"/>
      <name val="宋体"/>
      <charset val="0"/>
      <scheme val="minor"/>
    </font>
    <font>
      <b/>
      <sz val="11"/>
      <color rgb="FFFFFFFF"/>
      <name val="宋体"/>
      <charset val="0"/>
      <scheme val="minor"/>
    </font>
    <font>
      <sz val="11"/>
      <color rgb="FF9C0006"/>
      <name val="宋体"/>
      <charset val="0"/>
      <scheme val="minor"/>
    </font>
    <font>
      <i/>
      <sz val="11"/>
      <color rgb="FF7F7F7F"/>
      <name val="宋体"/>
      <charset val="0"/>
      <scheme val="minor"/>
    </font>
    <font>
      <b/>
      <sz val="15"/>
      <color theme="3"/>
      <name val="宋体"/>
      <charset val="134"/>
      <scheme val="minor"/>
    </font>
    <font>
      <u/>
      <sz val="11"/>
      <color rgb="FF800080"/>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sz val="11"/>
      <color rgb="FF9C6500"/>
      <name val="宋体"/>
      <charset val="0"/>
      <scheme val="minor"/>
    </font>
    <font>
      <b/>
      <sz val="18"/>
      <color theme="3"/>
      <name val="宋体"/>
      <charset val="134"/>
      <scheme val="minor"/>
    </font>
    <font>
      <b/>
      <sz val="11"/>
      <color rgb="FFFA7D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theme="4" tint="0.599993896298105"/>
        <bgColor indexed="64"/>
      </patternFill>
    </fill>
    <fill>
      <patternFill patternType="solid">
        <fgColor rgb="FFF2F2F2"/>
        <bgColor indexed="64"/>
      </patternFill>
    </fill>
    <fill>
      <patternFill patternType="solid">
        <fgColor theme="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6"/>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6" tint="0.399975585192419"/>
        <bgColor indexed="64"/>
      </patternFill>
    </fill>
    <fill>
      <patternFill patternType="solid">
        <fgColor rgb="FFFFC7CE"/>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rgb="FFC6EFCE"/>
        <bgColor indexed="64"/>
      </patternFill>
    </fill>
    <fill>
      <patternFill patternType="solid">
        <fgColor theme="4" tint="0.399975585192419"/>
        <bgColor indexed="64"/>
      </patternFill>
    </fill>
    <fill>
      <patternFill patternType="solid">
        <fgColor theme="8"/>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5" tint="0.399975585192419"/>
        <bgColor indexed="64"/>
      </patternFill>
    </fill>
    <fill>
      <patternFill patternType="solid">
        <fgColor theme="6"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19" fillId="0" borderId="0">
      <alignment vertical="center"/>
    </xf>
    <xf numFmtId="0" fontId="15" fillId="13"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14" fillId="4" borderId="3" applyNumberFormat="false" applyAlignment="false" applyProtection="false">
      <alignment vertical="center"/>
    </xf>
    <xf numFmtId="0" fontId="21" fillId="15" borderId="7" applyNumberFormat="false" applyAlignment="false" applyProtection="false">
      <alignment vertical="center"/>
    </xf>
    <xf numFmtId="0" fontId="22" fillId="17" borderId="0" applyNumberFormat="false" applyBorder="false" applyAlignment="false" applyProtection="false">
      <alignment vertical="center"/>
    </xf>
    <xf numFmtId="0" fontId="24" fillId="0" borderId="8"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26" fillId="0" borderId="8" applyNumberFormat="false" applyFill="false" applyAlignment="false" applyProtection="false">
      <alignment vertical="center"/>
    </xf>
    <xf numFmtId="0" fontId="13" fillId="1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3" fillId="27"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5" fillId="25" borderId="0" applyNumberFormat="false" applyBorder="false" applyAlignment="false" applyProtection="false">
      <alignment vertical="center"/>
    </xf>
    <xf numFmtId="0" fontId="16" fillId="0" borderId="4" applyNumberFormat="false" applyFill="false" applyAlignment="false" applyProtection="false">
      <alignment vertical="center"/>
    </xf>
    <xf numFmtId="0" fontId="20" fillId="0" borderId="6" applyNumberFormat="false" applyFill="false" applyAlignment="false" applyProtection="false">
      <alignment vertical="center"/>
    </xf>
    <xf numFmtId="0" fontId="13" fillId="7"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13" fillId="21" borderId="0" applyNumberFormat="false" applyBorder="false" applyAlignment="false" applyProtection="false">
      <alignment vertical="center"/>
    </xf>
    <xf numFmtId="0" fontId="17" fillId="0" borderId="5"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3" fillId="2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13" fillId="19" borderId="0" applyNumberFormat="false" applyBorder="false" applyAlignment="false" applyProtection="false">
      <alignment vertical="center"/>
    </xf>
    <xf numFmtId="0" fontId="0" fillId="22" borderId="9" applyNumberFormat="false" applyFont="false" applyAlignment="false" applyProtection="false">
      <alignment vertical="center"/>
    </xf>
    <xf numFmtId="0" fontId="15" fillId="16" borderId="0" applyNumberFormat="false" applyBorder="false" applyAlignment="false" applyProtection="false">
      <alignment vertical="center"/>
    </xf>
    <xf numFmtId="0" fontId="28" fillId="23"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31" fillId="4" borderId="2" applyNumberFormat="false" applyAlignment="false" applyProtection="false">
      <alignment vertical="center"/>
    </xf>
    <xf numFmtId="0" fontId="15" fillId="29"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15" fillId="24" borderId="0" applyNumberFormat="false" applyBorder="false" applyAlignment="false" applyProtection="false">
      <alignment vertical="center"/>
    </xf>
    <xf numFmtId="0" fontId="15" fillId="30" borderId="0" applyNumberFormat="false" applyBorder="false" applyAlignment="false" applyProtection="false">
      <alignment vertical="center"/>
    </xf>
    <xf numFmtId="0" fontId="15" fillId="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5"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5" fillId="9"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12" fillId="2" borderId="2" applyNumberFormat="false" applyAlignment="false" applyProtection="false">
      <alignment vertical="center"/>
    </xf>
    <xf numFmtId="0" fontId="13" fillId="10"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13" fillId="8" borderId="0" applyNumberFormat="false" applyBorder="false" applyAlignment="false" applyProtection="false">
      <alignment vertical="center"/>
    </xf>
  </cellStyleXfs>
  <cellXfs count="37">
    <xf numFmtId="0" fontId="0" fillId="0" borderId="0" xfId="0">
      <alignment vertical="center"/>
    </xf>
    <xf numFmtId="0" fontId="1" fillId="0" borderId="0" xfId="0" applyFont="true">
      <alignment vertical="center"/>
    </xf>
    <xf numFmtId="0" fontId="2" fillId="0" borderId="0" xfId="0" applyFont="true">
      <alignment vertical="center"/>
    </xf>
    <xf numFmtId="0" fontId="0" fillId="0" borderId="0" xfId="0" applyAlignment="true">
      <alignment horizontal="left" vertical="center"/>
    </xf>
    <xf numFmtId="0" fontId="3" fillId="0" borderId="0" xfId="0" applyFont="true" applyAlignment="true">
      <alignment horizontal="left" vertical="center"/>
    </xf>
    <xf numFmtId="0" fontId="4" fillId="0" borderId="0" xfId="0" applyFont="true" applyAlignment="true">
      <alignment horizontal="center" vertical="center"/>
    </xf>
    <xf numFmtId="0" fontId="4" fillId="0" borderId="0" xfId="0" applyFont="true">
      <alignment vertical="center"/>
    </xf>
    <xf numFmtId="0" fontId="4" fillId="0" borderId="0" xfId="0" applyFont="true" applyAlignment="true">
      <alignment vertical="center" wrapText="true"/>
    </xf>
    <xf numFmtId="0" fontId="5" fillId="0" borderId="0" xfId="0" applyFont="true" applyAlignment="true">
      <alignment horizontal="center" vertical="center"/>
    </xf>
    <xf numFmtId="0" fontId="6" fillId="0" borderId="1" xfId="0" applyFont="true" applyBorder="true" applyAlignment="true">
      <alignment horizontal="center" vertical="center" wrapText="true"/>
    </xf>
    <xf numFmtId="0" fontId="7" fillId="0" borderId="1" xfId="0" applyFont="true" applyBorder="true" applyAlignment="true">
      <alignment horizontal="center" vertical="center" wrapText="true"/>
    </xf>
    <xf numFmtId="0" fontId="8" fillId="0" borderId="1" xfId="0" applyFont="true" applyBorder="true" applyAlignment="true">
      <alignment horizontal="center" vertical="center" wrapText="true"/>
    </xf>
    <xf numFmtId="0" fontId="7" fillId="0" borderId="1" xfId="0" applyNumberFormat="true" applyFont="true" applyBorder="true" applyAlignment="true">
      <alignment horizontal="center" vertical="center"/>
    </xf>
    <xf numFmtId="0" fontId="7" fillId="0" borderId="1" xfId="0" applyFont="true" applyFill="true" applyBorder="true" applyAlignment="true">
      <alignment horizontal="center" vertical="center" wrapText="true"/>
    </xf>
    <xf numFmtId="0" fontId="7" fillId="0" borderId="1" xfId="0" applyFont="true" applyBorder="true" applyAlignment="true">
      <alignment horizontal="center" vertical="center"/>
    </xf>
    <xf numFmtId="0" fontId="7" fillId="0" borderId="1" xfId="0" applyFont="true" applyBorder="true">
      <alignment vertical="center"/>
    </xf>
    <xf numFmtId="0" fontId="7" fillId="0" borderId="1" xfId="0" applyNumberFormat="true" applyFont="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8" fillId="0" borderId="1" xfId="0" applyFont="true" applyBorder="true" applyAlignment="true">
      <alignment horizontal="center" vertical="center"/>
    </xf>
    <xf numFmtId="0" fontId="4" fillId="0" borderId="0" xfId="0" applyFont="true" applyAlignment="true">
      <alignment horizontal="left" vertical="center"/>
    </xf>
    <xf numFmtId="0" fontId="4" fillId="0" borderId="0" xfId="0" applyFont="true" applyAlignment="true">
      <alignment horizontal="left" vertical="center" wrapText="true"/>
    </xf>
    <xf numFmtId="0" fontId="5" fillId="0" borderId="0" xfId="0" applyFont="true" applyAlignment="true">
      <alignment horizontal="left" vertical="center"/>
    </xf>
    <xf numFmtId="0" fontId="7" fillId="0" borderId="1" xfId="0" applyFont="true" applyBorder="true" applyAlignment="true">
      <alignment horizontal="left" vertical="center" wrapText="true"/>
    </xf>
    <xf numFmtId="0" fontId="7" fillId="0" borderId="1" xfId="0" applyFont="true" applyBorder="true" applyAlignment="true">
      <alignment horizontal="left" vertical="center"/>
    </xf>
    <xf numFmtId="0" fontId="7" fillId="0" borderId="1" xfId="0" applyFont="true" applyFill="true" applyBorder="true" applyAlignment="true">
      <alignment horizontal="left" vertical="center" wrapText="true"/>
    </xf>
    <xf numFmtId="0" fontId="7" fillId="0" borderId="1" xfId="0" applyFont="true" applyBorder="true" applyAlignment="true">
      <alignment vertical="center" wrapText="true"/>
    </xf>
    <xf numFmtId="0" fontId="7" fillId="0" borderId="1" xfId="0" applyFont="true" applyFill="true" applyBorder="true" applyAlignment="true">
      <alignment vertical="center" wrapText="true"/>
    </xf>
    <xf numFmtId="0" fontId="9" fillId="0" borderId="0" xfId="0" applyFont="true" applyAlignment="true">
      <alignment horizontal="center" vertical="center"/>
    </xf>
    <xf numFmtId="0" fontId="10" fillId="0" borderId="0" xfId="0" applyFont="true" applyAlignment="true">
      <alignment horizontal="left" vertical="center" wrapText="true"/>
    </xf>
    <xf numFmtId="0" fontId="11" fillId="0" borderId="0" xfId="0" applyFont="true" applyAlignment="true">
      <alignment horizontal="center" vertical="center"/>
    </xf>
    <xf numFmtId="0" fontId="10" fillId="0" borderId="0" xfId="0" applyFont="true" applyAlignment="true">
      <alignment horizontal="left" vertical="center"/>
    </xf>
    <xf numFmtId="176" fontId="8" fillId="0" borderId="1" xfId="0" applyNumberFormat="true" applyFont="true" applyBorder="true" applyAlignment="true">
      <alignment horizontal="center" vertical="center" wrapText="true"/>
    </xf>
    <xf numFmtId="176" fontId="7" fillId="0" borderId="1" xfId="0" applyNumberFormat="true" applyFont="true" applyBorder="true" applyAlignment="true">
      <alignment horizontal="center" vertical="center" wrapText="true"/>
    </xf>
    <xf numFmtId="176" fontId="8" fillId="0" borderId="1" xfId="0" applyNumberFormat="true" applyFont="true" applyBorder="true" applyAlignment="true">
      <alignment horizontal="center" vertical="center"/>
    </xf>
    <xf numFmtId="176" fontId="7" fillId="0" borderId="1" xfId="0" applyNumberFormat="true" applyFont="true" applyFill="true" applyBorder="true" applyAlignment="true">
      <alignment horizontal="center" vertical="center" wrapText="true"/>
    </xf>
    <xf numFmtId="176" fontId="8" fillId="0" borderId="1" xfId="0" applyNumberFormat="true" applyFont="true" applyFill="true" applyBorder="true" applyAlignment="true">
      <alignment horizontal="center" vertical="center" wrapText="true"/>
    </xf>
    <xf numFmtId="0" fontId="8" fillId="0" borderId="1" xfId="0" applyFont="true" applyBorder="true" applyAlignment="true">
      <alignment horizontal="left" vertical="center" wrapText="true"/>
    </xf>
  </cellXfs>
  <cellStyles count="50">
    <cellStyle name="常规" xfId="0" builtinId="0"/>
    <cellStyle name="常规_Sheet1"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77"/>
  <sheetViews>
    <sheetView tabSelected="1" view="pageBreakPreview" zoomScaleNormal="100" zoomScaleSheetLayoutView="100" workbookViewId="0">
      <selection activeCell="A3" sqref="A3:J3"/>
    </sheetView>
  </sheetViews>
  <sheetFormatPr defaultColWidth="9" defaultRowHeight="13.5"/>
  <cols>
    <col min="1" max="1" width="5.98333333333333" customWidth="true"/>
    <col min="2" max="2" width="7.38333333333333" customWidth="true"/>
    <col min="3" max="3" width="23.8833333333333" customWidth="true"/>
    <col min="4" max="6" width="13.3416666666667" hidden="true" customWidth="true"/>
    <col min="7" max="7" width="17.5916666666667" style="3" customWidth="true"/>
    <col min="8" max="8" width="65.3083333333333" customWidth="true"/>
    <col min="9" max="9" width="13.15" customWidth="true"/>
    <col min="10" max="10" width="21.5166666666667" style="4" customWidth="true"/>
  </cols>
  <sheetData>
    <row r="1" spans="1:10">
      <c r="A1" s="5" t="s">
        <v>0</v>
      </c>
      <c r="B1" s="5"/>
      <c r="C1" s="6"/>
      <c r="D1" s="7"/>
      <c r="E1" s="7"/>
      <c r="F1" s="7"/>
      <c r="G1" s="19"/>
      <c r="H1" s="20"/>
      <c r="I1" s="27"/>
      <c r="J1" s="28"/>
    </row>
    <row r="2" ht="37" customHeight="true" spans="1:10">
      <c r="A2" s="8" t="s">
        <v>1</v>
      </c>
      <c r="B2" s="8"/>
      <c r="C2" s="8"/>
      <c r="D2" s="8"/>
      <c r="E2" s="8"/>
      <c r="F2" s="8"/>
      <c r="G2" s="21"/>
      <c r="H2" s="21"/>
      <c r="I2" s="29"/>
      <c r="J2" s="30"/>
    </row>
    <row r="3" ht="41" customHeight="true" spans="1:10">
      <c r="A3" s="9" t="s">
        <v>2</v>
      </c>
      <c r="B3" s="9" t="s">
        <v>3</v>
      </c>
      <c r="C3" s="9" t="s">
        <v>4</v>
      </c>
      <c r="D3" s="9" t="s">
        <v>5</v>
      </c>
      <c r="E3" s="9" t="s">
        <v>6</v>
      </c>
      <c r="F3" s="9" t="s">
        <v>7</v>
      </c>
      <c r="G3" s="9" t="s">
        <v>8</v>
      </c>
      <c r="H3" s="9" t="s">
        <v>9</v>
      </c>
      <c r="I3" s="9" t="s">
        <v>10</v>
      </c>
      <c r="J3" s="9" t="s">
        <v>11</v>
      </c>
    </row>
    <row r="4" ht="35" customHeight="true" spans="1:10">
      <c r="A4" s="10"/>
      <c r="B4" s="11" t="s">
        <v>12</v>
      </c>
      <c r="C4" s="11"/>
      <c r="D4" s="10"/>
      <c r="E4" s="10"/>
      <c r="F4" s="10"/>
      <c r="G4" s="22"/>
      <c r="H4" s="22"/>
      <c r="I4" s="31">
        <f>I5+I27+I47+I55+I69</f>
        <v>710.57</v>
      </c>
      <c r="J4" s="22"/>
    </row>
    <row r="5" ht="35" customHeight="true" spans="1:10">
      <c r="A5" s="10"/>
      <c r="B5" s="11" t="s">
        <v>13</v>
      </c>
      <c r="C5" s="11"/>
      <c r="D5" s="11"/>
      <c r="E5" s="11"/>
      <c r="F5" s="11"/>
      <c r="G5" s="22"/>
      <c r="H5" s="22"/>
      <c r="I5" s="31">
        <f>I6+I9+I14+I18+I26</f>
        <v>120</v>
      </c>
      <c r="J5" s="22"/>
    </row>
    <row r="6" ht="35" customHeight="true" spans="1:10">
      <c r="A6" s="10"/>
      <c r="B6" s="10" t="s">
        <v>14</v>
      </c>
      <c r="C6" s="11" t="s">
        <v>15</v>
      </c>
      <c r="D6" s="11"/>
      <c r="E6" s="11"/>
      <c r="F6" s="11"/>
      <c r="G6" s="22"/>
      <c r="H6" s="22"/>
      <c r="I6" s="31">
        <f>I7:J7+I8</f>
        <v>15</v>
      </c>
      <c r="J6" s="22"/>
    </row>
    <row r="7" ht="199" customHeight="true" spans="1:10">
      <c r="A7" s="12">
        <v>1</v>
      </c>
      <c r="B7" s="10"/>
      <c r="C7" s="10" t="s">
        <v>16</v>
      </c>
      <c r="D7" s="13" t="s">
        <v>17</v>
      </c>
      <c r="E7" s="10" t="s">
        <v>18</v>
      </c>
      <c r="F7" s="10" t="s">
        <v>19</v>
      </c>
      <c r="G7" s="22" t="s">
        <v>20</v>
      </c>
      <c r="H7" s="22" t="s">
        <v>21</v>
      </c>
      <c r="I7" s="32">
        <v>5</v>
      </c>
      <c r="J7" s="22" t="s">
        <v>22</v>
      </c>
    </row>
    <row r="8" ht="150" customHeight="true" spans="1:10">
      <c r="A8" s="12">
        <v>2</v>
      </c>
      <c r="B8" s="10"/>
      <c r="C8" s="10"/>
      <c r="D8" s="13" t="s">
        <v>17</v>
      </c>
      <c r="E8" s="10" t="s">
        <v>18</v>
      </c>
      <c r="F8" s="10" t="s">
        <v>19</v>
      </c>
      <c r="G8" s="22" t="s">
        <v>23</v>
      </c>
      <c r="H8" s="22" t="s">
        <v>24</v>
      </c>
      <c r="I8" s="32">
        <v>10</v>
      </c>
      <c r="J8" s="22" t="s">
        <v>22</v>
      </c>
    </row>
    <row r="9" ht="35" customHeight="true" spans="1:10">
      <c r="A9" s="14"/>
      <c r="B9" s="10"/>
      <c r="C9" s="11" t="s">
        <v>25</v>
      </c>
      <c r="D9" s="11"/>
      <c r="E9" s="11"/>
      <c r="F9" s="11"/>
      <c r="G9" s="22"/>
      <c r="H9" s="22"/>
      <c r="I9" s="31">
        <f>SUM(I10:I13)</f>
        <v>25</v>
      </c>
      <c r="J9" s="22"/>
    </row>
    <row r="10" ht="100" customHeight="true" spans="1:10">
      <c r="A10" s="12">
        <v>3</v>
      </c>
      <c r="B10" s="10"/>
      <c r="C10" s="10" t="s">
        <v>26</v>
      </c>
      <c r="D10" s="13" t="s">
        <v>17</v>
      </c>
      <c r="E10" s="10" t="s">
        <v>18</v>
      </c>
      <c r="F10" s="10" t="s">
        <v>19</v>
      </c>
      <c r="G10" s="22" t="s">
        <v>27</v>
      </c>
      <c r="H10" s="22" t="s">
        <v>28</v>
      </c>
      <c r="I10" s="32">
        <v>5</v>
      </c>
      <c r="J10" s="22" t="s">
        <v>22</v>
      </c>
    </row>
    <row r="11" ht="100" customHeight="true" spans="1:10">
      <c r="A11" s="12">
        <v>4</v>
      </c>
      <c r="B11" s="10"/>
      <c r="C11" s="10"/>
      <c r="D11" s="13" t="s">
        <v>17</v>
      </c>
      <c r="E11" s="10" t="s">
        <v>18</v>
      </c>
      <c r="F11" s="10" t="s">
        <v>19</v>
      </c>
      <c r="G11" s="22" t="s">
        <v>29</v>
      </c>
      <c r="H11" s="22" t="s">
        <v>30</v>
      </c>
      <c r="I11" s="32">
        <v>10</v>
      </c>
      <c r="J11" s="22" t="s">
        <v>22</v>
      </c>
    </row>
    <row r="12" ht="100" customHeight="true" spans="1:10">
      <c r="A12" s="12">
        <v>5</v>
      </c>
      <c r="B12" s="10"/>
      <c r="C12" s="10"/>
      <c r="D12" s="13" t="s">
        <v>17</v>
      </c>
      <c r="E12" s="10" t="s">
        <v>18</v>
      </c>
      <c r="F12" s="10" t="s">
        <v>19</v>
      </c>
      <c r="G12" s="22" t="s">
        <v>31</v>
      </c>
      <c r="H12" s="22" t="s">
        <v>32</v>
      </c>
      <c r="I12" s="32">
        <v>5</v>
      </c>
      <c r="J12" s="22" t="s">
        <v>22</v>
      </c>
    </row>
    <row r="13" ht="100" customHeight="true" spans="1:10">
      <c r="A13" s="12">
        <v>6</v>
      </c>
      <c r="B13" s="10"/>
      <c r="C13" s="10"/>
      <c r="D13" s="13" t="s">
        <v>17</v>
      </c>
      <c r="E13" s="10" t="s">
        <v>18</v>
      </c>
      <c r="F13" s="10" t="s">
        <v>19</v>
      </c>
      <c r="G13" s="22" t="s">
        <v>33</v>
      </c>
      <c r="H13" s="22" t="s">
        <v>34</v>
      </c>
      <c r="I13" s="32">
        <v>5</v>
      </c>
      <c r="J13" s="22" t="s">
        <v>22</v>
      </c>
    </row>
    <row r="14" ht="35" customHeight="true" spans="1:10">
      <c r="A14" s="14"/>
      <c r="B14" s="10"/>
      <c r="C14" s="11" t="s">
        <v>35</v>
      </c>
      <c r="D14" s="11"/>
      <c r="E14" s="11"/>
      <c r="F14" s="11"/>
      <c r="G14" s="22"/>
      <c r="H14" s="22"/>
      <c r="I14" s="31">
        <f>SUM(I15:I17)</f>
        <v>25</v>
      </c>
      <c r="J14" s="22"/>
    </row>
    <row r="15" ht="100" customHeight="true" spans="1:10">
      <c r="A15" s="12">
        <v>7</v>
      </c>
      <c r="B15" s="10"/>
      <c r="C15" s="10" t="s">
        <v>36</v>
      </c>
      <c r="D15" s="13" t="s">
        <v>17</v>
      </c>
      <c r="E15" s="10" t="s">
        <v>18</v>
      </c>
      <c r="F15" s="10" t="s">
        <v>19</v>
      </c>
      <c r="G15" s="22" t="s">
        <v>37</v>
      </c>
      <c r="H15" s="22" t="s">
        <v>38</v>
      </c>
      <c r="I15" s="32">
        <v>10</v>
      </c>
      <c r="J15" s="22" t="s">
        <v>22</v>
      </c>
    </row>
    <row r="16" ht="100" customHeight="true" spans="1:10">
      <c r="A16" s="12">
        <v>8</v>
      </c>
      <c r="B16" s="10"/>
      <c r="C16" s="10"/>
      <c r="D16" s="13" t="s">
        <v>17</v>
      </c>
      <c r="E16" s="10" t="s">
        <v>18</v>
      </c>
      <c r="F16" s="10" t="s">
        <v>19</v>
      </c>
      <c r="G16" s="22" t="s">
        <v>39</v>
      </c>
      <c r="H16" s="22" t="s">
        <v>40</v>
      </c>
      <c r="I16" s="32">
        <v>10</v>
      </c>
      <c r="J16" s="22" t="s">
        <v>22</v>
      </c>
    </row>
    <row r="17" ht="100" customHeight="true" spans="1:10">
      <c r="A17" s="12">
        <v>9</v>
      </c>
      <c r="B17" s="10"/>
      <c r="C17" s="10"/>
      <c r="D17" s="13" t="s">
        <v>17</v>
      </c>
      <c r="E17" s="10" t="s">
        <v>18</v>
      </c>
      <c r="F17" s="10" t="s">
        <v>19</v>
      </c>
      <c r="G17" s="22" t="s">
        <v>41</v>
      </c>
      <c r="H17" s="22" t="s">
        <v>42</v>
      </c>
      <c r="I17" s="32">
        <v>5</v>
      </c>
      <c r="J17" s="22" t="s">
        <v>22</v>
      </c>
    </row>
    <row r="18" ht="35" customHeight="true" spans="1:10">
      <c r="A18" s="15"/>
      <c r="B18" s="10"/>
      <c r="C18" s="11" t="s">
        <v>43</v>
      </c>
      <c r="D18" s="11"/>
      <c r="E18" s="11"/>
      <c r="F18" s="11"/>
      <c r="G18" s="23"/>
      <c r="H18" s="22"/>
      <c r="I18" s="33">
        <f>SUM(I19:I25)</f>
        <v>50</v>
      </c>
      <c r="J18" s="22"/>
    </row>
    <row r="19" ht="120" customHeight="true" spans="1:10">
      <c r="A19" s="12">
        <v>10</v>
      </c>
      <c r="B19" s="10"/>
      <c r="C19" s="10" t="s">
        <v>44</v>
      </c>
      <c r="D19" s="13" t="s">
        <v>17</v>
      </c>
      <c r="E19" s="10" t="s">
        <v>18</v>
      </c>
      <c r="F19" s="10" t="s">
        <v>19</v>
      </c>
      <c r="G19" s="22" t="s">
        <v>45</v>
      </c>
      <c r="H19" s="22" t="s">
        <v>46</v>
      </c>
      <c r="I19" s="32">
        <v>5</v>
      </c>
      <c r="J19" s="22" t="s">
        <v>22</v>
      </c>
    </row>
    <row r="20" ht="196" customHeight="true" spans="1:10">
      <c r="A20" s="12">
        <v>11</v>
      </c>
      <c r="B20" s="10"/>
      <c r="C20" s="10"/>
      <c r="D20" s="13" t="s">
        <v>17</v>
      </c>
      <c r="E20" s="10" t="s">
        <v>18</v>
      </c>
      <c r="F20" s="10" t="s">
        <v>19</v>
      </c>
      <c r="G20" s="22" t="s">
        <v>47</v>
      </c>
      <c r="H20" s="22" t="s">
        <v>48</v>
      </c>
      <c r="I20" s="32">
        <v>5</v>
      </c>
      <c r="J20" s="22" t="s">
        <v>22</v>
      </c>
    </row>
    <row r="21" ht="189" customHeight="true" spans="1:10">
      <c r="A21" s="12">
        <v>12</v>
      </c>
      <c r="B21" s="10"/>
      <c r="C21" s="10"/>
      <c r="D21" s="13" t="s">
        <v>17</v>
      </c>
      <c r="E21" s="10" t="s">
        <v>18</v>
      </c>
      <c r="F21" s="10" t="s">
        <v>19</v>
      </c>
      <c r="G21" s="22" t="s">
        <v>49</v>
      </c>
      <c r="H21" s="22" t="s">
        <v>50</v>
      </c>
      <c r="I21" s="32">
        <v>10</v>
      </c>
      <c r="J21" s="22" t="s">
        <v>22</v>
      </c>
    </row>
    <row r="22" ht="186" customHeight="true" spans="1:10">
      <c r="A22" s="12">
        <v>13</v>
      </c>
      <c r="B22" s="10"/>
      <c r="C22" s="10"/>
      <c r="D22" s="13" t="s">
        <v>17</v>
      </c>
      <c r="E22" s="10" t="s">
        <v>18</v>
      </c>
      <c r="F22" s="10" t="s">
        <v>19</v>
      </c>
      <c r="G22" s="22" t="s">
        <v>51</v>
      </c>
      <c r="H22" s="22" t="s">
        <v>52</v>
      </c>
      <c r="I22" s="32">
        <v>10</v>
      </c>
      <c r="J22" s="22" t="s">
        <v>22</v>
      </c>
    </row>
    <row r="23" ht="124" customHeight="true" spans="1:10">
      <c r="A23" s="12">
        <v>14</v>
      </c>
      <c r="B23" s="10"/>
      <c r="C23" s="10"/>
      <c r="D23" s="13" t="s">
        <v>17</v>
      </c>
      <c r="E23" s="10" t="s">
        <v>18</v>
      </c>
      <c r="F23" s="10" t="s">
        <v>19</v>
      </c>
      <c r="G23" s="22" t="s">
        <v>53</v>
      </c>
      <c r="H23" s="22" t="s">
        <v>54</v>
      </c>
      <c r="I23" s="32">
        <v>5</v>
      </c>
      <c r="J23" s="22" t="s">
        <v>22</v>
      </c>
    </row>
    <row r="24" ht="180" customHeight="true" spans="1:10">
      <c r="A24" s="12">
        <v>15</v>
      </c>
      <c r="B24" s="10"/>
      <c r="C24" s="10"/>
      <c r="D24" s="13" t="s">
        <v>17</v>
      </c>
      <c r="E24" s="10" t="s">
        <v>18</v>
      </c>
      <c r="F24" s="10" t="s">
        <v>19</v>
      </c>
      <c r="G24" s="22" t="s">
        <v>55</v>
      </c>
      <c r="H24" s="22" t="s">
        <v>56</v>
      </c>
      <c r="I24" s="32">
        <v>5</v>
      </c>
      <c r="J24" s="22" t="s">
        <v>22</v>
      </c>
    </row>
    <row r="25" ht="165" customHeight="true" spans="1:10">
      <c r="A25" s="16">
        <v>16</v>
      </c>
      <c r="B25" s="10"/>
      <c r="C25" s="10"/>
      <c r="D25" s="13" t="s">
        <v>17</v>
      </c>
      <c r="E25" s="10" t="s">
        <v>18</v>
      </c>
      <c r="F25" s="10" t="s">
        <v>19</v>
      </c>
      <c r="G25" s="22" t="s">
        <v>57</v>
      </c>
      <c r="H25" s="22" t="s">
        <v>58</v>
      </c>
      <c r="I25" s="32">
        <v>10</v>
      </c>
      <c r="J25" s="22" t="s">
        <v>22</v>
      </c>
    </row>
    <row r="26" ht="96" customHeight="true" spans="1:10">
      <c r="A26" s="12">
        <v>17</v>
      </c>
      <c r="B26" s="10"/>
      <c r="C26" s="11" t="s">
        <v>59</v>
      </c>
      <c r="D26" s="13" t="s">
        <v>17</v>
      </c>
      <c r="E26" s="10" t="s">
        <v>18</v>
      </c>
      <c r="F26" s="10" t="s">
        <v>19</v>
      </c>
      <c r="G26" s="22" t="s">
        <v>60</v>
      </c>
      <c r="H26" s="22" t="s">
        <v>61</v>
      </c>
      <c r="I26" s="31">
        <v>5</v>
      </c>
      <c r="J26" s="22" t="s">
        <v>22</v>
      </c>
    </row>
    <row r="27" s="1" customFormat="true" ht="35" customHeight="true" spans="1:10">
      <c r="A27" s="14"/>
      <c r="B27" s="11" t="s">
        <v>62</v>
      </c>
      <c r="C27" s="11"/>
      <c r="D27" s="11"/>
      <c r="E27" s="11"/>
      <c r="F27" s="11"/>
      <c r="G27" s="22"/>
      <c r="H27" s="22"/>
      <c r="I27" s="31">
        <f>I28+I32+I33+I41+I45+I46</f>
        <v>161</v>
      </c>
      <c r="J27" s="22"/>
    </row>
    <row r="28" ht="35" customHeight="true" spans="1:10">
      <c r="A28" s="14"/>
      <c r="B28" s="10" t="s">
        <v>63</v>
      </c>
      <c r="C28" s="17" t="s">
        <v>64</v>
      </c>
      <c r="D28" s="17"/>
      <c r="E28" s="17"/>
      <c r="F28" s="17"/>
      <c r="G28" s="22"/>
      <c r="H28" s="22"/>
      <c r="I28" s="31">
        <f>SUM(I29:I31)</f>
        <v>30</v>
      </c>
      <c r="J28" s="22"/>
    </row>
    <row r="29" ht="35" customHeight="true" spans="1:10">
      <c r="A29" s="16">
        <v>18</v>
      </c>
      <c r="B29" s="10"/>
      <c r="C29" s="13" t="s">
        <v>65</v>
      </c>
      <c r="D29" s="13" t="s">
        <v>66</v>
      </c>
      <c r="E29" s="10" t="s">
        <v>18</v>
      </c>
      <c r="F29" s="10" t="s">
        <v>19</v>
      </c>
      <c r="G29" s="24" t="s">
        <v>67</v>
      </c>
      <c r="H29" s="22" t="s">
        <v>68</v>
      </c>
      <c r="I29" s="34">
        <v>10</v>
      </c>
      <c r="J29" s="22" t="s">
        <v>69</v>
      </c>
    </row>
    <row r="30" ht="80" customHeight="true" spans="1:10">
      <c r="A30" s="16">
        <v>19</v>
      </c>
      <c r="B30" s="10"/>
      <c r="C30" s="13"/>
      <c r="D30" s="13" t="s">
        <v>17</v>
      </c>
      <c r="E30" s="25" t="s">
        <v>18</v>
      </c>
      <c r="F30" s="25" t="s">
        <v>19</v>
      </c>
      <c r="G30" s="24" t="s">
        <v>70</v>
      </c>
      <c r="H30" s="22" t="s">
        <v>71</v>
      </c>
      <c r="I30" s="34">
        <v>10</v>
      </c>
      <c r="J30" s="22" t="s">
        <v>72</v>
      </c>
    </row>
    <row r="31" ht="101" customHeight="true" spans="1:10">
      <c r="A31" s="16">
        <v>20</v>
      </c>
      <c r="B31" s="10"/>
      <c r="C31" s="13"/>
      <c r="D31" s="13" t="s">
        <v>17</v>
      </c>
      <c r="E31" s="25" t="s">
        <v>18</v>
      </c>
      <c r="F31" s="25" t="s">
        <v>19</v>
      </c>
      <c r="G31" s="24" t="s">
        <v>73</v>
      </c>
      <c r="H31" s="22" t="s">
        <v>74</v>
      </c>
      <c r="I31" s="34">
        <v>10</v>
      </c>
      <c r="J31" s="22" t="s">
        <v>72</v>
      </c>
    </row>
    <row r="32" ht="102" customHeight="true" spans="1:10">
      <c r="A32" s="12">
        <v>21</v>
      </c>
      <c r="B32" s="10"/>
      <c r="C32" s="11" t="s">
        <v>75</v>
      </c>
      <c r="D32" s="13" t="s">
        <v>17</v>
      </c>
      <c r="E32" s="10" t="s">
        <v>18</v>
      </c>
      <c r="F32" s="10" t="s">
        <v>19</v>
      </c>
      <c r="G32" s="22" t="s">
        <v>76</v>
      </c>
      <c r="H32" s="22" t="s">
        <v>77</v>
      </c>
      <c r="I32" s="31">
        <v>10</v>
      </c>
      <c r="J32" s="22" t="s">
        <v>22</v>
      </c>
    </row>
    <row r="33" ht="35" customHeight="true" spans="1:10">
      <c r="A33" s="14"/>
      <c r="B33" s="10"/>
      <c r="C33" s="17" t="s">
        <v>78</v>
      </c>
      <c r="D33" s="17"/>
      <c r="E33" s="17"/>
      <c r="F33" s="17"/>
      <c r="G33" s="22"/>
      <c r="H33" s="22"/>
      <c r="I33" s="31">
        <f>SUM(I34:I40)</f>
        <v>84</v>
      </c>
      <c r="J33" s="22"/>
    </row>
    <row r="34" ht="100" customHeight="true" spans="1:10">
      <c r="A34" s="12">
        <v>22</v>
      </c>
      <c r="B34" s="10"/>
      <c r="C34" s="13" t="s">
        <v>79</v>
      </c>
      <c r="D34" s="13" t="s">
        <v>17</v>
      </c>
      <c r="E34" s="10" t="s">
        <v>18</v>
      </c>
      <c r="F34" s="10" t="s">
        <v>19</v>
      </c>
      <c r="G34" s="24" t="s">
        <v>80</v>
      </c>
      <c r="H34" s="22" t="s">
        <v>81</v>
      </c>
      <c r="I34" s="34">
        <v>20</v>
      </c>
      <c r="J34" s="22" t="s">
        <v>82</v>
      </c>
    </row>
    <row r="35" ht="146" customHeight="true" spans="1:10">
      <c r="A35" s="12">
        <v>23</v>
      </c>
      <c r="B35" s="10"/>
      <c r="C35" s="13"/>
      <c r="D35" s="13" t="s">
        <v>17</v>
      </c>
      <c r="E35" s="25" t="s">
        <v>18</v>
      </c>
      <c r="F35" s="25" t="s">
        <v>19</v>
      </c>
      <c r="G35" s="24" t="s">
        <v>83</v>
      </c>
      <c r="H35" s="26" t="s">
        <v>84</v>
      </c>
      <c r="I35" s="34">
        <v>24</v>
      </c>
      <c r="J35" s="22" t="s">
        <v>85</v>
      </c>
    </row>
    <row r="36" ht="100" customHeight="true" spans="1:10">
      <c r="A36" s="16">
        <v>24</v>
      </c>
      <c r="B36" s="10"/>
      <c r="C36" s="13"/>
      <c r="D36" s="13" t="s">
        <v>17</v>
      </c>
      <c r="E36" s="10" t="s">
        <v>18</v>
      </c>
      <c r="F36" s="10" t="s">
        <v>19</v>
      </c>
      <c r="G36" s="22" t="s">
        <v>86</v>
      </c>
      <c r="H36" s="22" t="s">
        <v>87</v>
      </c>
      <c r="I36" s="32">
        <v>10</v>
      </c>
      <c r="J36" s="22" t="s">
        <v>22</v>
      </c>
    </row>
    <row r="37" ht="100" customHeight="true" spans="1:10">
      <c r="A37" s="16">
        <v>25</v>
      </c>
      <c r="B37" s="10"/>
      <c r="C37" s="13"/>
      <c r="D37" s="13" t="s">
        <v>17</v>
      </c>
      <c r="E37" s="10" t="s">
        <v>18</v>
      </c>
      <c r="F37" s="10" t="s">
        <v>19</v>
      </c>
      <c r="G37" s="22" t="s">
        <v>88</v>
      </c>
      <c r="H37" s="22" t="s">
        <v>89</v>
      </c>
      <c r="I37" s="32">
        <v>10</v>
      </c>
      <c r="J37" s="22" t="s">
        <v>22</v>
      </c>
    </row>
    <row r="38" ht="100" customHeight="true" spans="1:10">
      <c r="A38" s="16">
        <v>26</v>
      </c>
      <c r="B38" s="10"/>
      <c r="C38" s="13"/>
      <c r="D38" s="13" t="s">
        <v>17</v>
      </c>
      <c r="E38" s="10" t="s">
        <v>18</v>
      </c>
      <c r="F38" s="10" t="s">
        <v>19</v>
      </c>
      <c r="G38" s="22" t="s">
        <v>90</v>
      </c>
      <c r="H38" s="22" t="s">
        <v>91</v>
      </c>
      <c r="I38" s="32">
        <v>10</v>
      </c>
      <c r="J38" s="22" t="s">
        <v>22</v>
      </c>
    </row>
    <row r="39" ht="100" customHeight="true" spans="1:10">
      <c r="A39" s="12">
        <v>27</v>
      </c>
      <c r="B39" s="10"/>
      <c r="C39" s="13"/>
      <c r="D39" s="13" t="s">
        <v>17</v>
      </c>
      <c r="E39" s="10" t="s">
        <v>18</v>
      </c>
      <c r="F39" s="10" t="s">
        <v>19</v>
      </c>
      <c r="G39" s="22" t="s">
        <v>92</v>
      </c>
      <c r="H39" s="24" t="s">
        <v>93</v>
      </c>
      <c r="I39" s="32">
        <v>5</v>
      </c>
      <c r="J39" s="22" t="s">
        <v>22</v>
      </c>
    </row>
    <row r="40" ht="100" customHeight="true" spans="1:10">
      <c r="A40" s="16">
        <v>28</v>
      </c>
      <c r="B40" s="10"/>
      <c r="C40" s="13"/>
      <c r="D40" s="13" t="s">
        <v>17</v>
      </c>
      <c r="E40" s="10" t="s">
        <v>18</v>
      </c>
      <c r="F40" s="10" t="s">
        <v>19</v>
      </c>
      <c r="G40" s="22" t="s">
        <v>94</v>
      </c>
      <c r="H40" s="22" t="s">
        <v>95</v>
      </c>
      <c r="I40" s="32">
        <v>5</v>
      </c>
      <c r="J40" s="22" t="s">
        <v>22</v>
      </c>
    </row>
    <row r="41" ht="35" customHeight="true" spans="1:10">
      <c r="A41" s="10"/>
      <c r="B41" s="10"/>
      <c r="C41" s="17" t="s">
        <v>96</v>
      </c>
      <c r="D41" s="17"/>
      <c r="E41" s="17"/>
      <c r="F41" s="17"/>
      <c r="G41" s="22"/>
      <c r="H41" s="22"/>
      <c r="I41" s="31">
        <f>SUM(I42:I44)</f>
        <v>27</v>
      </c>
      <c r="J41" s="22"/>
    </row>
    <row r="42" ht="139" customHeight="true" spans="1:10">
      <c r="A42" s="16">
        <v>29</v>
      </c>
      <c r="B42" s="10"/>
      <c r="C42" s="13" t="s">
        <v>97</v>
      </c>
      <c r="D42" s="13" t="s">
        <v>17</v>
      </c>
      <c r="E42" s="25" t="s">
        <v>18</v>
      </c>
      <c r="F42" s="25" t="s">
        <v>19</v>
      </c>
      <c r="G42" s="24" t="s">
        <v>83</v>
      </c>
      <c r="H42" s="25" t="s">
        <v>98</v>
      </c>
      <c r="I42" s="34">
        <v>12</v>
      </c>
      <c r="J42" s="22" t="s">
        <v>85</v>
      </c>
    </row>
    <row r="43" ht="100" customHeight="true" spans="1:10">
      <c r="A43" s="12">
        <v>30</v>
      </c>
      <c r="B43" s="10"/>
      <c r="C43" s="13"/>
      <c r="D43" s="13" t="s">
        <v>17</v>
      </c>
      <c r="E43" s="10" t="s">
        <v>18</v>
      </c>
      <c r="F43" s="10" t="s">
        <v>19</v>
      </c>
      <c r="G43" s="22" t="s">
        <v>99</v>
      </c>
      <c r="H43" s="22" t="s">
        <v>100</v>
      </c>
      <c r="I43" s="32">
        <v>5</v>
      </c>
      <c r="J43" s="22" t="s">
        <v>22</v>
      </c>
    </row>
    <row r="44" ht="100" customHeight="true" spans="1:10">
      <c r="A44" s="12">
        <v>31</v>
      </c>
      <c r="B44" s="10"/>
      <c r="C44" s="13"/>
      <c r="D44" s="13" t="s">
        <v>17</v>
      </c>
      <c r="E44" s="10" t="s">
        <v>18</v>
      </c>
      <c r="F44" s="10" t="s">
        <v>19</v>
      </c>
      <c r="G44" s="22" t="s">
        <v>101</v>
      </c>
      <c r="H44" s="22" t="s">
        <v>102</v>
      </c>
      <c r="I44" s="32">
        <v>10</v>
      </c>
      <c r="J44" s="22" t="s">
        <v>22</v>
      </c>
    </row>
    <row r="45" ht="133" customHeight="true" spans="1:10">
      <c r="A45" s="12">
        <v>32</v>
      </c>
      <c r="B45" s="10"/>
      <c r="C45" s="11" t="s">
        <v>103</v>
      </c>
      <c r="D45" s="13" t="s">
        <v>17</v>
      </c>
      <c r="E45" s="10" t="s">
        <v>18</v>
      </c>
      <c r="F45" s="10" t="s">
        <v>19</v>
      </c>
      <c r="G45" s="22" t="s">
        <v>104</v>
      </c>
      <c r="H45" s="22" t="s">
        <v>105</v>
      </c>
      <c r="I45" s="31">
        <v>5</v>
      </c>
      <c r="J45" s="22" t="s">
        <v>22</v>
      </c>
    </row>
    <row r="46" ht="138" customHeight="true" spans="1:10">
      <c r="A46" s="12">
        <v>33</v>
      </c>
      <c r="B46" s="10"/>
      <c r="C46" s="17" t="s">
        <v>106</v>
      </c>
      <c r="D46" s="13" t="s">
        <v>17</v>
      </c>
      <c r="E46" s="25" t="s">
        <v>18</v>
      </c>
      <c r="F46" s="25" t="s">
        <v>19</v>
      </c>
      <c r="G46" s="24" t="s">
        <v>107</v>
      </c>
      <c r="H46" s="22" t="s">
        <v>108</v>
      </c>
      <c r="I46" s="35">
        <v>5</v>
      </c>
      <c r="J46" s="22" t="s">
        <v>72</v>
      </c>
    </row>
    <row r="47" s="1" customFormat="true" ht="35" customHeight="true" spans="1:10">
      <c r="A47" s="14"/>
      <c r="B47" s="11" t="s">
        <v>109</v>
      </c>
      <c r="C47" s="11"/>
      <c r="D47" s="11"/>
      <c r="E47" s="11"/>
      <c r="F47" s="11"/>
      <c r="G47" s="24"/>
      <c r="H47" s="22"/>
      <c r="I47" s="35">
        <f>I48</f>
        <v>245</v>
      </c>
      <c r="J47" s="22"/>
    </row>
    <row r="48" ht="35" customHeight="true" spans="1:10">
      <c r="A48" s="14"/>
      <c r="B48" s="10" t="s">
        <v>110</v>
      </c>
      <c r="C48" s="17" t="s">
        <v>111</v>
      </c>
      <c r="D48" s="17"/>
      <c r="E48" s="17"/>
      <c r="F48" s="17"/>
      <c r="G48" s="24"/>
      <c r="H48" s="22"/>
      <c r="I48" s="35">
        <f>SUM(I49:I54)</f>
        <v>245</v>
      </c>
      <c r="J48" s="22"/>
    </row>
    <row r="49" ht="80" customHeight="true" spans="1:10">
      <c r="A49" s="12">
        <v>34</v>
      </c>
      <c r="B49" s="10"/>
      <c r="C49" s="13" t="s">
        <v>112</v>
      </c>
      <c r="D49" s="13" t="s">
        <v>17</v>
      </c>
      <c r="E49" s="10" t="s">
        <v>18</v>
      </c>
      <c r="F49" s="10" t="s">
        <v>19</v>
      </c>
      <c r="G49" s="24" t="s">
        <v>113</v>
      </c>
      <c r="H49" s="22" t="s">
        <v>114</v>
      </c>
      <c r="I49" s="34">
        <v>10</v>
      </c>
      <c r="J49" s="22" t="s">
        <v>72</v>
      </c>
    </row>
    <row r="50" ht="42" customHeight="true" spans="1:10">
      <c r="A50" s="16">
        <v>35</v>
      </c>
      <c r="B50" s="10"/>
      <c r="C50" s="13"/>
      <c r="D50" s="13" t="s">
        <v>66</v>
      </c>
      <c r="E50" s="10" t="s">
        <v>18</v>
      </c>
      <c r="F50" s="10" t="s">
        <v>19</v>
      </c>
      <c r="G50" s="24" t="s">
        <v>115</v>
      </c>
      <c r="H50" s="22" t="s">
        <v>116</v>
      </c>
      <c r="I50" s="34">
        <v>200</v>
      </c>
      <c r="J50" s="22" t="s">
        <v>69</v>
      </c>
    </row>
    <row r="51" ht="80" customHeight="true" spans="1:10">
      <c r="A51" s="12">
        <v>36</v>
      </c>
      <c r="B51" s="10"/>
      <c r="C51" s="13"/>
      <c r="D51" s="13" t="s">
        <v>17</v>
      </c>
      <c r="E51" s="25" t="s">
        <v>18</v>
      </c>
      <c r="F51" s="25" t="s">
        <v>19</v>
      </c>
      <c r="G51" s="24" t="s">
        <v>117</v>
      </c>
      <c r="H51" s="22" t="s">
        <v>118</v>
      </c>
      <c r="I51" s="34">
        <v>10</v>
      </c>
      <c r="J51" s="22" t="s">
        <v>72</v>
      </c>
    </row>
    <row r="52" ht="163" customHeight="true" spans="1:10">
      <c r="A52" s="12">
        <v>37</v>
      </c>
      <c r="B52" s="10"/>
      <c r="C52" s="13"/>
      <c r="D52" s="13" t="s">
        <v>17</v>
      </c>
      <c r="E52" s="10" t="s">
        <v>18</v>
      </c>
      <c r="F52" s="10" t="s">
        <v>19</v>
      </c>
      <c r="G52" s="22" t="s">
        <v>119</v>
      </c>
      <c r="H52" s="22" t="s">
        <v>120</v>
      </c>
      <c r="I52" s="32">
        <v>5</v>
      </c>
      <c r="J52" s="22" t="s">
        <v>22</v>
      </c>
    </row>
    <row r="53" ht="100" customHeight="true" spans="1:10">
      <c r="A53" s="12">
        <v>38</v>
      </c>
      <c r="B53" s="10"/>
      <c r="C53" s="13"/>
      <c r="D53" s="13" t="s">
        <v>17</v>
      </c>
      <c r="E53" s="10" t="s">
        <v>18</v>
      </c>
      <c r="F53" s="10" t="s">
        <v>19</v>
      </c>
      <c r="G53" s="22" t="s">
        <v>121</v>
      </c>
      <c r="H53" s="22" t="s">
        <v>122</v>
      </c>
      <c r="I53" s="32">
        <v>10</v>
      </c>
      <c r="J53" s="22" t="s">
        <v>22</v>
      </c>
    </row>
    <row r="54" ht="129" customHeight="true" spans="1:10">
      <c r="A54" s="12">
        <v>39</v>
      </c>
      <c r="B54" s="10"/>
      <c r="C54" s="13"/>
      <c r="D54" s="13" t="s">
        <v>17</v>
      </c>
      <c r="E54" s="10" t="s">
        <v>18</v>
      </c>
      <c r="F54" s="10" t="s">
        <v>19</v>
      </c>
      <c r="G54" s="22" t="s">
        <v>123</v>
      </c>
      <c r="H54" s="22" t="s">
        <v>124</v>
      </c>
      <c r="I54" s="32">
        <v>10</v>
      </c>
      <c r="J54" s="22" t="s">
        <v>22</v>
      </c>
    </row>
    <row r="55" s="1" customFormat="true" ht="35" customHeight="true" spans="1:10">
      <c r="A55" s="14"/>
      <c r="B55" s="18" t="s">
        <v>125</v>
      </c>
      <c r="C55" s="18"/>
      <c r="D55" s="18"/>
      <c r="E55" s="18"/>
      <c r="F55" s="18"/>
      <c r="G55" s="22"/>
      <c r="H55" s="22"/>
      <c r="I55" s="31">
        <f>I56+I59+I60+I63+I68</f>
        <v>95</v>
      </c>
      <c r="J55" s="22"/>
    </row>
    <row r="56" ht="35" customHeight="true" spans="1:10">
      <c r="A56" s="15"/>
      <c r="B56" s="10" t="s">
        <v>126</v>
      </c>
      <c r="C56" s="11" t="s">
        <v>127</v>
      </c>
      <c r="D56" s="11"/>
      <c r="E56" s="11"/>
      <c r="F56" s="11"/>
      <c r="G56" s="23"/>
      <c r="H56" s="22"/>
      <c r="I56" s="33">
        <f>SUM(I57:I58)</f>
        <v>30</v>
      </c>
      <c r="J56" s="22"/>
    </row>
    <row r="57" ht="100" customHeight="true" spans="1:10">
      <c r="A57" s="12">
        <v>40</v>
      </c>
      <c r="B57" s="10"/>
      <c r="C57" s="10" t="s">
        <v>128</v>
      </c>
      <c r="D57" s="13" t="s">
        <v>17</v>
      </c>
      <c r="E57" s="10" t="s">
        <v>18</v>
      </c>
      <c r="F57" s="10" t="s">
        <v>19</v>
      </c>
      <c r="G57" s="22" t="s">
        <v>129</v>
      </c>
      <c r="H57" s="22" t="s">
        <v>130</v>
      </c>
      <c r="I57" s="32">
        <v>5</v>
      </c>
      <c r="J57" s="22" t="s">
        <v>22</v>
      </c>
    </row>
    <row r="58" ht="100" customHeight="true" spans="1:10">
      <c r="A58" s="16">
        <v>41</v>
      </c>
      <c r="B58" s="10"/>
      <c r="C58" s="10"/>
      <c r="D58" s="13" t="s">
        <v>17</v>
      </c>
      <c r="E58" s="10" t="s">
        <v>18</v>
      </c>
      <c r="F58" s="10" t="s">
        <v>19</v>
      </c>
      <c r="G58" s="24" t="s">
        <v>131</v>
      </c>
      <c r="H58" s="22" t="s">
        <v>132</v>
      </c>
      <c r="I58" s="34">
        <v>25</v>
      </c>
      <c r="J58" s="22" t="s">
        <v>133</v>
      </c>
    </row>
    <row r="59" ht="100" customHeight="true" spans="1:10">
      <c r="A59" s="12">
        <v>42</v>
      </c>
      <c r="B59" s="10"/>
      <c r="C59" s="11" t="s">
        <v>134</v>
      </c>
      <c r="D59" s="13" t="s">
        <v>17</v>
      </c>
      <c r="E59" s="10" t="s">
        <v>18</v>
      </c>
      <c r="F59" s="10" t="s">
        <v>19</v>
      </c>
      <c r="G59" s="22" t="s">
        <v>135</v>
      </c>
      <c r="H59" s="22" t="s">
        <v>136</v>
      </c>
      <c r="I59" s="31">
        <v>10</v>
      </c>
      <c r="J59" s="22" t="s">
        <v>22</v>
      </c>
    </row>
    <row r="60" ht="35" customHeight="true" spans="1:10">
      <c r="A60" s="14"/>
      <c r="B60" s="10"/>
      <c r="C60" s="11" t="s">
        <v>137</v>
      </c>
      <c r="D60" s="11"/>
      <c r="E60" s="11"/>
      <c r="F60" s="11"/>
      <c r="G60" s="22"/>
      <c r="H60" s="22"/>
      <c r="I60" s="31">
        <f>SUM(I61:I62)</f>
        <v>10</v>
      </c>
      <c r="J60" s="22"/>
    </row>
    <row r="61" ht="100" customHeight="true" spans="1:10">
      <c r="A61" s="12">
        <v>43</v>
      </c>
      <c r="B61" s="10"/>
      <c r="C61" s="10" t="s">
        <v>138</v>
      </c>
      <c r="D61" s="13" t="s">
        <v>17</v>
      </c>
      <c r="E61" s="10" t="s">
        <v>18</v>
      </c>
      <c r="F61" s="10" t="s">
        <v>19</v>
      </c>
      <c r="G61" s="22" t="s">
        <v>139</v>
      </c>
      <c r="H61" s="22" t="s">
        <v>140</v>
      </c>
      <c r="I61" s="32">
        <v>5</v>
      </c>
      <c r="J61" s="22" t="s">
        <v>22</v>
      </c>
    </row>
    <row r="62" ht="100" customHeight="true" spans="1:10">
      <c r="A62" s="12">
        <v>44</v>
      </c>
      <c r="B62" s="10"/>
      <c r="C62" s="10"/>
      <c r="D62" s="13" t="s">
        <v>17</v>
      </c>
      <c r="E62" s="10" t="s">
        <v>18</v>
      </c>
      <c r="F62" s="10" t="s">
        <v>19</v>
      </c>
      <c r="G62" s="22" t="s">
        <v>141</v>
      </c>
      <c r="H62" s="22" t="s">
        <v>142</v>
      </c>
      <c r="I62" s="32">
        <v>5</v>
      </c>
      <c r="J62" s="22" t="s">
        <v>22</v>
      </c>
    </row>
    <row r="63" ht="35" customHeight="true" spans="1:10">
      <c r="A63" s="14"/>
      <c r="B63" s="10"/>
      <c r="C63" s="11" t="s">
        <v>143</v>
      </c>
      <c r="D63" s="11"/>
      <c r="E63" s="11"/>
      <c r="F63" s="11"/>
      <c r="G63" s="22"/>
      <c r="H63" s="22"/>
      <c r="I63" s="31">
        <f>SUM(I64:I67)</f>
        <v>40</v>
      </c>
      <c r="J63" s="22"/>
    </row>
    <row r="64" ht="154" customHeight="true" spans="1:10">
      <c r="A64" s="16">
        <v>45</v>
      </c>
      <c r="B64" s="10"/>
      <c r="C64" s="10" t="s">
        <v>144</v>
      </c>
      <c r="D64" s="13" t="s">
        <v>17</v>
      </c>
      <c r="E64" s="10" t="s">
        <v>18</v>
      </c>
      <c r="F64" s="10" t="s">
        <v>19</v>
      </c>
      <c r="G64" s="22" t="s">
        <v>145</v>
      </c>
      <c r="H64" s="22" t="s">
        <v>146</v>
      </c>
      <c r="I64" s="32">
        <v>5</v>
      </c>
      <c r="J64" s="22" t="s">
        <v>22</v>
      </c>
    </row>
    <row r="65" ht="100" customHeight="true" spans="1:10">
      <c r="A65" s="16">
        <v>46</v>
      </c>
      <c r="B65" s="10"/>
      <c r="C65" s="10"/>
      <c r="D65" s="13" t="s">
        <v>17</v>
      </c>
      <c r="E65" s="10" t="s">
        <v>18</v>
      </c>
      <c r="F65" s="10" t="s">
        <v>19</v>
      </c>
      <c r="G65" s="22" t="s">
        <v>147</v>
      </c>
      <c r="H65" s="22" t="s">
        <v>148</v>
      </c>
      <c r="I65" s="32">
        <v>5</v>
      </c>
      <c r="J65" s="22" t="s">
        <v>22</v>
      </c>
    </row>
    <row r="66" ht="100" customHeight="true" spans="1:10">
      <c r="A66" s="16">
        <v>47</v>
      </c>
      <c r="B66" s="10"/>
      <c r="C66" s="10"/>
      <c r="D66" s="13" t="s">
        <v>17</v>
      </c>
      <c r="E66" s="10" t="s">
        <v>18</v>
      </c>
      <c r="F66" s="10" t="s">
        <v>19</v>
      </c>
      <c r="G66" s="22" t="s">
        <v>149</v>
      </c>
      <c r="H66" s="22" t="s">
        <v>150</v>
      </c>
      <c r="I66" s="32">
        <v>10</v>
      </c>
      <c r="J66" s="22" t="s">
        <v>22</v>
      </c>
    </row>
    <row r="67" ht="100" customHeight="true" spans="1:10">
      <c r="A67" s="16">
        <v>48</v>
      </c>
      <c r="B67" s="10"/>
      <c r="C67" s="10"/>
      <c r="D67" s="13" t="s">
        <v>17</v>
      </c>
      <c r="E67" s="10" t="s">
        <v>18</v>
      </c>
      <c r="F67" s="10" t="s">
        <v>19</v>
      </c>
      <c r="G67" s="24" t="s">
        <v>151</v>
      </c>
      <c r="H67" s="22" t="s">
        <v>152</v>
      </c>
      <c r="I67" s="34">
        <v>20</v>
      </c>
      <c r="J67" s="22" t="s">
        <v>153</v>
      </c>
    </row>
    <row r="68" ht="100" customHeight="true" spans="1:10">
      <c r="A68" s="12">
        <v>49</v>
      </c>
      <c r="B68" s="10"/>
      <c r="C68" s="11" t="s">
        <v>154</v>
      </c>
      <c r="D68" s="13" t="s">
        <v>17</v>
      </c>
      <c r="E68" s="10" t="s">
        <v>18</v>
      </c>
      <c r="F68" s="10" t="s">
        <v>19</v>
      </c>
      <c r="G68" s="22" t="s">
        <v>155</v>
      </c>
      <c r="H68" s="22" t="s">
        <v>156</v>
      </c>
      <c r="I68" s="31">
        <v>5</v>
      </c>
      <c r="J68" s="22" t="s">
        <v>22</v>
      </c>
    </row>
    <row r="69" s="2" customFormat="true" ht="35" customHeight="true" spans="1:10">
      <c r="A69" s="18"/>
      <c r="B69" s="18" t="s">
        <v>157</v>
      </c>
      <c r="C69" s="18"/>
      <c r="D69" s="18"/>
      <c r="E69" s="18"/>
      <c r="F69" s="18"/>
      <c r="G69" s="36"/>
      <c r="H69" s="36"/>
      <c r="I69" s="31">
        <f>I70+I75</f>
        <v>89.57</v>
      </c>
      <c r="J69" s="36"/>
    </row>
    <row r="70" ht="35" customHeight="true" spans="1:10">
      <c r="A70" s="14"/>
      <c r="B70" s="14" t="s">
        <v>158</v>
      </c>
      <c r="C70" s="11" t="s">
        <v>159</v>
      </c>
      <c r="D70" s="11"/>
      <c r="E70" s="11"/>
      <c r="F70" s="11"/>
      <c r="G70" s="22"/>
      <c r="H70" s="22"/>
      <c r="I70" s="31">
        <f>SUM(I71:I74)</f>
        <v>69.57</v>
      </c>
      <c r="J70" s="22"/>
    </row>
    <row r="71" ht="100" customHeight="true" spans="1:10">
      <c r="A71" s="12">
        <v>50</v>
      </c>
      <c r="B71" s="14"/>
      <c r="C71" s="10" t="s">
        <v>160</v>
      </c>
      <c r="D71" s="13" t="s">
        <v>17</v>
      </c>
      <c r="E71" s="10" t="s">
        <v>18</v>
      </c>
      <c r="F71" s="10" t="s">
        <v>19</v>
      </c>
      <c r="G71" s="22" t="s">
        <v>161</v>
      </c>
      <c r="H71" s="22" t="s">
        <v>162</v>
      </c>
      <c r="I71" s="32">
        <v>5</v>
      </c>
      <c r="J71" s="22" t="s">
        <v>22</v>
      </c>
    </row>
    <row r="72" ht="100" customHeight="true" spans="1:10">
      <c r="A72" s="12">
        <v>51</v>
      </c>
      <c r="B72" s="14"/>
      <c r="C72" s="10"/>
      <c r="D72" s="13" t="s">
        <v>17</v>
      </c>
      <c r="E72" s="10" t="s">
        <v>18</v>
      </c>
      <c r="F72" s="10" t="s">
        <v>19</v>
      </c>
      <c r="G72" s="22" t="s">
        <v>163</v>
      </c>
      <c r="H72" s="22" t="s">
        <v>164</v>
      </c>
      <c r="I72" s="32">
        <v>10</v>
      </c>
      <c r="J72" s="22" t="s">
        <v>22</v>
      </c>
    </row>
    <row r="73" ht="117" customHeight="true" spans="1:10">
      <c r="A73" s="16">
        <v>52</v>
      </c>
      <c r="B73" s="14"/>
      <c r="C73" s="10"/>
      <c r="D73" s="13" t="s">
        <v>17</v>
      </c>
      <c r="E73" s="10" t="s">
        <v>165</v>
      </c>
      <c r="F73" s="10" t="s">
        <v>19</v>
      </c>
      <c r="G73" s="24" t="s">
        <v>166</v>
      </c>
      <c r="H73" s="22" t="s">
        <v>167</v>
      </c>
      <c r="I73" s="34">
        <v>34.57</v>
      </c>
      <c r="J73" s="22" t="s">
        <v>168</v>
      </c>
    </row>
    <row r="74" ht="100" customHeight="true" spans="1:10">
      <c r="A74" s="16">
        <v>53</v>
      </c>
      <c r="B74" s="14"/>
      <c r="C74" s="10"/>
      <c r="D74" s="13" t="s">
        <v>17</v>
      </c>
      <c r="E74" s="10" t="s">
        <v>18</v>
      </c>
      <c r="F74" s="10" t="s">
        <v>19</v>
      </c>
      <c r="G74" s="24" t="s">
        <v>169</v>
      </c>
      <c r="H74" s="22" t="s">
        <v>170</v>
      </c>
      <c r="I74" s="34">
        <v>20</v>
      </c>
      <c r="J74" s="22" t="s">
        <v>171</v>
      </c>
    </row>
    <row r="75" ht="35" customHeight="true" spans="1:10">
      <c r="A75" s="10"/>
      <c r="B75" s="14"/>
      <c r="C75" s="17" t="s">
        <v>172</v>
      </c>
      <c r="D75" s="17"/>
      <c r="E75" s="17"/>
      <c r="F75" s="17"/>
      <c r="G75" s="24"/>
      <c r="H75" s="22"/>
      <c r="I75" s="35">
        <f>SUM(I76:I77)</f>
        <v>20</v>
      </c>
      <c r="J75" s="22"/>
    </row>
    <row r="76" ht="117" customHeight="true" spans="1:10">
      <c r="A76" s="16">
        <v>54</v>
      </c>
      <c r="B76" s="14"/>
      <c r="C76" s="13" t="s">
        <v>173</v>
      </c>
      <c r="D76" s="13" t="s">
        <v>17</v>
      </c>
      <c r="E76" s="10" t="s">
        <v>18</v>
      </c>
      <c r="F76" s="10" t="s">
        <v>19</v>
      </c>
      <c r="G76" s="24" t="s">
        <v>174</v>
      </c>
      <c r="H76" s="22" t="s">
        <v>175</v>
      </c>
      <c r="I76" s="34">
        <v>10</v>
      </c>
      <c r="J76" s="22" t="s">
        <v>176</v>
      </c>
    </row>
    <row r="77" ht="100" customHeight="true" spans="1:10">
      <c r="A77" s="16">
        <v>55</v>
      </c>
      <c r="B77" s="14"/>
      <c r="C77" s="13"/>
      <c r="D77" s="13" t="s">
        <v>17</v>
      </c>
      <c r="E77" s="10" t="s">
        <v>18</v>
      </c>
      <c r="F77" s="10" t="s">
        <v>19</v>
      </c>
      <c r="G77" s="22" t="s">
        <v>177</v>
      </c>
      <c r="H77" s="22" t="s">
        <v>178</v>
      </c>
      <c r="I77" s="32">
        <v>10</v>
      </c>
      <c r="J77" s="22" t="s">
        <v>22</v>
      </c>
    </row>
  </sheetData>
  <autoFilter ref="A3:J77">
    <extLst/>
  </autoFilter>
  <sortState ref="B5:J43">
    <sortCondition ref="B5:B43"/>
    <sortCondition ref="C5:C43"/>
  </sortState>
  <mergeCells count="38">
    <mergeCell ref="A2:J2"/>
    <mergeCell ref="B4:C4"/>
    <mergeCell ref="B5:F5"/>
    <mergeCell ref="C6:F6"/>
    <mergeCell ref="C9:F9"/>
    <mergeCell ref="C14:F14"/>
    <mergeCell ref="C18:F18"/>
    <mergeCell ref="B27:F27"/>
    <mergeCell ref="C28:F28"/>
    <mergeCell ref="C33:F33"/>
    <mergeCell ref="C41:F41"/>
    <mergeCell ref="B47:F47"/>
    <mergeCell ref="C48:F48"/>
    <mergeCell ref="B55:F55"/>
    <mergeCell ref="C56:F56"/>
    <mergeCell ref="C60:F60"/>
    <mergeCell ref="C63:F63"/>
    <mergeCell ref="B69:F69"/>
    <mergeCell ref="C70:F70"/>
    <mergeCell ref="C75:F75"/>
    <mergeCell ref="B6:B26"/>
    <mergeCell ref="B28:B46"/>
    <mergeCell ref="B48:B54"/>
    <mergeCell ref="B56:B68"/>
    <mergeCell ref="B70:B77"/>
    <mergeCell ref="C7:C8"/>
    <mergeCell ref="C10:C13"/>
    <mergeCell ref="C15:C17"/>
    <mergeCell ref="C19:C25"/>
    <mergeCell ref="C29:C31"/>
    <mergeCell ref="C34:C40"/>
    <mergeCell ref="C42:C44"/>
    <mergeCell ref="C49:C54"/>
    <mergeCell ref="C57:C58"/>
    <mergeCell ref="C61:C62"/>
    <mergeCell ref="C64:C67"/>
    <mergeCell ref="C71:C74"/>
    <mergeCell ref="C76:C77"/>
  </mergeCells>
  <printOptions horizontalCentered="true"/>
  <pageMargins left="0.700694444444445" right="0.700694444444445" top="0.472222222222222" bottom="0.472222222222222" header="0.298611111111111" footer="0.298611111111111"/>
  <pageSetup paperSize="9" scale="86" fitToHeight="0" orientation="landscape" horizontalDpi="600"/>
  <headerFooter/>
  <rowBreaks count="1" manualBreakCount="1">
    <brk id="26" max="16383" man="1"/>
  </rowBreaks>
  <ignoredErrors>
    <ignoredError sqref="I18" formulaRange="true"/>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潘宇</dc:creator>
  <cp:lastModifiedBy>greatwall</cp:lastModifiedBy>
  <dcterms:created xsi:type="dcterms:W3CDTF">2023-03-04T19:36:00Z</dcterms:created>
  <dcterms:modified xsi:type="dcterms:W3CDTF">2024-03-28T16:44:45Z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738DE27CC6194D92BA5ED02C1ADA563B_13</vt:lpwstr>
  </property>
  <property fmtid="{D5CDD505-2E9C-101B-9397-08002B2CF9AE}" pid="3" name="KSOProductBuildVer">
    <vt:lpwstr>2052-11.8.2.10125</vt:lpwstr>
  </property>
</Properties>
</file>