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280" windowHeight="10335"/>
  </bookViews>
  <sheets>
    <sheet name="2018年森林补贴 (2)" sheetId="1" r:id="rId1"/>
    <sheet name="系数" sheetId="2" r:id="rId2"/>
  </sheets>
  <definedNames>
    <definedName name="_xlnm.Print_Titles" localSheetId="0">'2018年森林补贴 (2)'!$2:$4</definedName>
  </definedNames>
  <calcPr calcId="144525"/>
</workbook>
</file>

<file path=xl/sharedStrings.xml><?xml version="1.0" encoding="utf-8"?>
<sst xmlns="http://schemas.openxmlformats.org/spreadsheetml/2006/main" count="154">
  <si>
    <t>附件：</t>
  </si>
  <si>
    <t>湖南省2018年上一轮退耕还生态林森林抚育补助安排表</t>
  </si>
  <si>
    <t xml:space="preserve">                   单位：亩、万元</t>
  </si>
  <si>
    <t>市州</t>
  </si>
  <si>
    <t>县市区</t>
  </si>
  <si>
    <t>生态林补贴面积合计</t>
  </si>
  <si>
    <t>精准扶贫资金</t>
  </si>
  <si>
    <t>项目资金</t>
  </si>
  <si>
    <t>合计</t>
  </si>
  <si>
    <t>长沙市</t>
  </si>
  <si>
    <t>长沙市小计</t>
  </si>
  <si>
    <t>市本级及所辖区小计</t>
  </si>
  <si>
    <t>长沙县</t>
  </si>
  <si>
    <t>望城县</t>
  </si>
  <si>
    <t>岳麓区</t>
  </si>
  <si>
    <t>省直管县市小计</t>
  </si>
  <si>
    <t>浏阳市</t>
  </si>
  <si>
    <t>宁乡市</t>
  </si>
  <si>
    <t>株洲市</t>
  </si>
  <si>
    <t>株洲市小计</t>
  </si>
  <si>
    <t>芦淞区</t>
  </si>
  <si>
    <t>株洲县</t>
  </si>
  <si>
    <t>醴陵市</t>
  </si>
  <si>
    <t>攸县</t>
  </si>
  <si>
    <t>茶陵县</t>
  </si>
  <si>
    <t>炎陵县</t>
  </si>
  <si>
    <t>湘潭市</t>
  </si>
  <si>
    <t>湘潭市小计</t>
  </si>
  <si>
    <t>雨湖区</t>
  </si>
  <si>
    <t>岳塘区</t>
  </si>
  <si>
    <t>九华示范区</t>
  </si>
  <si>
    <t>湘潭县</t>
  </si>
  <si>
    <t>湘乡市</t>
  </si>
  <si>
    <t>韶山市</t>
  </si>
  <si>
    <t>衡阳市</t>
  </si>
  <si>
    <t>衡阳市小计</t>
  </si>
  <si>
    <t>南岳区</t>
  </si>
  <si>
    <t>珠晖区</t>
  </si>
  <si>
    <t>雁峰区</t>
  </si>
  <si>
    <t>石鼓区</t>
  </si>
  <si>
    <t>蒸湘区</t>
  </si>
  <si>
    <t>衡南县</t>
  </si>
  <si>
    <t>衡阳县</t>
  </si>
  <si>
    <t>衡山县</t>
  </si>
  <si>
    <t>衡东县</t>
  </si>
  <si>
    <t>常宁市</t>
  </si>
  <si>
    <t>祁东县</t>
  </si>
  <si>
    <t>耒阳市</t>
  </si>
  <si>
    <t>邵阳市</t>
  </si>
  <si>
    <t>邵阳市小计</t>
  </si>
  <si>
    <t>大祥区</t>
  </si>
  <si>
    <t>双清区</t>
  </si>
  <si>
    <t>北塔区</t>
  </si>
  <si>
    <t>邵东县</t>
  </si>
  <si>
    <t>新邵县</t>
  </si>
  <si>
    <t>隆回县</t>
  </si>
  <si>
    <t>武冈市</t>
  </si>
  <si>
    <t>洞口县</t>
  </si>
  <si>
    <t>新宁县</t>
  </si>
  <si>
    <t>邵阳县</t>
  </si>
  <si>
    <t>城步县</t>
  </si>
  <si>
    <t>绥宁县</t>
  </si>
  <si>
    <t>岳阳市</t>
  </si>
  <si>
    <t>岳阳市小计</t>
  </si>
  <si>
    <t>君山区</t>
  </si>
  <si>
    <t>岳阳经开区</t>
  </si>
  <si>
    <t>汨罗市</t>
  </si>
  <si>
    <t>平江县</t>
  </si>
  <si>
    <t>湘阴县</t>
  </si>
  <si>
    <t>临湘市</t>
  </si>
  <si>
    <t>华容县</t>
  </si>
  <si>
    <t>岳阳县</t>
  </si>
  <si>
    <t>常德市</t>
  </si>
  <si>
    <t>常德市小计</t>
  </si>
  <si>
    <t>鼎城区</t>
  </si>
  <si>
    <t>德山经开区</t>
  </si>
  <si>
    <t>柳叶湖区</t>
  </si>
  <si>
    <t>津市市</t>
  </si>
  <si>
    <t>汉寿县</t>
  </si>
  <si>
    <t>澧县</t>
  </si>
  <si>
    <t>临澧县</t>
  </si>
  <si>
    <t>桃源县</t>
  </si>
  <si>
    <t>石门县</t>
  </si>
  <si>
    <t>张家界市</t>
  </si>
  <si>
    <t>张家界市小计</t>
  </si>
  <si>
    <t>永定区</t>
  </si>
  <si>
    <t>武陵源区</t>
  </si>
  <si>
    <t>慈利县</t>
  </si>
  <si>
    <t>桑植县</t>
  </si>
  <si>
    <t>益阳市</t>
  </si>
  <si>
    <t>益阳市小计</t>
  </si>
  <si>
    <t>赫山区</t>
  </si>
  <si>
    <t>桃江县</t>
  </si>
  <si>
    <t>安化县</t>
  </si>
  <si>
    <t>永州市</t>
  </si>
  <si>
    <t>永州市小计</t>
  </si>
  <si>
    <t>冷水滩区</t>
  </si>
  <si>
    <t>零陵区</t>
  </si>
  <si>
    <t>东安县</t>
  </si>
  <si>
    <t>道县</t>
  </si>
  <si>
    <t>宁远县</t>
  </si>
  <si>
    <t>江永县</t>
  </si>
  <si>
    <t>江华县</t>
  </si>
  <si>
    <t>蓝山县</t>
  </si>
  <si>
    <t>新田县</t>
  </si>
  <si>
    <t>双牌县</t>
  </si>
  <si>
    <t>祁阳县</t>
  </si>
  <si>
    <t>郴州市</t>
  </si>
  <si>
    <t>郴州市小计</t>
  </si>
  <si>
    <t>北湖区</t>
  </si>
  <si>
    <t>苏仙区</t>
  </si>
  <si>
    <t>资兴市</t>
  </si>
  <si>
    <t>桂阳县</t>
  </si>
  <si>
    <t>永兴县</t>
  </si>
  <si>
    <t>宜章县</t>
  </si>
  <si>
    <t>嘉禾县</t>
  </si>
  <si>
    <t>临武县</t>
  </si>
  <si>
    <t>汝城县</t>
  </si>
  <si>
    <t>桂东县</t>
  </si>
  <si>
    <t>安仁县</t>
  </si>
  <si>
    <t>娄底市</t>
  </si>
  <si>
    <t>娄底市小计</t>
  </si>
  <si>
    <t>娄星区</t>
  </si>
  <si>
    <t>娄底经开区</t>
  </si>
  <si>
    <t>涟源市</t>
  </si>
  <si>
    <t>冷水江市</t>
  </si>
  <si>
    <t>双峰县</t>
  </si>
  <si>
    <t>新化县</t>
  </si>
  <si>
    <t>怀化市</t>
  </si>
  <si>
    <t>怀化市小计</t>
  </si>
  <si>
    <t>鹤城区</t>
  </si>
  <si>
    <t>沅陵县</t>
  </si>
  <si>
    <t>辰溪县</t>
  </si>
  <si>
    <t>溆浦县</t>
  </si>
  <si>
    <t>麻阳县</t>
  </si>
  <si>
    <t>新晃县</t>
  </si>
  <si>
    <t>芷江县</t>
  </si>
  <si>
    <t>中方县</t>
  </si>
  <si>
    <t>洪江市</t>
  </si>
  <si>
    <t>会同县</t>
  </si>
  <si>
    <t>靖州县</t>
  </si>
  <si>
    <t>通道县</t>
  </si>
  <si>
    <t>湘西土家族苗族自治州</t>
  </si>
  <si>
    <t>湘西土家族苗族自治州小计</t>
  </si>
  <si>
    <t>吉首市</t>
  </si>
  <si>
    <t>古丈县</t>
  </si>
  <si>
    <t>泸溪县</t>
  </si>
  <si>
    <t>凤凰县</t>
  </si>
  <si>
    <t>保靖县</t>
  </si>
  <si>
    <t>花垣县</t>
  </si>
  <si>
    <t>永顺县</t>
  </si>
  <si>
    <t>龙山县</t>
  </si>
  <si>
    <t>序号</t>
  </si>
  <si>
    <r>
      <rPr>
        <sz val="12"/>
        <color rgb="FF000000"/>
        <rFont val="宋体"/>
        <charset val="134"/>
      </rPr>
      <t>资金安</t>
    </r>
    <r>
      <rPr>
        <sz val="12"/>
        <color rgb="FF000000"/>
        <rFont val="Times New Roman"/>
        <charset val="134"/>
      </rPr>
      <t xml:space="preserve">
</t>
    </r>
    <r>
      <rPr>
        <sz val="12"/>
        <color rgb="FF000000"/>
        <rFont val="宋体"/>
        <charset val="134"/>
      </rPr>
      <t>排系数</t>
    </r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</si>
</sst>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_ "/>
  </numFmts>
  <fonts count="44">
    <font>
      <sz val="11"/>
      <color theme="1"/>
      <name val="宋体"/>
      <charset val="134"/>
      <scheme val="minor"/>
    </font>
    <font>
      <sz val="12"/>
      <color rgb="FF000000"/>
      <name val="Times New Roman"/>
      <charset val="134"/>
    </font>
    <font>
      <sz val="12"/>
      <color rgb="FF000000"/>
      <name val="宋体"/>
      <charset val="134"/>
    </font>
    <font>
      <sz val="12"/>
      <color rgb="FFFF0000"/>
      <name val="宋体"/>
      <charset val="134"/>
    </font>
    <font>
      <sz val="12"/>
      <color rgb="FFFF0000"/>
      <name val="Times New Roman"/>
      <charset val="134"/>
    </font>
    <font>
      <sz val="12"/>
      <name val="宋体"/>
      <charset val="134"/>
    </font>
    <font>
      <sz val="12"/>
      <name val="Times New Roman"/>
      <charset val="134"/>
    </font>
    <font>
      <sz val="11"/>
      <color rgb="FF000000"/>
      <name val="宋体"/>
      <charset val="134"/>
    </font>
    <font>
      <sz val="11"/>
      <color theme="1"/>
      <name val="Times New Roman"/>
      <charset val="0"/>
    </font>
    <font>
      <b/>
      <sz val="11"/>
      <color theme="1"/>
      <name val="Times New Roman"/>
      <charset val="0"/>
    </font>
    <font>
      <sz val="1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6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name val="黑体"/>
      <charset val="134"/>
    </font>
    <font>
      <sz val="10"/>
      <color indexed="8"/>
      <name val="黑体"/>
      <charset val="134"/>
    </font>
    <font>
      <sz val="10"/>
      <color rgb="FF000000"/>
      <name val="黑体"/>
      <charset val="134"/>
    </font>
    <font>
      <sz val="10"/>
      <color theme="1"/>
      <name val="黑体"/>
      <charset val="134"/>
    </font>
    <font>
      <b/>
      <sz val="10"/>
      <name val="宋体"/>
      <charset val="134"/>
    </font>
    <font>
      <b/>
      <sz val="10"/>
      <name val="Times New Roman"/>
      <charset val="0"/>
    </font>
    <font>
      <sz val="10"/>
      <name val="宋体"/>
      <charset val="134"/>
    </font>
    <font>
      <sz val="10"/>
      <color theme="1"/>
      <name val="Times New Roman"/>
      <charset val="0"/>
    </font>
    <font>
      <sz val="11"/>
      <color rgb="FF000000"/>
      <name val="Times New Roman"/>
      <charset val="134"/>
    </font>
    <font>
      <sz val="11"/>
      <name val="Times New Roman"/>
      <charset val="0"/>
    </font>
    <font>
      <b/>
      <sz val="9"/>
      <name val="宋体"/>
      <charset val="134"/>
    </font>
    <font>
      <sz val="9"/>
      <name val="宋体"/>
      <charset val="134"/>
    </font>
    <font>
      <i/>
      <sz val="11"/>
      <color rgb="FF7F7F7F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sz val="11"/>
      <color theme="0"/>
      <name val="宋体"/>
      <charset val="134"/>
      <scheme val="minor"/>
    </font>
    <font>
      <b/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399975585192419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29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5" fillId="0" borderId="0"/>
    <xf numFmtId="41" fontId="0" fillId="0" borderId="0" applyFont="0" applyFill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5" borderId="7" applyNumberFormat="0" applyFont="0" applyAlignment="0" applyProtection="0">
      <alignment vertical="center"/>
    </xf>
    <xf numFmtId="0" fontId="5" fillId="0" borderId="0"/>
    <xf numFmtId="0" fontId="36" fillId="1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0" borderId="10" applyNumberFormat="0" applyFill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0" fillId="4" borderId="6" applyNumberFormat="0" applyAlignment="0" applyProtection="0">
      <alignment vertical="center"/>
    </xf>
    <xf numFmtId="0" fontId="32" fillId="4" borderId="5" applyNumberFormat="0" applyAlignment="0" applyProtection="0">
      <alignment vertical="center"/>
    </xf>
    <xf numFmtId="0" fontId="37" fillId="13" borderId="9" applyNumberFormat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41" fillId="0" borderId="11" applyNumberFormat="0" applyFill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176" fontId="0" fillId="0" borderId="0" xfId="0" applyNumberFormat="1">
      <alignment vertical="center"/>
    </xf>
    <xf numFmtId="0" fontId="7" fillId="0" borderId="0" xfId="0" applyFont="1" applyAlignment="1">
      <alignment horizontal="left" vertical="center" wrapText="1"/>
    </xf>
    <xf numFmtId="0" fontId="8" fillId="0" borderId="0" xfId="0" applyFont="1">
      <alignment vertical="center"/>
    </xf>
    <xf numFmtId="0" fontId="9" fillId="2" borderId="0" xfId="0" applyFont="1" applyFill="1">
      <alignment vertical="center"/>
    </xf>
    <xf numFmtId="0" fontId="9" fillId="0" borderId="0" xfId="0" applyFont="1">
      <alignment vertical="center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3" xfId="0" applyFont="1" applyFill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/>
    </xf>
    <xf numFmtId="0" fontId="18" fillId="0" borderId="3" xfId="5" applyFont="1" applyBorder="1" applyAlignment="1">
      <alignment horizontal="center" vertical="center"/>
    </xf>
    <xf numFmtId="0" fontId="19" fillId="0" borderId="3" xfId="5" applyFont="1" applyBorder="1" applyAlignment="1">
      <alignment horizontal="center" vertical="center"/>
    </xf>
    <xf numFmtId="176" fontId="9" fillId="0" borderId="3" xfId="0" applyNumberFormat="1" applyFont="1" applyBorder="1" applyAlignment="1">
      <alignment horizontal="center" vertical="center"/>
    </xf>
    <xf numFmtId="0" fontId="18" fillId="2" borderId="3" xfId="5" applyFont="1" applyFill="1" applyBorder="1" applyAlignment="1">
      <alignment horizontal="center" vertical="center" wrapText="1"/>
    </xf>
    <xf numFmtId="0" fontId="20" fillId="2" borderId="3" xfId="5" applyFont="1" applyFill="1" applyBorder="1" applyAlignment="1">
      <alignment horizontal="center" vertical="center" wrapText="1"/>
    </xf>
    <xf numFmtId="176" fontId="9" fillId="2" borderId="3" xfId="0" applyNumberFormat="1" applyFont="1" applyFill="1" applyBorder="1" applyAlignment="1">
      <alignment horizontal="center" vertical="center"/>
    </xf>
    <xf numFmtId="0" fontId="19" fillId="0" borderId="3" xfId="5" applyFont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/>
    </xf>
    <xf numFmtId="0" fontId="20" fillId="0" borderId="3" xfId="5" applyFont="1" applyBorder="1" applyAlignment="1">
      <alignment horizontal="center" vertical="center" wrapText="1"/>
    </xf>
    <xf numFmtId="176" fontId="8" fillId="0" borderId="3" xfId="0" applyNumberFormat="1" applyFont="1" applyBorder="1" applyAlignment="1">
      <alignment horizontal="center" vertical="center"/>
    </xf>
    <xf numFmtId="0" fontId="22" fillId="0" borderId="3" xfId="0" applyFont="1" applyBorder="1" applyAlignment="1">
      <alignment horizontal="center" vertical="center" wrapText="1"/>
    </xf>
    <xf numFmtId="176" fontId="23" fillId="0" borderId="3" xfId="0" applyNumberFormat="1" applyFont="1" applyBorder="1" applyAlignment="1">
      <alignment horizontal="center" vertical="center"/>
    </xf>
    <xf numFmtId="0" fontId="20" fillId="0" borderId="3" xfId="5" applyFont="1" applyBorder="1" applyAlignment="1">
      <alignment horizontal="center" vertical="center"/>
    </xf>
    <xf numFmtId="0" fontId="18" fillId="2" borderId="3" xfId="5" applyFont="1" applyFill="1" applyBorder="1" applyAlignment="1">
      <alignment horizontal="center" vertical="center"/>
    </xf>
    <xf numFmtId="0" fontId="20" fillId="2" borderId="3" xfId="5" applyFont="1" applyFill="1" applyBorder="1" applyAlignment="1">
      <alignment horizontal="center" vertical="center"/>
    </xf>
    <xf numFmtId="176" fontId="20" fillId="0" borderId="3" xfId="15" applyNumberFormat="1" applyFont="1" applyFill="1" applyBorder="1" applyAlignment="1">
      <alignment horizontal="center" vertical="center" wrapText="1"/>
    </xf>
    <xf numFmtId="0" fontId="24" fillId="2" borderId="3" xfId="0" applyNumberFormat="1" applyFont="1" applyFill="1" applyBorder="1" applyAlignment="1">
      <alignment horizontal="center" vertical="center" wrapText="1"/>
    </xf>
    <xf numFmtId="0" fontId="25" fillId="2" borderId="3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_2007年实施方案附表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常规_2008年(1)" xfId="15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</cellStyles>
  <tableStyles count="0" defaultTableStyle="TableStyleMedium9"/>
  <colors>
    <mruColors>
      <color rgb="00EBF1DE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F158"/>
  <sheetViews>
    <sheetView showZeros="0" tabSelected="1" topLeftCell="A67" workbookViewId="0">
      <selection activeCell="E72" sqref="E72"/>
    </sheetView>
  </sheetViews>
  <sheetFormatPr defaultColWidth="9" defaultRowHeight="13.5" outlineLevelCol="5"/>
  <cols>
    <col min="1" max="1" width="7" style="13" customWidth="1"/>
    <col min="2" max="2" width="10.5" style="14" customWidth="1"/>
    <col min="3" max="3" width="18.375" customWidth="1"/>
    <col min="4" max="4" width="10.875" customWidth="1"/>
    <col min="5" max="5" width="13.375" customWidth="1"/>
    <col min="6" max="6" width="14.125" customWidth="1"/>
  </cols>
  <sheetData>
    <row r="1" spans="1:1">
      <c r="A1" s="13" t="s">
        <v>0</v>
      </c>
    </row>
    <row r="2" ht="30" customHeight="1" spans="1:6">
      <c r="A2" s="15" t="s">
        <v>1</v>
      </c>
      <c r="B2" s="16"/>
      <c r="C2" s="15"/>
      <c r="D2" s="15"/>
      <c r="E2" s="15"/>
      <c r="F2" s="15"/>
    </row>
    <row r="3" ht="15" customHeight="1" spans="1:5">
      <c r="A3" s="15"/>
      <c r="B3" s="16"/>
      <c r="C3" s="17" t="s">
        <v>2</v>
      </c>
      <c r="D3" s="17"/>
      <c r="E3" s="17"/>
    </row>
    <row r="4" ht="24" spans="1:6">
      <c r="A4" s="18" t="s">
        <v>3</v>
      </c>
      <c r="B4" s="18" t="s">
        <v>4</v>
      </c>
      <c r="C4" s="19" t="s">
        <v>5</v>
      </c>
      <c r="D4" s="20" t="s">
        <v>6</v>
      </c>
      <c r="E4" s="21" t="s">
        <v>7</v>
      </c>
      <c r="F4" s="21" t="s">
        <v>8</v>
      </c>
    </row>
    <row r="5" s="10" customFormat="1" ht="18" customHeight="1" spans="1:6">
      <c r="A5" s="22" t="s">
        <v>8</v>
      </c>
      <c r="B5" s="23"/>
      <c r="C5" s="24">
        <f>C6+C14+C23+C32+C47+C62+C73+C92+C85+C112+C98+C126+C135+C150</f>
        <v>3268255.3</v>
      </c>
      <c r="D5" s="24">
        <f>D6+D14+D23+D32+D47+D62+D73+D92+D85+D112+D98+D126+D135+D150</f>
        <v>3296.7</v>
      </c>
      <c r="E5" s="24">
        <f>E6+E14+E23+E32+E47+E62+E73+E92+E85+E112+E98+E126+E135+E150</f>
        <v>3268.3</v>
      </c>
      <c r="F5" s="24">
        <f>F6+F14+F23+F32+F47+F62+F73+F92+F85+F112+F98+F126+F135+F150</f>
        <v>6565</v>
      </c>
    </row>
    <row r="6" s="11" customFormat="1" ht="18" customHeight="1" spans="1:6">
      <c r="A6" s="25" t="s">
        <v>9</v>
      </c>
      <c r="B6" s="26" t="s">
        <v>10</v>
      </c>
      <c r="C6" s="27">
        <f>C7+C11</f>
        <v>48364.7</v>
      </c>
      <c r="D6" s="27">
        <f>D7+D11</f>
        <v>0</v>
      </c>
      <c r="E6" s="27">
        <f>E7+E11</f>
        <v>48.36</v>
      </c>
      <c r="F6" s="27">
        <f>F7+F11</f>
        <v>48.36</v>
      </c>
    </row>
    <row r="7" s="12" customFormat="1" ht="27" customHeight="1" spans="1:6">
      <c r="A7" s="28"/>
      <c r="B7" s="29" t="s">
        <v>11</v>
      </c>
      <c r="C7" s="24">
        <f>SUM(C8:C10)</f>
        <v>11795.4</v>
      </c>
      <c r="D7" s="24"/>
      <c r="E7" s="24">
        <f>SUM(E8:E10)</f>
        <v>11.79</v>
      </c>
      <c r="F7" s="24">
        <f>SUM(F8:F10)</f>
        <v>11.79</v>
      </c>
    </row>
    <row r="8" s="10" customFormat="1" ht="18" customHeight="1" spans="1:6">
      <c r="A8" s="30"/>
      <c r="B8" s="31" t="s">
        <v>12</v>
      </c>
      <c r="C8" s="32">
        <v>6674</v>
      </c>
      <c r="D8" s="32"/>
      <c r="E8" s="33">
        <v>6.67</v>
      </c>
      <c r="F8" s="24">
        <f>D8+E8</f>
        <v>6.67</v>
      </c>
    </row>
    <row r="9" s="10" customFormat="1" ht="18" customHeight="1" spans="1:6">
      <c r="A9" s="30"/>
      <c r="B9" s="31" t="s">
        <v>13</v>
      </c>
      <c r="C9" s="32">
        <v>3554.3</v>
      </c>
      <c r="D9" s="32"/>
      <c r="E9" s="33">
        <v>3.55</v>
      </c>
      <c r="F9" s="24">
        <f>D9+E9</f>
        <v>3.55</v>
      </c>
    </row>
    <row r="10" s="10" customFormat="1" ht="18" customHeight="1" spans="1:6">
      <c r="A10" s="30"/>
      <c r="B10" s="31" t="s">
        <v>14</v>
      </c>
      <c r="C10" s="32">
        <v>1567.1</v>
      </c>
      <c r="D10" s="32"/>
      <c r="E10" s="33">
        <v>1.57</v>
      </c>
      <c r="F10" s="24">
        <f>D10+E10</f>
        <v>1.57</v>
      </c>
    </row>
    <row r="11" s="10" customFormat="1" ht="29" customHeight="1" spans="1:6">
      <c r="A11" s="30"/>
      <c r="B11" s="29" t="s">
        <v>15</v>
      </c>
      <c r="C11" s="24">
        <f>SUM(C12:C13)</f>
        <v>36569.3</v>
      </c>
      <c r="D11" s="24">
        <f>SUM(D12:D13)</f>
        <v>0</v>
      </c>
      <c r="E11" s="24">
        <f>SUM(E12:E13)</f>
        <v>36.57</v>
      </c>
      <c r="F11" s="24">
        <f>SUM(F12:F13)</f>
        <v>36.57</v>
      </c>
    </row>
    <row r="12" s="10" customFormat="1" ht="18" customHeight="1" spans="1:6">
      <c r="A12" s="30"/>
      <c r="B12" s="31" t="s">
        <v>16</v>
      </c>
      <c r="C12" s="32">
        <v>20989.3</v>
      </c>
      <c r="D12" s="32"/>
      <c r="E12" s="33">
        <v>20.99</v>
      </c>
      <c r="F12" s="24">
        <f>D12+E12</f>
        <v>20.99</v>
      </c>
    </row>
    <row r="13" s="10" customFormat="1" ht="18" customHeight="1" spans="1:6">
      <c r="A13" s="30"/>
      <c r="B13" s="31" t="s">
        <v>17</v>
      </c>
      <c r="C13" s="32">
        <v>15580</v>
      </c>
      <c r="D13" s="32"/>
      <c r="E13" s="33">
        <v>15.58</v>
      </c>
      <c r="F13" s="24">
        <f>D13+E13</f>
        <v>15.58</v>
      </c>
    </row>
    <row r="14" s="11" customFormat="1" ht="18" customHeight="1" spans="1:6">
      <c r="A14" s="25" t="s">
        <v>18</v>
      </c>
      <c r="B14" s="26" t="s">
        <v>19</v>
      </c>
      <c r="C14" s="27">
        <f>C15+C17</f>
        <v>101648.6</v>
      </c>
      <c r="D14" s="27">
        <f>D15+D17</f>
        <v>137.69</v>
      </c>
      <c r="E14" s="27">
        <f>E15+E17</f>
        <v>101.65</v>
      </c>
      <c r="F14" s="27">
        <f>F15+F17</f>
        <v>239.34</v>
      </c>
    </row>
    <row r="15" s="12" customFormat="1" ht="27" customHeight="1" spans="1:6">
      <c r="A15" s="28"/>
      <c r="B15" s="29" t="s">
        <v>11</v>
      </c>
      <c r="C15" s="24">
        <f>SUM(C16:C16)</f>
        <v>934.7</v>
      </c>
      <c r="D15" s="24"/>
      <c r="E15" s="24">
        <f>SUM(E16:E16)</f>
        <v>0.93</v>
      </c>
      <c r="F15" s="24">
        <f>SUM(F16:F16)</f>
        <v>0.93</v>
      </c>
    </row>
    <row r="16" s="10" customFormat="1" ht="18" customHeight="1" spans="1:6">
      <c r="A16" s="30"/>
      <c r="B16" s="31" t="s">
        <v>20</v>
      </c>
      <c r="C16" s="32">
        <v>934.7</v>
      </c>
      <c r="D16" s="32"/>
      <c r="E16" s="33">
        <v>0.93</v>
      </c>
      <c r="F16" s="24">
        <f t="shared" ref="F16:F34" si="0">D16+E16</f>
        <v>0.93</v>
      </c>
    </row>
    <row r="17" s="10" customFormat="1" ht="27" customHeight="1" spans="1:6">
      <c r="A17" s="30"/>
      <c r="B17" s="29" t="s">
        <v>15</v>
      </c>
      <c r="C17" s="24">
        <f>SUM(C18:C22)</f>
        <v>100713.9</v>
      </c>
      <c r="D17" s="24">
        <f>SUM(D18:D22)</f>
        <v>137.69</v>
      </c>
      <c r="E17" s="24">
        <f>SUM(E18:E22)</f>
        <v>100.72</v>
      </c>
      <c r="F17" s="24">
        <f>SUM(F18:F22)</f>
        <v>238.41</v>
      </c>
    </row>
    <row r="18" s="10" customFormat="1" ht="18" customHeight="1" spans="1:6">
      <c r="A18" s="30"/>
      <c r="B18" s="31" t="s">
        <v>21</v>
      </c>
      <c r="C18" s="32">
        <v>12010</v>
      </c>
      <c r="D18" s="32"/>
      <c r="E18" s="33">
        <v>12.01</v>
      </c>
      <c r="F18" s="24">
        <f t="shared" si="0"/>
        <v>12.01</v>
      </c>
    </row>
    <row r="19" s="10" customFormat="1" ht="18" customHeight="1" spans="1:6">
      <c r="A19" s="30"/>
      <c r="B19" s="31" t="s">
        <v>22</v>
      </c>
      <c r="C19" s="32">
        <v>14758.5</v>
      </c>
      <c r="D19" s="32"/>
      <c r="E19" s="33">
        <v>14.76</v>
      </c>
      <c r="F19" s="24">
        <f t="shared" si="0"/>
        <v>14.76</v>
      </c>
    </row>
    <row r="20" s="10" customFormat="1" ht="18" customHeight="1" spans="1:6">
      <c r="A20" s="30"/>
      <c r="B20" s="31" t="s">
        <v>23</v>
      </c>
      <c r="C20" s="32">
        <v>23787.4</v>
      </c>
      <c r="D20" s="32"/>
      <c r="E20" s="33">
        <v>23.79</v>
      </c>
      <c r="F20" s="24">
        <f t="shared" si="0"/>
        <v>23.79</v>
      </c>
    </row>
    <row r="21" s="10" customFormat="1" ht="18" customHeight="1" spans="1:6">
      <c r="A21" s="30"/>
      <c r="B21" s="31" t="s">
        <v>24</v>
      </c>
      <c r="C21" s="34">
        <v>32530</v>
      </c>
      <c r="D21" s="33">
        <v>77.4</v>
      </c>
      <c r="E21" s="33">
        <v>32.53</v>
      </c>
      <c r="F21" s="24">
        <f t="shared" si="0"/>
        <v>109.93</v>
      </c>
    </row>
    <row r="22" s="10" customFormat="1" ht="18" customHeight="1" spans="1:6">
      <c r="A22" s="30"/>
      <c r="B22" s="31" t="s">
        <v>25</v>
      </c>
      <c r="C22" s="34">
        <v>17628</v>
      </c>
      <c r="D22" s="33">
        <v>60.29</v>
      </c>
      <c r="E22" s="33">
        <v>17.63</v>
      </c>
      <c r="F22" s="24">
        <f t="shared" si="0"/>
        <v>77.92</v>
      </c>
    </row>
    <row r="23" s="11" customFormat="1" ht="18" customHeight="1" spans="1:6">
      <c r="A23" s="25" t="s">
        <v>26</v>
      </c>
      <c r="B23" s="26" t="s">
        <v>27</v>
      </c>
      <c r="C23" s="27">
        <f>C24+C28</f>
        <v>43634.9</v>
      </c>
      <c r="D23" s="27">
        <f>D24+D28</f>
        <v>0</v>
      </c>
      <c r="E23" s="27">
        <f>E24+E28</f>
        <v>43.64</v>
      </c>
      <c r="F23" s="24">
        <f t="shared" si="0"/>
        <v>43.64</v>
      </c>
    </row>
    <row r="24" s="12" customFormat="1" ht="28" customHeight="1" spans="1:6">
      <c r="A24" s="28"/>
      <c r="B24" s="29" t="s">
        <v>11</v>
      </c>
      <c r="C24" s="24">
        <f>SUM(C25:C27)</f>
        <v>2384.5</v>
      </c>
      <c r="D24" s="24"/>
      <c r="E24" s="24">
        <f>SUM(E25:E27)</f>
        <v>2.38</v>
      </c>
      <c r="F24" s="24">
        <f>SUM(F25:F27)</f>
        <v>2.38</v>
      </c>
    </row>
    <row r="25" s="10" customFormat="1" ht="18" customHeight="1" spans="1:6">
      <c r="A25" s="30"/>
      <c r="B25" s="31" t="s">
        <v>28</v>
      </c>
      <c r="C25" s="32">
        <v>524.3</v>
      </c>
      <c r="D25" s="32"/>
      <c r="E25" s="33">
        <v>0.52</v>
      </c>
      <c r="F25" s="24">
        <f>D25+E25</f>
        <v>0.52</v>
      </c>
    </row>
    <row r="26" s="10" customFormat="1" ht="18" customHeight="1" spans="1:6">
      <c r="A26" s="30"/>
      <c r="B26" s="31" t="s">
        <v>29</v>
      </c>
      <c r="C26" s="32">
        <v>987.2</v>
      </c>
      <c r="D26" s="32"/>
      <c r="E26" s="33">
        <v>0.99</v>
      </c>
      <c r="F26" s="24">
        <f>D26+E26</f>
        <v>0.99</v>
      </c>
    </row>
    <row r="27" s="10" customFormat="1" ht="18" customHeight="1" spans="1:6">
      <c r="A27" s="30"/>
      <c r="B27" s="31" t="s">
        <v>30</v>
      </c>
      <c r="C27" s="32">
        <v>873</v>
      </c>
      <c r="D27" s="32"/>
      <c r="E27" s="33">
        <v>0.87</v>
      </c>
      <c r="F27" s="24">
        <f>D27+E27</f>
        <v>0.87</v>
      </c>
    </row>
    <row r="28" s="10" customFormat="1" ht="30" customHeight="1" spans="1:6">
      <c r="A28" s="30"/>
      <c r="B28" s="29" t="s">
        <v>15</v>
      </c>
      <c r="C28" s="24">
        <f>SUM(C29:C31)</f>
        <v>41250.4</v>
      </c>
      <c r="D28" s="24">
        <f>SUM(D29:D31)</f>
        <v>0</v>
      </c>
      <c r="E28" s="24">
        <f>SUM(E29:E31)</f>
        <v>41.26</v>
      </c>
      <c r="F28" s="24">
        <f>SUM(F29:F31)</f>
        <v>41.26</v>
      </c>
    </row>
    <row r="29" s="10" customFormat="1" ht="18" customHeight="1" spans="1:6">
      <c r="A29" s="30"/>
      <c r="B29" s="31" t="s">
        <v>31</v>
      </c>
      <c r="C29" s="32">
        <v>15447.2</v>
      </c>
      <c r="D29" s="32"/>
      <c r="E29" s="33">
        <v>15.45</v>
      </c>
      <c r="F29" s="24">
        <f>D29+E29</f>
        <v>15.45</v>
      </c>
    </row>
    <row r="30" s="10" customFormat="1" ht="18" customHeight="1" spans="1:6">
      <c r="A30" s="30"/>
      <c r="B30" s="31" t="s">
        <v>32</v>
      </c>
      <c r="C30" s="32">
        <v>21948</v>
      </c>
      <c r="D30" s="32"/>
      <c r="E30" s="33">
        <v>21.95</v>
      </c>
      <c r="F30" s="24">
        <f>D30+E30</f>
        <v>21.95</v>
      </c>
    </row>
    <row r="31" s="10" customFormat="1" ht="18" customHeight="1" spans="1:6">
      <c r="A31" s="30"/>
      <c r="B31" s="31" t="s">
        <v>33</v>
      </c>
      <c r="C31" s="32">
        <v>3855.2</v>
      </c>
      <c r="D31" s="32"/>
      <c r="E31" s="33">
        <v>3.86</v>
      </c>
      <c r="F31" s="24">
        <f>D31+E31</f>
        <v>3.86</v>
      </c>
    </row>
    <row r="32" s="11" customFormat="1" ht="18" customHeight="1" spans="1:6">
      <c r="A32" s="25" t="s">
        <v>34</v>
      </c>
      <c r="B32" s="25" t="s">
        <v>35</v>
      </c>
      <c r="C32" s="27">
        <f>C33+C39</f>
        <v>175978.6</v>
      </c>
      <c r="D32" s="27">
        <f>D33+D39</f>
        <v>0</v>
      </c>
      <c r="E32" s="27">
        <f>E33+E39</f>
        <v>175.99</v>
      </c>
      <c r="F32" s="27">
        <f>F33+F39</f>
        <v>175.99</v>
      </c>
    </row>
    <row r="33" s="12" customFormat="1" ht="25" customHeight="1" spans="1:6">
      <c r="A33" s="28"/>
      <c r="B33" s="29" t="s">
        <v>11</v>
      </c>
      <c r="C33" s="24">
        <f>SUM(C34:C38)</f>
        <v>12133.2</v>
      </c>
      <c r="D33" s="24">
        <f>SUM(D34:D38)</f>
        <v>0</v>
      </c>
      <c r="E33" s="24">
        <f>SUM(E34:E38)</f>
        <v>12.13</v>
      </c>
      <c r="F33" s="24">
        <f>SUM(F34:F38)</f>
        <v>12.13</v>
      </c>
    </row>
    <row r="34" s="10" customFormat="1" ht="18" customHeight="1" spans="1:6">
      <c r="A34" s="30"/>
      <c r="B34" s="35" t="s">
        <v>36</v>
      </c>
      <c r="C34" s="32">
        <v>5730</v>
      </c>
      <c r="D34" s="32"/>
      <c r="E34" s="33">
        <v>5.73</v>
      </c>
      <c r="F34" s="24">
        <f t="shared" ref="F34:F64" si="1">D34+E34</f>
        <v>5.73</v>
      </c>
    </row>
    <row r="35" s="10" customFormat="1" ht="18" customHeight="1" spans="1:6">
      <c r="A35" s="30"/>
      <c r="B35" s="35" t="s">
        <v>37</v>
      </c>
      <c r="C35" s="32">
        <v>1612.3</v>
      </c>
      <c r="D35" s="32"/>
      <c r="E35" s="33">
        <v>1.61</v>
      </c>
      <c r="F35" s="24">
        <f t="shared" si="1"/>
        <v>1.61</v>
      </c>
    </row>
    <row r="36" s="10" customFormat="1" ht="18" customHeight="1" spans="1:6">
      <c r="A36" s="30"/>
      <c r="B36" s="35" t="s">
        <v>38</v>
      </c>
      <c r="C36" s="32">
        <v>1290.7</v>
      </c>
      <c r="D36" s="32"/>
      <c r="E36" s="33">
        <v>1.29</v>
      </c>
      <c r="F36" s="24">
        <f t="shared" si="1"/>
        <v>1.29</v>
      </c>
    </row>
    <row r="37" s="10" customFormat="1" ht="18" customHeight="1" spans="1:6">
      <c r="A37" s="30"/>
      <c r="B37" s="35" t="s">
        <v>39</v>
      </c>
      <c r="C37" s="32">
        <v>1300.4</v>
      </c>
      <c r="D37" s="32"/>
      <c r="E37" s="33">
        <v>1.3</v>
      </c>
      <c r="F37" s="24">
        <f t="shared" si="1"/>
        <v>1.3</v>
      </c>
    </row>
    <row r="38" s="10" customFormat="1" ht="18" customHeight="1" spans="1:6">
      <c r="A38" s="30"/>
      <c r="B38" s="31" t="s">
        <v>40</v>
      </c>
      <c r="C38" s="32">
        <v>2199.8</v>
      </c>
      <c r="D38" s="32"/>
      <c r="E38" s="33">
        <v>2.2</v>
      </c>
      <c r="F38" s="24">
        <f t="shared" si="1"/>
        <v>2.2</v>
      </c>
    </row>
    <row r="39" s="10" customFormat="1" ht="26" customHeight="1" spans="1:6">
      <c r="A39" s="30"/>
      <c r="B39" s="29" t="s">
        <v>15</v>
      </c>
      <c r="C39" s="24">
        <f>SUM(C40:C46)</f>
        <v>163845.4</v>
      </c>
      <c r="D39" s="24">
        <f>SUM(D40:D46)</f>
        <v>0</v>
      </c>
      <c r="E39" s="24">
        <f>SUM(E40:E46)</f>
        <v>163.86</v>
      </c>
      <c r="F39" s="24">
        <f>SUM(F40:F46)</f>
        <v>163.86</v>
      </c>
    </row>
    <row r="40" s="10" customFormat="1" ht="18" customHeight="1" spans="1:6">
      <c r="A40" s="30"/>
      <c r="B40" s="35" t="s">
        <v>41</v>
      </c>
      <c r="C40" s="32">
        <v>39385.8</v>
      </c>
      <c r="D40" s="32"/>
      <c r="E40" s="33">
        <v>39.39</v>
      </c>
      <c r="F40" s="24">
        <f t="shared" si="1"/>
        <v>39.39</v>
      </c>
    </row>
    <row r="41" s="10" customFormat="1" ht="18" customHeight="1" spans="1:6">
      <c r="A41" s="30"/>
      <c r="B41" s="35" t="s">
        <v>42</v>
      </c>
      <c r="C41" s="32">
        <v>34069.6</v>
      </c>
      <c r="D41" s="32"/>
      <c r="E41" s="33">
        <v>34.07</v>
      </c>
      <c r="F41" s="24">
        <f t="shared" si="1"/>
        <v>34.07</v>
      </c>
    </row>
    <row r="42" s="10" customFormat="1" ht="18" customHeight="1" spans="1:6">
      <c r="A42" s="30"/>
      <c r="B42" s="35" t="s">
        <v>43</v>
      </c>
      <c r="C42" s="32">
        <v>21337.9</v>
      </c>
      <c r="D42" s="32"/>
      <c r="E42" s="33">
        <v>21.34</v>
      </c>
      <c r="F42" s="24">
        <f t="shared" si="1"/>
        <v>21.34</v>
      </c>
    </row>
    <row r="43" s="10" customFormat="1" ht="18" customHeight="1" spans="1:6">
      <c r="A43" s="30"/>
      <c r="B43" s="35" t="s">
        <v>44</v>
      </c>
      <c r="C43" s="32">
        <v>13297</v>
      </c>
      <c r="D43" s="32"/>
      <c r="E43" s="33">
        <v>13.3</v>
      </c>
      <c r="F43" s="24">
        <f t="shared" si="1"/>
        <v>13.3</v>
      </c>
    </row>
    <row r="44" s="10" customFormat="1" ht="18" customHeight="1" spans="1:6">
      <c r="A44" s="30"/>
      <c r="B44" s="35" t="s">
        <v>45</v>
      </c>
      <c r="C44" s="32">
        <v>13886</v>
      </c>
      <c r="D44" s="32"/>
      <c r="E44" s="33">
        <v>13.89</v>
      </c>
      <c r="F44" s="24">
        <f t="shared" si="1"/>
        <v>13.89</v>
      </c>
    </row>
    <row r="45" s="10" customFormat="1" ht="18" customHeight="1" spans="1:6">
      <c r="A45" s="30"/>
      <c r="B45" s="35" t="s">
        <v>46</v>
      </c>
      <c r="C45" s="32">
        <v>17323.4</v>
      </c>
      <c r="D45" s="32"/>
      <c r="E45" s="33">
        <v>17.32</v>
      </c>
      <c r="F45" s="24">
        <f t="shared" si="1"/>
        <v>17.32</v>
      </c>
    </row>
    <row r="46" s="10" customFormat="1" ht="18" customHeight="1" spans="1:6">
      <c r="A46" s="30"/>
      <c r="B46" s="35" t="s">
        <v>47</v>
      </c>
      <c r="C46" s="32">
        <v>24545.7</v>
      </c>
      <c r="D46" s="32"/>
      <c r="E46" s="33">
        <v>24.55</v>
      </c>
      <c r="F46" s="24">
        <f t="shared" si="1"/>
        <v>24.55</v>
      </c>
    </row>
    <row r="47" s="11" customFormat="1" ht="18" customHeight="1" spans="1:6">
      <c r="A47" s="36" t="s">
        <v>48</v>
      </c>
      <c r="B47" s="37" t="s">
        <v>49</v>
      </c>
      <c r="C47" s="27">
        <f>C48+C52</f>
        <v>353329.7</v>
      </c>
      <c r="D47" s="27">
        <f>D48+D52</f>
        <v>692.71</v>
      </c>
      <c r="E47" s="27">
        <f>E48+E52</f>
        <v>353.33</v>
      </c>
      <c r="F47" s="27">
        <f>F48+F52</f>
        <v>1046.04</v>
      </c>
    </row>
    <row r="48" s="12" customFormat="1" ht="27" customHeight="1" spans="1:6">
      <c r="A48" s="23"/>
      <c r="B48" s="29" t="s">
        <v>11</v>
      </c>
      <c r="C48" s="24">
        <f>SUM(C49:C51)</f>
        <v>2701.4</v>
      </c>
      <c r="D48" s="24"/>
      <c r="E48" s="24">
        <f>SUM(E49:E51)</f>
        <v>2.7</v>
      </c>
      <c r="F48" s="24">
        <f t="shared" si="1"/>
        <v>2.7</v>
      </c>
    </row>
    <row r="49" s="10" customFormat="1" ht="18" customHeight="1" spans="1:6">
      <c r="A49" s="30"/>
      <c r="B49" s="35" t="s">
        <v>50</v>
      </c>
      <c r="C49" s="32">
        <v>1458.9</v>
      </c>
      <c r="D49" s="32"/>
      <c r="E49" s="33">
        <v>1.46</v>
      </c>
      <c r="F49" s="24">
        <f t="shared" si="1"/>
        <v>1.46</v>
      </c>
    </row>
    <row r="50" s="10" customFormat="1" ht="18" customHeight="1" spans="1:6">
      <c r="A50" s="30"/>
      <c r="B50" s="35" t="s">
        <v>51</v>
      </c>
      <c r="C50" s="32">
        <v>700</v>
      </c>
      <c r="D50" s="32"/>
      <c r="E50" s="33">
        <v>0.7</v>
      </c>
      <c r="F50" s="24">
        <f t="shared" si="1"/>
        <v>0.7</v>
      </c>
    </row>
    <row r="51" s="10" customFormat="1" ht="18" customHeight="1" spans="1:6">
      <c r="A51" s="30"/>
      <c r="B51" s="35" t="s">
        <v>52</v>
      </c>
      <c r="C51" s="32">
        <v>542.5</v>
      </c>
      <c r="D51" s="32"/>
      <c r="E51" s="33">
        <v>0.54</v>
      </c>
      <c r="F51" s="24">
        <f t="shared" si="1"/>
        <v>0.54</v>
      </c>
    </row>
    <row r="52" s="10" customFormat="1" ht="24" customHeight="1" spans="1:6">
      <c r="A52" s="30"/>
      <c r="B52" s="29" t="s">
        <v>15</v>
      </c>
      <c r="C52" s="24">
        <f>SUM(C53:C61)</f>
        <v>350628.3</v>
      </c>
      <c r="D52" s="24">
        <f>SUM(D53:D61)</f>
        <v>692.71</v>
      </c>
      <c r="E52" s="24">
        <f>SUM(E53:E61)</f>
        <v>350.63</v>
      </c>
      <c r="F52" s="24">
        <f>SUM(F53:F61)</f>
        <v>1043.34</v>
      </c>
    </row>
    <row r="53" s="10" customFormat="1" ht="18" customHeight="1" spans="1:6">
      <c r="A53" s="30"/>
      <c r="B53" s="35" t="s">
        <v>53</v>
      </c>
      <c r="C53" s="32">
        <v>23025.2</v>
      </c>
      <c r="D53" s="32"/>
      <c r="E53" s="33">
        <v>23.03</v>
      </c>
      <c r="F53" s="24">
        <f t="shared" ref="F53:F61" si="2">D53+E53</f>
        <v>23.03</v>
      </c>
    </row>
    <row r="54" s="10" customFormat="1" ht="18" customHeight="1" spans="1:6">
      <c r="A54" s="30"/>
      <c r="B54" s="35" t="s">
        <v>54</v>
      </c>
      <c r="C54" s="32">
        <v>21817.6</v>
      </c>
      <c r="D54" s="33">
        <v>81.29</v>
      </c>
      <c r="E54" s="33">
        <v>21.82</v>
      </c>
      <c r="F54" s="24">
        <f t="shared" si="2"/>
        <v>103.11</v>
      </c>
    </row>
    <row r="55" s="10" customFormat="1" ht="18" customHeight="1" spans="1:6">
      <c r="A55" s="30"/>
      <c r="B55" s="35" t="s">
        <v>55</v>
      </c>
      <c r="C55" s="32">
        <v>103643.3</v>
      </c>
      <c r="D55" s="33">
        <v>115.9</v>
      </c>
      <c r="E55" s="33">
        <v>103.64</v>
      </c>
      <c r="F55" s="24">
        <f t="shared" si="2"/>
        <v>219.54</v>
      </c>
    </row>
    <row r="56" s="10" customFormat="1" ht="18" customHeight="1" spans="1:6">
      <c r="A56" s="30"/>
      <c r="B56" s="35" t="s">
        <v>56</v>
      </c>
      <c r="C56" s="32">
        <v>21263.3</v>
      </c>
      <c r="D56" s="33">
        <v>66.51</v>
      </c>
      <c r="E56" s="33">
        <v>21.26</v>
      </c>
      <c r="F56" s="24">
        <f t="shared" si="2"/>
        <v>87.77</v>
      </c>
    </row>
    <row r="57" s="10" customFormat="1" ht="18" customHeight="1" spans="1:6">
      <c r="A57" s="30"/>
      <c r="B57" s="35" t="s">
        <v>57</v>
      </c>
      <c r="C57" s="32">
        <v>16257.6</v>
      </c>
      <c r="D57" s="33">
        <v>79.73</v>
      </c>
      <c r="E57" s="33">
        <v>16.26</v>
      </c>
      <c r="F57" s="24">
        <f t="shared" si="2"/>
        <v>95.99</v>
      </c>
    </row>
    <row r="58" s="10" customFormat="1" ht="18" customHeight="1" spans="1:6">
      <c r="A58" s="30"/>
      <c r="B58" s="35" t="s">
        <v>58</v>
      </c>
      <c r="C58" s="32">
        <v>39278.2</v>
      </c>
      <c r="D58" s="33">
        <v>93.35</v>
      </c>
      <c r="E58" s="33">
        <v>39.28</v>
      </c>
      <c r="F58" s="24">
        <f t="shared" si="2"/>
        <v>132.63</v>
      </c>
    </row>
    <row r="59" s="10" customFormat="1" ht="18" customHeight="1" spans="1:6">
      <c r="A59" s="30"/>
      <c r="B59" s="35" t="s">
        <v>59</v>
      </c>
      <c r="C59" s="32">
        <v>55423.7</v>
      </c>
      <c r="D59" s="33">
        <v>99.96</v>
      </c>
      <c r="E59" s="33">
        <v>55.42</v>
      </c>
      <c r="F59" s="24">
        <f t="shared" si="2"/>
        <v>155.38</v>
      </c>
    </row>
    <row r="60" s="10" customFormat="1" ht="18" customHeight="1" spans="1:6">
      <c r="A60" s="30"/>
      <c r="B60" s="35" t="s">
        <v>60</v>
      </c>
      <c r="C60" s="32">
        <v>32279.8</v>
      </c>
      <c r="D60" s="33">
        <v>77.4</v>
      </c>
      <c r="E60" s="33">
        <v>32.28</v>
      </c>
      <c r="F60" s="24">
        <f t="shared" si="2"/>
        <v>109.68</v>
      </c>
    </row>
    <row r="61" s="10" customFormat="1" ht="18" customHeight="1" spans="1:6">
      <c r="A61" s="30"/>
      <c r="B61" s="35" t="s">
        <v>61</v>
      </c>
      <c r="C61" s="32">
        <v>37639.6</v>
      </c>
      <c r="D61" s="33">
        <v>78.57</v>
      </c>
      <c r="E61" s="33">
        <v>37.64</v>
      </c>
      <c r="F61" s="24">
        <f t="shared" si="2"/>
        <v>116.21</v>
      </c>
    </row>
    <row r="62" s="11" customFormat="1" ht="18" customHeight="1" spans="1:6">
      <c r="A62" s="36" t="s">
        <v>62</v>
      </c>
      <c r="B62" s="37" t="s">
        <v>63</v>
      </c>
      <c r="C62" s="27">
        <f>C63+C66</f>
        <v>140475.5</v>
      </c>
      <c r="D62" s="27">
        <f>D63+D66</f>
        <v>110.07</v>
      </c>
      <c r="E62" s="27">
        <f>E63+E66</f>
        <v>140.48</v>
      </c>
      <c r="F62" s="27">
        <f>F63+F66</f>
        <v>250.55</v>
      </c>
    </row>
    <row r="63" s="12" customFormat="1" ht="25" customHeight="1" spans="1:6">
      <c r="A63" s="23"/>
      <c r="B63" s="29" t="s">
        <v>11</v>
      </c>
      <c r="C63" s="24">
        <f>SUM(C64:C65)</f>
        <v>4234</v>
      </c>
      <c r="D63" s="24">
        <f>SUM(D64:D65)</f>
        <v>0</v>
      </c>
      <c r="E63" s="24">
        <f>SUM(E64:E65)</f>
        <v>4.24</v>
      </c>
      <c r="F63" s="24">
        <f>SUM(F64:F65)</f>
        <v>4.24</v>
      </c>
    </row>
    <row r="64" s="10" customFormat="1" ht="18" customHeight="1" spans="1:6">
      <c r="A64" s="30"/>
      <c r="B64" s="35" t="s">
        <v>64</v>
      </c>
      <c r="C64" s="32">
        <v>1688.3</v>
      </c>
      <c r="D64" s="32"/>
      <c r="E64" s="33">
        <v>1.69</v>
      </c>
      <c r="F64" s="24">
        <f>D64+E64</f>
        <v>1.69</v>
      </c>
    </row>
    <row r="65" s="10" customFormat="1" ht="18" customHeight="1" spans="1:6">
      <c r="A65" s="30"/>
      <c r="B65" s="38" t="s">
        <v>65</v>
      </c>
      <c r="C65" s="32">
        <v>2545.7</v>
      </c>
      <c r="D65" s="32"/>
      <c r="E65" s="33">
        <v>2.55</v>
      </c>
      <c r="F65" s="24">
        <f>D65+E65</f>
        <v>2.55</v>
      </c>
    </row>
    <row r="66" s="10" customFormat="1" ht="27" customHeight="1" spans="1:6">
      <c r="A66" s="30"/>
      <c r="B66" s="29" t="s">
        <v>15</v>
      </c>
      <c r="C66" s="24">
        <f>SUM(C67:C72)</f>
        <v>136241.5</v>
      </c>
      <c r="D66" s="24">
        <f>SUM(D67:D72)</f>
        <v>110.07</v>
      </c>
      <c r="E66" s="24">
        <f>SUM(E67:E72)</f>
        <v>136.24</v>
      </c>
      <c r="F66" s="24">
        <f>SUM(F67:F72)</f>
        <v>246.31</v>
      </c>
    </row>
    <row r="67" s="10" customFormat="1" ht="18" customHeight="1" spans="1:6">
      <c r="A67" s="30"/>
      <c r="B67" s="35" t="s">
        <v>66</v>
      </c>
      <c r="C67" s="32">
        <v>26710</v>
      </c>
      <c r="D67" s="32"/>
      <c r="E67" s="33">
        <v>26.71</v>
      </c>
      <c r="F67" s="24">
        <f t="shared" ref="F67:F72" si="3">D67+E67</f>
        <v>26.71</v>
      </c>
    </row>
    <row r="68" s="10" customFormat="1" ht="18" customHeight="1" spans="1:6">
      <c r="A68" s="30"/>
      <c r="B68" s="35" t="s">
        <v>67</v>
      </c>
      <c r="C68" s="32">
        <v>44754.2</v>
      </c>
      <c r="D68" s="33">
        <v>110.07</v>
      </c>
      <c r="E68" s="33">
        <v>44.75</v>
      </c>
      <c r="F68" s="24">
        <f t="shared" si="3"/>
        <v>154.82</v>
      </c>
    </row>
    <row r="69" s="10" customFormat="1" ht="18" customHeight="1" spans="1:6">
      <c r="A69" s="30"/>
      <c r="B69" s="35" t="s">
        <v>68</v>
      </c>
      <c r="C69" s="32">
        <v>6815</v>
      </c>
      <c r="D69" s="32"/>
      <c r="E69" s="33">
        <v>6.82</v>
      </c>
      <c r="F69" s="24">
        <f t="shared" si="3"/>
        <v>6.82</v>
      </c>
    </row>
    <row r="70" s="10" customFormat="1" ht="18" customHeight="1" spans="1:6">
      <c r="A70" s="30"/>
      <c r="B70" s="35" t="s">
        <v>69</v>
      </c>
      <c r="C70" s="32">
        <v>23381.5</v>
      </c>
      <c r="D70" s="32"/>
      <c r="E70" s="33">
        <v>23.38</v>
      </c>
      <c r="F70" s="24">
        <f t="shared" si="3"/>
        <v>23.38</v>
      </c>
    </row>
    <row r="71" s="10" customFormat="1" ht="18" customHeight="1" spans="1:6">
      <c r="A71" s="30"/>
      <c r="B71" s="35" t="s">
        <v>70</v>
      </c>
      <c r="C71" s="32">
        <v>4812</v>
      </c>
      <c r="D71" s="32"/>
      <c r="E71" s="33">
        <v>4.81</v>
      </c>
      <c r="F71" s="24">
        <f t="shared" si="3"/>
        <v>4.81</v>
      </c>
    </row>
    <row r="72" s="10" customFormat="1" ht="18" customHeight="1" spans="1:6">
      <c r="A72" s="30"/>
      <c r="B72" s="35" t="s">
        <v>71</v>
      </c>
      <c r="C72" s="32">
        <v>29768.8</v>
      </c>
      <c r="D72" s="32"/>
      <c r="E72" s="33">
        <v>29.77</v>
      </c>
      <c r="F72" s="24">
        <f t="shared" si="3"/>
        <v>29.77</v>
      </c>
    </row>
    <row r="73" s="11" customFormat="1" ht="18" customHeight="1" spans="1:6">
      <c r="A73" s="36" t="s">
        <v>72</v>
      </c>
      <c r="B73" s="37" t="s">
        <v>73</v>
      </c>
      <c r="C73" s="27">
        <f>C74+C78</f>
        <v>138667.4</v>
      </c>
      <c r="D73" s="27">
        <f>D74+D78</f>
        <v>93.35</v>
      </c>
      <c r="E73" s="27">
        <f>E74+E78</f>
        <v>138.68</v>
      </c>
      <c r="F73" s="27">
        <f>F74+F78</f>
        <v>232.03</v>
      </c>
    </row>
    <row r="74" s="12" customFormat="1" ht="28" customHeight="1" spans="1:6">
      <c r="A74" s="23"/>
      <c r="B74" s="29" t="s">
        <v>11</v>
      </c>
      <c r="C74" s="24">
        <f>SUM(C75:C77)</f>
        <v>23103.9</v>
      </c>
      <c r="D74" s="24">
        <f>SUM(D75:D77)</f>
        <v>0</v>
      </c>
      <c r="E74" s="24">
        <f>SUM(E75:E77)</f>
        <v>23.1</v>
      </c>
      <c r="F74" s="24">
        <f>SUM(F75:F77)</f>
        <v>23.1</v>
      </c>
    </row>
    <row r="75" s="10" customFormat="1" ht="18" customHeight="1" spans="1:6">
      <c r="A75" s="30"/>
      <c r="B75" s="35" t="s">
        <v>74</v>
      </c>
      <c r="C75" s="32">
        <v>21039.2</v>
      </c>
      <c r="D75" s="32"/>
      <c r="E75" s="33">
        <v>21.04</v>
      </c>
      <c r="F75" s="24">
        <f t="shared" ref="F75:F91" si="4">D75+E75</f>
        <v>21.04</v>
      </c>
    </row>
    <row r="76" s="10" customFormat="1" ht="18" customHeight="1" spans="1:6">
      <c r="A76" s="30"/>
      <c r="B76" s="35" t="s">
        <v>75</v>
      </c>
      <c r="C76" s="32">
        <v>1002.3</v>
      </c>
      <c r="D76" s="32"/>
      <c r="E76" s="33">
        <v>1</v>
      </c>
      <c r="F76" s="24">
        <f t="shared" si="4"/>
        <v>1</v>
      </c>
    </row>
    <row r="77" s="10" customFormat="1" ht="18" customHeight="1" spans="1:6">
      <c r="A77" s="30"/>
      <c r="B77" s="35" t="s">
        <v>76</v>
      </c>
      <c r="C77" s="32">
        <v>1062.4</v>
      </c>
      <c r="D77" s="32"/>
      <c r="E77" s="33">
        <v>1.06</v>
      </c>
      <c r="F77" s="24">
        <f t="shared" si="4"/>
        <v>1.06</v>
      </c>
    </row>
    <row r="78" s="10" customFormat="1" ht="30" customHeight="1" spans="1:6">
      <c r="A78" s="30"/>
      <c r="B78" s="29" t="s">
        <v>15</v>
      </c>
      <c r="C78" s="24">
        <f>SUM(C79:C84)</f>
        <v>115563.5</v>
      </c>
      <c r="D78" s="24">
        <f>SUM(D79:D84)</f>
        <v>93.35</v>
      </c>
      <c r="E78" s="24">
        <f>SUM(E79:E84)</f>
        <v>115.58</v>
      </c>
      <c r="F78" s="24">
        <f>SUM(F79:F84)</f>
        <v>208.93</v>
      </c>
    </row>
    <row r="79" s="10" customFormat="1" ht="18" customHeight="1" spans="1:6">
      <c r="A79" s="30"/>
      <c r="B79" s="35" t="s">
        <v>77</v>
      </c>
      <c r="C79" s="32">
        <v>3939</v>
      </c>
      <c r="D79" s="32"/>
      <c r="E79" s="33">
        <v>3.94</v>
      </c>
      <c r="F79" s="24">
        <f t="shared" si="4"/>
        <v>3.94</v>
      </c>
    </row>
    <row r="80" s="10" customFormat="1" ht="18" customHeight="1" spans="1:6">
      <c r="A80" s="30"/>
      <c r="B80" s="35" t="s">
        <v>78</v>
      </c>
      <c r="C80" s="32">
        <v>12516.3</v>
      </c>
      <c r="D80" s="32"/>
      <c r="E80" s="33">
        <v>12.52</v>
      </c>
      <c r="F80" s="24">
        <f t="shared" si="4"/>
        <v>12.52</v>
      </c>
    </row>
    <row r="81" s="10" customFormat="1" ht="18" customHeight="1" spans="1:6">
      <c r="A81" s="30"/>
      <c r="B81" s="35" t="s">
        <v>79</v>
      </c>
      <c r="C81" s="32">
        <v>23596.3</v>
      </c>
      <c r="D81" s="32"/>
      <c r="E81" s="33">
        <v>23.6</v>
      </c>
      <c r="F81" s="24">
        <f t="shared" si="4"/>
        <v>23.6</v>
      </c>
    </row>
    <row r="82" s="10" customFormat="1" ht="18" customHeight="1" spans="1:6">
      <c r="A82" s="30"/>
      <c r="B82" s="35" t="s">
        <v>80</v>
      </c>
      <c r="C82" s="32">
        <v>18177</v>
      </c>
      <c r="D82" s="32"/>
      <c r="E82" s="33">
        <v>18.18</v>
      </c>
      <c r="F82" s="24">
        <f t="shared" si="4"/>
        <v>18.18</v>
      </c>
    </row>
    <row r="83" s="10" customFormat="1" ht="18" customHeight="1" spans="1:6">
      <c r="A83" s="30"/>
      <c r="B83" s="35" t="s">
        <v>81</v>
      </c>
      <c r="C83" s="32">
        <v>24947.9</v>
      </c>
      <c r="D83" s="32"/>
      <c r="E83" s="33">
        <v>24.95</v>
      </c>
      <c r="F83" s="24">
        <f t="shared" si="4"/>
        <v>24.95</v>
      </c>
    </row>
    <row r="84" s="10" customFormat="1" ht="18" customHeight="1" spans="1:6">
      <c r="A84" s="30"/>
      <c r="B84" s="35" t="s">
        <v>82</v>
      </c>
      <c r="C84" s="32">
        <v>32387</v>
      </c>
      <c r="D84" s="9">
        <v>93.35</v>
      </c>
      <c r="E84" s="33">
        <v>32.39</v>
      </c>
      <c r="F84" s="24">
        <f t="shared" si="4"/>
        <v>125.74</v>
      </c>
    </row>
    <row r="85" s="11" customFormat="1" ht="18" customHeight="1" spans="1:6">
      <c r="A85" s="36" t="s">
        <v>83</v>
      </c>
      <c r="B85" s="37" t="s">
        <v>84</v>
      </c>
      <c r="C85" s="27">
        <f>C86+C89</f>
        <v>224041</v>
      </c>
      <c r="D85" s="27">
        <f>D86+D89</f>
        <v>185.53</v>
      </c>
      <c r="E85" s="27">
        <f>E86+E89</f>
        <v>224.04</v>
      </c>
      <c r="F85" s="27">
        <f>F86+F89</f>
        <v>409.57</v>
      </c>
    </row>
    <row r="86" s="12" customFormat="1" ht="27" customHeight="1" spans="1:6">
      <c r="A86" s="23"/>
      <c r="B86" s="29" t="s">
        <v>11</v>
      </c>
      <c r="C86" s="24">
        <f>SUM(C87:C88)</f>
        <v>69986.8</v>
      </c>
      <c r="D86" s="24">
        <f>SUM(D87:D88)</f>
        <v>0</v>
      </c>
      <c r="E86" s="24">
        <f>SUM(E87:E88)</f>
        <v>69.99</v>
      </c>
      <c r="F86" s="24">
        <f>SUM(F87:F88)</f>
        <v>69.99</v>
      </c>
    </row>
    <row r="87" s="10" customFormat="1" ht="18" customHeight="1" spans="1:6">
      <c r="A87" s="30"/>
      <c r="B87" s="35" t="s">
        <v>85</v>
      </c>
      <c r="C87" s="32">
        <v>58456</v>
      </c>
      <c r="D87" s="32"/>
      <c r="E87" s="33">
        <v>58.46</v>
      </c>
      <c r="F87" s="24">
        <f>D87+E87</f>
        <v>58.46</v>
      </c>
    </row>
    <row r="88" s="10" customFormat="1" ht="18" customHeight="1" spans="1:6">
      <c r="A88" s="30"/>
      <c r="B88" s="35" t="s">
        <v>86</v>
      </c>
      <c r="C88" s="32">
        <v>11530.8</v>
      </c>
      <c r="D88" s="32"/>
      <c r="E88" s="33">
        <v>11.53</v>
      </c>
      <c r="F88" s="24">
        <f>D88+E88</f>
        <v>11.53</v>
      </c>
    </row>
    <row r="89" s="10" customFormat="1" ht="31" customHeight="1" spans="1:6">
      <c r="A89" s="30"/>
      <c r="B89" s="29" t="s">
        <v>15</v>
      </c>
      <c r="C89" s="24">
        <f>SUM(C90:C91)</f>
        <v>154054.2</v>
      </c>
      <c r="D89" s="24">
        <f>SUM(D90:D91)</f>
        <v>185.53</v>
      </c>
      <c r="E89" s="24">
        <f>SUM(E90:E91)</f>
        <v>154.05</v>
      </c>
      <c r="F89" s="24">
        <f>SUM(F90:F91)</f>
        <v>339.58</v>
      </c>
    </row>
    <row r="90" s="10" customFormat="1" ht="18" customHeight="1" spans="1:6">
      <c r="A90" s="30"/>
      <c r="B90" s="35" t="s">
        <v>87</v>
      </c>
      <c r="C90" s="32">
        <v>62433</v>
      </c>
      <c r="D90" s="33">
        <v>88.68</v>
      </c>
      <c r="E90" s="33">
        <v>62.43</v>
      </c>
      <c r="F90" s="24">
        <f>D90+E90</f>
        <v>151.11</v>
      </c>
    </row>
    <row r="91" s="10" customFormat="1" ht="18" customHeight="1" spans="1:6">
      <c r="A91" s="30"/>
      <c r="B91" s="35" t="s">
        <v>88</v>
      </c>
      <c r="C91" s="32">
        <v>91621.2</v>
      </c>
      <c r="D91" s="33">
        <v>96.85</v>
      </c>
      <c r="E91" s="33">
        <v>91.62</v>
      </c>
      <c r="F91" s="24">
        <f>D91+E91</f>
        <v>188.47</v>
      </c>
    </row>
    <row r="92" s="11" customFormat="1" ht="18" customHeight="1" spans="1:6">
      <c r="A92" s="36" t="s">
        <v>89</v>
      </c>
      <c r="B92" s="36" t="s">
        <v>90</v>
      </c>
      <c r="C92" s="27">
        <f>C93+C95</f>
        <v>85340</v>
      </c>
      <c r="D92" s="27">
        <f>D93+D95</f>
        <v>131.46</v>
      </c>
      <c r="E92" s="27">
        <f>E93+E95</f>
        <v>85.34</v>
      </c>
      <c r="F92" s="27">
        <f>F93+F95</f>
        <v>216.8</v>
      </c>
    </row>
    <row r="93" s="12" customFormat="1" ht="30" customHeight="1" spans="1:6">
      <c r="A93" s="23"/>
      <c r="B93" s="29" t="s">
        <v>11</v>
      </c>
      <c r="C93" s="24">
        <f>SUM(C94:C94)</f>
        <v>9327</v>
      </c>
      <c r="D93" s="24">
        <f>SUM(D94:D94)</f>
        <v>0</v>
      </c>
      <c r="E93" s="24">
        <f>SUM(E94:E94)</f>
        <v>9.33</v>
      </c>
      <c r="F93" s="24">
        <f>SUM(F94:F94)</f>
        <v>9.33</v>
      </c>
    </row>
    <row r="94" s="10" customFormat="1" ht="18" customHeight="1" spans="1:6">
      <c r="A94" s="30"/>
      <c r="B94" s="35" t="s">
        <v>91</v>
      </c>
      <c r="C94" s="32">
        <v>9327</v>
      </c>
      <c r="D94" s="32"/>
      <c r="E94" s="33">
        <v>9.33</v>
      </c>
      <c r="F94" s="24">
        <f>D94+E94</f>
        <v>9.33</v>
      </c>
    </row>
    <row r="95" s="10" customFormat="1" ht="30" customHeight="1" spans="1:6">
      <c r="A95" s="30"/>
      <c r="B95" s="29" t="s">
        <v>15</v>
      </c>
      <c r="C95" s="24">
        <f>SUM(C96:C97)</f>
        <v>76013</v>
      </c>
      <c r="D95" s="24">
        <f>SUM(D96:D97)</f>
        <v>131.46</v>
      </c>
      <c r="E95" s="24">
        <f>SUM(E96:E97)</f>
        <v>76.01</v>
      </c>
      <c r="F95" s="24">
        <f>SUM(F96:F97)</f>
        <v>207.47</v>
      </c>
    </row>
    <row r="96" s="10" customFormat="1" ht="18" customHeight="1" spans="1:6">
      <c r="A96" s="30"/>
      <c r="B96" s="35" t="s">
        <v>92</v>
      </c>
      <c r="C96" s="32">
        <v>15920.1</v>
      </c>
      <c r="D96" s="32"/>
      <c r="E96" s="33">
        <v>15.92</v>
      </c>
      <c r="F96" s="24">
        <f>D96+E96</f>
        <v>15.92</v>
      </c>
    </row>
    <row r="97" s="10" customFormat="1" ht="18" customHeight="1" spans="1:6">
      <c r="A97" s="30"/>
      <c r="B97" s="35" t="s">
        <v>93</v>
      </c>
      <c r="C97" s="32">
        <v>60092.9</v>
      </c>
      <c r="D97" s="9">
        <v>131.46</v>
      </c>
      <c r="E97" s="33">
        <v>60.09</v>
      </c>
      <c r="F97" s="24">
        <f>D97+E97</f>
        <v>191.55</v>
      </c>
    </row>
    <row r="98" s="11" customFormat="1" ht="18" customHeight="1" spans="1:6">
      <c r="A98" s="36" t="s">
        <v>94</v>
      </c>
      <c r="B98" s="37" t="s">
        <v>95</v>
      </c>
      <c r="C98" s="27">
        <f>C99+C102</f>
        <v>275183.7</v>
      </c>
      <c r="D98" s="27">
        <f>D99+D102</f>
        <v>148.96</v>
      </c>
      <c r="E98" s="27">
        <f>E99+E102</f>
        <v>275.2</v>
      </c>
      <c r="F98" s="27">
        <f>F99+F102</f>
        <v>424.16</v>
      </c>
    </row>
    <row r="99" s="12" customFormat="1" ht="27" customHeight="1" spans="1:6">
      <c r="A99" s="23"/>
      <c r="B99" s="29" t="s">
        <v>11</v>
      </c>
      <c r="C99" s="24">
        <f>SUM(C100:C101)</f>
        <v>55831.6</v>
      </c>
      <c r="D99" s="24">
        <f>SUM(D100:D101)</f>
        <v>0</v>
      </c>
      <c r="E99" s="24">
        <f>SUM(E100:E101)</f>
        <v>55.83</v>
      </c>
      <c r="F99" s="24">
        <f>SUM(F100:F101)</f>
        <v>55.83</v>
      </c>
    </row>
    <row r="100" s="10" customFormat="1" ht="18" customHeight="1" spans="1:6">
      <c r="A100" s="30"/>
      <c r="B100" s="35" t="s">
        <v>96</v>
      </c>
      <c r="C100" s="32">
        <v>41458.6</v>
      </c>
      <c r="D100" s="32"/>
      <c r="E100" s="33">
        <v>41.46</v>
      </c>
      <c r="F100" s="24">
        <f>D100+E100</f>
        <v>41.46</v>
      </c>
    </row>
    <row r="101" s="10" customFormat="1" ht="18" customHeight="1" spans="1:6">
      <c r="A101" s="30"/>
      <c r="B101" s="35" t="s">
        <v>97</v>
      </c>
      <c r="C101" s="32">
        <v>14373</v>
      </c>
      <c r="D101" s="32"/>
      <c r="E101" s="33">
        <v>14.37</v>
      </c>
      <c r="F101" s="24">
        <f>D101+E101</f>
        <v>14.37</v>
      </c>
    </row>
    <row r="102" s="10" customFormat="1" ht="31" customHeight="1" spans="1:6">
      <c r="A102" s="30"/>
      <c r="B102" s="29" t="s">
        <v>15</v>
      </c>
      <c r="C102" s="24">
        <f>SUM(C103:C111)</f>
        <v>219352.1</v>
      </c>
      <c r="D102" s="24">
        <f>SUM(D103:D111)</f>
        <v>148.96</v>
      </c>
      <c r="E102" s="24">
        <f>SUM(E103:E111)</f>
        <v>219.37</v>
      </c>
      <c r="F102" s="24">
        <f>SUM(F103:F111)</f>
        <v>368.33</v>
      </c>
    </row>
    <row r="103" s="10" customFormat="1" ht="18" customHeight="1" spans="1:6">
      <c r="A103" s="30"/>
      <c r="B103" s="35" t="s">
        <v>98</v>
      </c>
      <c r="C103" s="32">
        <v>28397.3</v>
      </c>
      <c r="D103" s="32"/>
      <c r="E103" s="33">
        <v>28.4</v>
      </c>
      <c r="F103" s="24">
        <f t="shared" ref="F102:F116" si="5">D103+E103</f>
        <v>28.4</v>
      </c>
    </row>
    <row r="104" s="10" customFormat="1" ht="18" customHeight="1" spans="1:6">
      <c r="A104" s="30"/>
      <c r="B104" s="35" t="s">
        <v>99</v>
      </c>
      <c r="C104" s="32">
        <v>30183.3</v>
      </c>
      <c r="D104" s="32"/>
      <c r="E104" s="33">
        <v>30.18</v>
      </c>
      <c r="F104" s="24">
        <f t="shared" si="5"/>
        <v>30.18</v>
      </c>
    </row>
    <row r="105" s="10" customFormat="1" ht="18" customHeight="1" spans="1:6">
      <c r="A105" s="30"/>
      <c r="B105" s="35" t="s">
        <v>100</v>
      </c>
      <c r="C105" s="32">
        <v>26785.6</v>
      </c>
      <c r="D105" s="32"/>
      <c r="E105" s="33">
        <v>26.79</v>
      </c>
      <c r="F105" s="24">
        <f t="shared" si="5"/>
        <v>26.79</v>
      </c>
    </row>
    <row r="106" s="10" customFormat="1" ht="18" customHeight="1" spans="1:6">
      <c r="A106" s="30"/>
      <c r="B106" s="35" t="s">
        <v>101</v>
      </c>
      <c r="C106" s="32">
        <v>11078</v>
      </c>
      <c r="D106" s="32"/>
      <c r="E106" s="33">
        <v>11.08</v>
      </c>
      <c r="F106" s="24">
        <f t="shared" si="5"/>
        <v>11.08</v>
      </c>
    </row>
    <row r="107" s="10" customFormat="1" ht="18" customHeight="1" spans="1:6">
      <c r="A107" s="30"/>
      <c r="B107" s="35" t="s">
        <v>102</v>
      </c>
      <c r="C107" s="32">
        <v>17677</v>
      </c>
      <c r="D107" s="33">
        <v>90.62</v>
      </c>
      <c r="E107" s="33">
        <v>17.68</v>
      </c>
      <c r="F107" s="24">
        <f t="shared" si="5"/>
        <v>108.3</v>
      </c>
    </row>
    <row r="108" s="10" customFormat="1" ht="18" customHeight="1" spans="1:6">
      <c r="A108" s="30"/>
      <c r="B108" s="35" t="s">
        <v>103</v>
      </c>
      <c r="C108" s="32">
        <v>29337</v>
      </c>
      <c r="D108" s="32"/>
      <c r="E108" s="33">
        <v>29.34</v>
      </c>
      <c r="F108" s="24">
        <f t="shared" si="5"/>
        <v>29.34</v>
      </c>
    </row>
    <row r="109" s="10" customFormat="1" ht="18" customHeight="1" spans="1:6">
      <c r="A109" s="30"/>
      <c r="B109" s="35" t="s">
        <v>104</v>
      </c>
      <c r="C109" s="32">
        <v>11270.7</v>
      </c>
      <c r="D109" s="33">
        <v>58.34</v>
      </c>
      <c r="E109" s="33">
        <v>11.27</v>
      </c>
      <c r="F109" s="24">
        <f t="shared" si="5"/>
        <v>69.61</v>
      </c>
    </row>
    <row r="110" s="10" customFormat="1" ht="18" customHeight="1" spans="1:6">
      <c r="A110" s="30"/>
      <c r="B110" s="35" t="s">
        <v>105</v>
      </c>
      <c r="C110" s="32">
        <v>20495.6</v>
      </c>
      <c r="D110" s="32"/>
      <c r="E110" s="33">
        <v>20.5</v>
      </c>
      <c r="F110" s="24">
        <f t="shared" si="5"/>
        <v>20.5</v>
      </c>
    </row>
    <row r="111" s="10" customFormat="1" ht="18" customHeight="1" spans="1:6">
      <c r="A111" s="30"/>
      <c r="B111" s="35" t="s">
        <v>106</v>
      </c>
      <c r="C111" s="32">
        <v>44127.6</v>
      </c>
      <c r="D111" s="32"/>
      <c r="E111" s="33">
        <v>44.13</v>
      </c>
      <c r="F111" s="24">
        <f t="shared" si="5"/>
        <v>44.13</v>
      </c>
    </row>
    <row r="112" s="11" customFormat="1" ht="18" customHeight="1" spans="1:6">
      <c r="A112" s="36" t="s">
        <v>107</v>
      </c>
      <c r="B112" s="37" t="s">
        <v>108</v>
      </c>
      <c r="C112" s="27">
        <f>C113+C116</f>
        <v>207599.2</v>
      </c>
      <c r="D112" s="27">
        <f>D113+D116</f>
        <v>260.2</v>
      </c>
      <c r="E112" s="27">
        <f>E113+E116</f>
        <v>207.61</v>
      </c>
      <c r="F112" s="27">
        <f>F113+F116</f>
        <v>467.81</v>
      </c>
    </row>
    <row r="113" s="12" customFormat="1" ht="33" customHeight="1" spans="1:6">
      <c r="A113" s="23"/>
      <c r="B113" s="29" t="s">
        <v>11</v>
      </c>
      <c r="C113" s="24">
        <f>SUM(C114:C115)</f>
        <v>32789.6</v>
      </c>
      <c r="D113" s="24">
        <f>SUM(D114:D115)</f>
        <v>0</v>
      </c>
      <c r="E113" s="24">
        <f>SUM(E114:E115)</f>
        <v>32.79</v>
      </c>
      <c r="F113" s="24">
        <f>SUM(F114:F115)</f>
        <v>32.79</v>
      </c>
    </row>
    <row r="114" s="10" customFormat="1" ht="18" customHeight="1" spans="1:6">
      <c r="A114" s="30"/>
      <c r="B114" s="35" t="s">
        <v>109</v>
      </c>
      <c r="C114" s="32">
        <v>14613.5</v>
      </c>
      <c r="D114" s="32"/>
      <c r="E114" s="33">
        <v>14.61</v>
      </c>
      <c r="F114" s="24">
        <f>D114+E114</f>
        <v>14.61</v>
      </c>
    </row>
    <row r="115" s="10" customFormat="1" ht="18" customHeight="1" spans="1:6">
      <c r="A115" s="30"/>
      <c r="B115" s="35" t="s">
        <v>110</v>
      </c>
      <c r="C115" s="32">
        <v>18176.1</v>
      </c>
      <c r="D115" s="32"/>
      <c r="E115" s="33">
        <v>18.18</v>
      </c>
      <c r="F115" s="24">
        <f>D115+E115</f>
        <v>18.18</v>
      </c>
    </row>
    <row r="116" s="10" customFormat="1" ht="27" customHeight="1" spans="1:6">
      <c r="A116" s="30"/>
      <c r="B116" s="29" t="s">
        <v>15</v>
      </c>
      <c r="C116" s="24">
        <f>SUM(C117:C125)</f>
        <v>174809.6</v>
      </c>
      <c r="D116" s="24">
        <f>SUM(D117:D125)</f>
        <v>260.2</v>
      </c>
      <c r="E116" s="24">
        <f>SUM(E117:E125)</f>
        <v>174.82</v>
      </c>
      <c r="F116" s="24">
        <f>SUM(F117:F125)</f>
        <v>435.02</v>
      </c>
    </row>
    <row r="117" s="10" customFormat="1" ht="18" customHeight="1" spans="1:6">
      <c r="A117" s="30"/>
      <c r="B117" s="35" t="s">
        <v>111</v>
      </c>
      <c r="C117" s="32">
        <v>26619.9</v>
      </c>
      <c r="D117" s="32"/>
      <c r="E117" s="33">
        <v>26.62</v>
      </c>
      <c r="F117" s="24">
        <f t="shared" ref="F117:F125" si="6">D117+E117</f>
        <v>26.62</v>
      </c>
    </row>
    <row r="118" s="10" customFormat="1" ht="18" customHeight="1" spans="1:6">
      <c r="A118" s="30"/>
      <c r="B118" s="35" t="s">
        <v>112</v>
      </c>
      <c r="C118" s="32">
        <v>42449</v>
      </c>
      <c r="D118" s="32"/>
      <c r="E118" s="33">
        <v>42.45</v>
      </c>
      <c r="F118" s="24">
        <f t="shared" si="6"/>
        <v>42.45</v>
      </c>
    </row>
    <row r="119" s="10" customFormat="1" ht="18" customHeight="1" spans="1:6">
      <c r="A119" s="30"/>
      <c r="B119" s="35" t="s">
        <v>113</v>
      </c>
      <c r="C119" s="32">
        <v>10674.2</v>
      </c>
      <c r="D119" s="32"/>
      <c r="E119" s="33">
        <v>10.67</v>
      </c>
      <c r="F119" s="24">
        <f t="shared" si="6"/>
        <v>10.67</v>
      </c>
    </row>
    <row r="120" s="10" customFormat="1" ht="18" customHeight="1" spans="1:6">
      <c r="A120" s="30"/>
      <c r="B120" s="35" t="s">
        <v>114</v>
      </c>
      <c r="C120" s="32">
        <v>12800</v>
      </c>
      <c r="D120" s="33">
        <v>60.68</v>
      </c>
      <c r="E120" s="33">
        <v>12.8</v>
      </c>
      <c r="F120" s="24">
        <f t="shared" si="6"/>
        <v>73.48</v>
      </c>
    </row>
    <row r="121" s="10" customFormat="1" ht="18" customHeight="1" spans="1:6">
      <c r="A121" s="30"/>
      <c r="B121" s="35" t="s">
        <v>115</v>
      </c>
      <c r="C121" s="32">
        <v>13818.1</v>
      </c>
      <c r="D121" s="32"/>
      <c r="E121" s="33">
        <v>13.82</v>
      </c>
      <c r="F121" s="24">
        <f t="shared" si="6"/>
        <v>13.82</v>
      </c>
    </row>
    <row r="122" s="10" customFormat="1" ht="18" customHeight="1" spans="1:6">
      <c r="A122" s="30"/>
      <c r="B122" s="35" t="s">
        <v>116</v>
      </c>
      <c r="C122" s="32">
        <v>8840.5</v>
      </c>
      <c r="D122" s="32"/>
      <c r="E122" s="33">
        <v>8.84</v>
      </c>
      <c r="F122" s="24">
        <f t="shared" si="6"/>
        <v>8.84</v>
      </c>
    </row>
    <row r="123" s="10" customFormat="1" ht="18" customHeight="1" spans="1:6">
      <c r="A123" s="30"/>
      <c r="B123" s="35" t="s">
        <v>117</v>
      </c>
      <c r="C123" s="32">
        <v>19596.4</v>
      </c>
      <c r="D123" s="33">
        <v>71.95</v>
      </c>
      <c r="E123" s="33">
        <v>19.6</v>
      </c>
      <c r="F123" s="24">
        <f t="shared" si="6"/>
        <v>91.55</v>
      </c>
    </row>
    <row r="124" s="10" customFormat="1" ht="18" customHeight="1" spans="1:6">
      <c r="A124" s="30"/>
      <c r="B124" s="35" t="s">
        <v>118</v>
      </c>
      <c r="C124" s="32">
        <v>20526</v>
      </c>
      <c r="D124" s="33">
        <v>64.56</v>
      </c>
      <c r="E124" s="33">
        <v>20.53</v>
      </c>
      <c r="F124" s="24">
        <f t="shared" si="6"/>
        <v>85.09</v>
      </c>
    </row>
    <row r="125" s="10" customFormat="1" ht="18" customHeight="1" spans="1:6">
      <c r="A125" s="30"/>
      <c r="B125" s="35" t="s">
        <v>119</v>
      </c>
      <c r="C125" s="32">
        <v>19485.5</v>
      </c>
      <c r="D125" s="33">
        <v>63.01</v>
      </c>
      <c r="E125" s="33">
        <v>19.49</v>
      </c>
      <c r="F125" s="24">
        <f t="shared" si="6"/>
        <v>82.5</v>
      </c>
    </row>
    <row r="126" s="11" customFormat="1" ht="18" customHeight="1" spans="1:6">
      <c r="A126" s="36" t="s">
        <v>120</v>
      </c>
      <c r="B126" s="37" t="s">
        <v>121</v>
      </c>
      <c r="C126" s="27">
        <f>C127+C130</f>
        <v>145965.6</v>
      </c>
      <c r="D126" s="27">
        <f>D127+D130</f>
        <v>204.2</v>
      </c>
      <c r="E126" s="27">
        <f>E127+E130</f>
        <v>145.95</v>
      </c>
      <c r="F126" s="27">
        <f>F127+F130</f>
        <v>350.15</v>
      </c>
    </row>
    <row r="127" s="12" customFormat="1" ht="27" customHeight="1" spans="1:6">
      <c r="A127" s="23"/>
      <c r="B127" s="29" t="s">
        <v>11</v>
      </c>
      <c r="C127" s="24">
        <f>SUM(C128:C129)</f>
        <v>14739.6</v>
      </c>
      <c r="D127" s="24">
        <f>SUM(D128:D129)</f>
        <v>0</v>
      </c>
      <c r="E127" s="24">
        <f>SUM(E128:E129)</f>
        <v>14.74</v>
      </c>
      <c r="F127" s="24">
        <f>SUM(F128:F129)</f>
        <v>14.74</v>
      </c>
    </row>
    <row r="128" s="10" customFormat="1" ht="18" customHeight="1" spans="1:6">
      <c r="A128" s="30"/>
      <c r="B128" s="35" t="s">
        <v>122</v>
      </c>
      <c r="C128" s="32">
        <v>13450.1</v>
      </c>
      <c r="D128" s="32"/>
      <c r="E128" s="33">
        <v>13.45</v>
      </c>
      <c r="F128" s="24">
        <f>D128+E128</f>
        <v>13.45</v>
      </c>
    </row>
    <row r="129" s="10" customFormat="1" ht="18" customHeight="1" spans="1:6">
      <c r="A129" s="30"/>
      <c r="B129" s="35" t="s">
        <v>123</v>
      </c>
      <c r="C129" s="32">
        <v>1289.5</v>
      </c>
      <c r="D129" s="32"/>
      <c r="E129" s="33">
        <v>1.29</v>
      </c>
      <c r="F129" s="24">
        <f>D129+E129</f>
        <v>1.29</v>
      </c>
    </row>
    <row r="130" s="10" customFormat="1" ht="26" customHeight="1" spans="1:6">
      <c r="A130" s="30"/>
      <c r="B130" s="29" t="s">
        <v>15</v>
      </c>
      <c r="C130" s="24">
        <f>SUM(C131:C134)</f>
        <v>131226</v>
      </c>
      <c r="D130" s="24">
        <f>SUM(D131:D134)</f>
        <v>204.2</v>
      </c>
      <c r="E130" s="24">
        <f>SUM(E131:E134)</f>
        <v>131.21</v>
      </c>
      <c r="F130" s="24">
        <f>SUM(F131:F134)</f>
        <v>335.41</v>
      </c>
    </row>
    <row r="131" s="10" customFormat="1" ht="18" customHeight="1" spans="1:6">
      <c r="A131" s="30"/>
      <c r="B131" s="35" t="s">
        <v>124</v>
      </c>
      <c r="C131" s="32">
        <v>31203.1</v>
      </c>
      <c r="D131" s="33">
        <v>85.57</v>
      </c>
      <c r="E131" s="33">
        <v>31.2</v>
      </c>
      <c r="F131" s="24">
        <f>D131+E131</f>
        <v>116.77</v>
      </c>
    </row>
    <row r="132" s="10" customFormat="1" ht="18" customHeight="1" spans="1:6">
      <c r="A132" s="30"/>
      <c r="B132" s="35" t="s">
        <v>125</v>
      </c>
      <c r="C132" s="32">
        <v>6654.9</v>
      </c>
      <c r="D132" s="32"/>
      <c r="E132" s="33">
        <v>6.65</v>
      </c>
      <c r="F132" s="24">
        <f>D132+E132</f>
        <v>6.65</v>
      </c>
    </row>
    <row r="133" s="10" customFormat="1" ht="18" customHeight="1" spans="1:6">
      <c r="A133" s="30"/>
      <c r="B133" s="35" t="s">
        <v>126</v>
      </c>
      <c r="C133" s="32">
        <v>26824.8</v>
      </c>
      <c r="D133" s="32"/>
      <c r="E133" s="33">
        <v>26.82</v>
      </c>
      <c r="F133" s="24">
        <f>D133+E133</f>
        <v>26.82</v>
      </c>
    </row>
    <row r="134" s="10" customFormat="1" ht="18" customHeight="1" spans="1:6">
      <c r="A134" s="30"/>
      <c r="B134" s="35" t="s">
        <v>127</v>
      </c>
      <c r="C134" s="32">
        <v>66543.2</v>
      </c>
      <c r="D134" s="33">
        <v>118.63</v>
      </c>
      <c r="E134" s="33">
        <v>66.54</v>
      </c>
      <c r="F134" s="24">
        <f>D134+E134</f>
        <v>185.17</v>
      </c>
    </row>
    <row r="135" s="11" customFormat="1" ht="18" customHeight="1" spans="1:6">
      <c r="A135" s="36" t="s">
        <v>128</v>
      </c>
      <c r="B135" s="36" t="s">
        <v>129</v>
      </c>
      <c r="C135" s="27">
        <f>C136+C138</f>
        <v>426645.9</v>
      </c>
      <c r="D135" s="27">
        <f>D136+D138</f>
        <v>779.84</v>
      </c>
      <c r="E135" s="27">
        <f>E136+E138</f>
        <v>426.65</v>
      </c>
      <c r="F135" s="27">
        <f>F136+F138</f>
        <v>1206.49</v>
      </c>
    </row>
    <row r="136" s="12" customFormat="1" ht="26" customHeight="1" spans="1:6">
      <c r="A136" s="23"/>
      <c r="B136" s="29" t="s">
        <v>11</v>
      </c>
      <c r="C136" s="24">
        <f>SUM(C137)</f>
        <v>16576.3</v>
      </c>
      <c r="D136" s="24">
        <f>SUM(D137)</f>
        <v>0</v>
      </c>
      <c r="E136" s="24">
        <f>SUM(E137)</f>
        <v>16.58</v>
      </c>
      <c r="F136" s="24">
        <f>SUM(F137)</f>
        <v>16.58</v>
      </c>
    </row>
    <row r="137" s="10" customFormat="1" ht="18" customHeight="1" spans="1:6">
      <c r="A137" s="30"/>
      <c r="B137" s="35" t="s">
        <v>130</v>
      </c>
      <c r="C137" s="32">
        <v>16576.3</v>
      </c>
      <c r="D137" s="32"/>
      <c r="E137" s="33">
        <v>16.58</v>
      </c>
      <c r="F137" s="24">
        <f t="shared" ref="F137:F149" si="7">D137+E137</f>
        <v>16.58</v>
      </c>
    </row>
    <row r="138" s="10" customFormat="1" ht="30" customHeight="1" spans="1:6">
      <c r="A138" s="30"/>
      <c r="B138" s="29" t="s">
        <v>15</v>
      </c>
      <c r="C138" s="24">
        <f>SUM(C139:C149)</f>
        <v>410069.6</v>
      </c>
      <c r="D138" s="24">
        <f>SUM(D139:D149)</f>
        <v>779.84</v>
      </c>
      <c r="E138" s="24">
        <f>SUM(E139:E149)</f>
        <v>410.07</v>
      </c>
      <c r="F138" s="24">
        <f>SUM(F139:F149)</f>
        <v>1189.91</v>
      </c>
    </row>
    <row r="139" s="10" customFormat="1" ht="18" customHeight="1" spans="1:6">
      <c r="A139" s="30"/>
      <c r="B139" s="35" t="s">
        <v>131</v>
      </c>
      <c r="C139" s="32">
        <v>118532.3</v>
      </c>
      <c r="D139" s="33">
        <v>137.3</v>
      </c>
      <c r="E139" s="33">
        <v>118.53</v>
      </c>
      <c r="F139" s="24">
        <f t="shared" si="7"/>
        <v>255.83</v>
      </c>
    </row>
    <row r="140" s="10" customFormat="1" ht="18" customHeight="1" spans="1:6">
      <c r="A140" s="30"/>
      <c r="B140" s="35" t="s">
        <v>132</v>
      </c>
      <c r="C140" s="32">
        <v>41947.7</v>
      </c>
      <c r="D140" s="33">
        <v>70.4</v>
      </c>
      <c r="E140" s="33">
        <v>41.95</v>
      </c>
      <c r="F140" s="24">
        <f t="shared" si="7"/>
        <v>112.35</v>
      </c>
    </row>
    <row r="141" s="10" customFormat="1" ht="18" customHeight="1" spans="1:6">
      <c r="A141" s="30"/>
      <c r="B141" s="35" t="s">
        <v>133</v>
      </c>
      <c r="C141" s="32">
        <v>97858.2</v>
      </c>
      <c r="D141" s="33">
        <v>104.24</v>
      </c>
      <c r="E141" s="33">
        <v>97.86</v>
      </c>
      <c r="F141" s="24">
        <f t="shared" si="7"/>
        <v>202.1</v>
      </c>
    </row>
    <row r="142" s="10" customFormat="1" ht="18" customHeight="1" spans="1:6">
      <c r="A142" s="30"/>
      <c r="B142" s="35" t="s">
        <v>134</v>
      </c>
      <c r="C142" s="32">
        <v>28140.1</v>
      </c>
      <c r="D142" s="33">
        <v>69.62</v>
      </c>
      <c r="E142" s="33">
        <v>28.14</v>
      </c>
      <c r="F142" s="24">
        <f t="shared" si="7"/>
        <v>97.76</v>
      </c>
    </row>
    <row r="143" s="10" customFormat="1" ht="18" customHeight="1" spans="1:6">
      <c r="A143" s="30"/>
      <c r="B143" s="35" t="s">
        <v>135</v>
      </c>
      <c r="C143" s="32">
        <v>18082.8</v>
      </c>
      <c r="D143" s="33">
        <v>59.9</v>
      </c>
      <c r="E143" s="33">
        <v>18.08</v>
      </c>
      <c r="F143" s="24">
        <f t="shared" si="7"/>
        <v>77.98</v>
      </c>
    </row>
    <row r="144" s="10" customFormat="1" ht="18" customHeight="1" spans="1:6">
      <c r="A144" s="30"/>
      <c r="B144" s="35" t="s">
        <v>136</v>
      </c>
      <c r="C144" s="32">
        <v>32899</v>
      </c>
      <c r="D144" s="33">
        <v>65.73</v>
      </c>
      <c r="E144" s="33">
        <v>32.9</v>
      </c>
      <c r="F144" s="24">
        <f t="shared" si="7"/>
        <v>98.63</v>
      </c>
    </row>
    <row r="145" s="10" customFormat="1" ht="18" customHeight="1" spans="1:6">
      <c r="A145" s="30"/>
      <c r="B145" s="35" t="s">
        <v>137</v>
      </c>
      <c r="C145" s="32">
        <v>17648.5</v>
      </c>
      <c r="D145" s="33">
        <v>59.12</v>
      </c>
      <c r="E145" s="33">
        <v>17.65</v>
      </c>
      <c r="F145" s="24">
        <f t="shared" si="7"/>
        <v>76.77</v>
      </c>
    </row>
    <row r="146" s="10" customFormat="1" ht="18" customHeight="1" spans="1:6">
      <c r="A146" s="30"/>
      <c r="B146" s="35" t="s">
        <v>138</v>
      </c>
      <c r="C146" s="32">
        <v>23373</v>
      </c>
      <c r="D146" s="32"/>
      <c r="E146" s="33">
        <v>23.37</v>
      </c>
      <c r="F146" s="24">
        <f t="shared" si="7"/>
        <v>23.37</v>
      </c>
    </row>
    <row r="147" s="10" customFormat="1" ht="18" customHeight="1" spans="1:6">
      <c r="A147" s="30"/>
      <c r="B147" s="35" t="s">
        <v>139</v>
      </c>
      <c r="C147" s="32">
        <v>17986.6</v>
      </c>
      <c r="D147" s="33">
        <v>75.84</v>
      </c>
      <c r="E147" s="33">
        <v>17.99</v>
      </c>
      <c r="F147" s="24">
        <f t="shared" si="7"/>
        <v>93.83</v>
      </c>
    </row>
    <row r="148" s="10" customFormat="1" ht="18" customHeight="1" spans="1:6">
      <c r="A148" s="30"/>
      <c r="B148" s="35" t="s">
        <v>140</v>
      </c>
      <c r="C148" s="32">
        <v>8381.3</v>
      </c>
      <c r="D148" s="33">
        <v>67.29</v>
      </c>
      <c r="E148" s="33">
        <v>8.38</v>
      </c>
      <c r="F148" s="24">
        <f t="shared" si="7"/>
        <v>75.67</v>
      </c>
    </row>
    <row r="149" s="10" customFormat="1" ht="18" customHeight="1" spans="1:6">
      <c r="A149" s="30"/>
      <c r="B149" s="35" t="s">
        <v>141</v>
      </c>
      <c r="C149" s="32">
        <v>5220.1</v>
      </c>
      <c r="D149" s="33">
        <v>70.4</v>
      </c>
      <c r="E149" s="33">
        <v>5.22</v>
      </c>
      <c r="F149" s="24">
        <f t="shared" si="7"/>
        <v>75.62</v>
      </c>
    </row>
    <row r="150" s="11" customFormat="1" ht="30" customHeight="1" spans="1:6">
      <c r="A150" s="39" t="s">
        <v>142</v>
      </c>
      <c r="B150" s="40" t="s">
        <v>143</v>
      </c>
      <c r="C150" s="24">
        <f>SUM(C151:C158)</f>
        <v>901380.5</v>
      </c>
      <c r="D150" s="24">
        <f>SUM(D151:D158)</f>
        <v>552.69</v>
      </c>
      <c r="E150" s="24">
        <f>SUM(E151:E158)</f>
        <v>901.38</v>
      </c>
      <c r="F150" s="24">
        <f>SUM(F151:F158)</f>
        <v>1454.07</v>
      </c>
    </row>
    <row r="151" s="10" customFormat="1" ht="18" customHeight="1" spans="1:6">
      <c r="A151" s="30"/>
      <c r="B151" s="35" t="s">
        <v>144</v>
      </c>
      <c r="C151" s="32">
        <v>65788</v>
      </c>
      <c r="D151" s="32"/>
      <c r="E151" s="33">
        <v>65.79</v>
      </c>
      <c r="F151" s="24">
        <f t="shared" ref="F151:F158" si="8">D151+E151</f>
        <v>65.79</v>
      </c>
    </row>
    <row r="152" s="10" customFormat="1" ht="18" customHeight="1" spans="1:6">
      <c r="A152" s="30"/>
      <c r="B152" s="35" t="s">
        <v>145</v>
      </c>
      <c r="C152" s="32">
        <v>45218.9</v>
      </c>
      <c r="D152" s="33">
        <v>59.9</v>
      </c>
      <c r="E152" s="33">
        <v>45.22</v>
      </c>
      <c r="F152" s="24">
        <f t="shared" si="8"/>
        <v>105.12</v>
      </c>
    </row>
    <row r="153" s="10" customFormat="1" ht="18" customHeight="1" spans="1:6">
      <c r="A153" s="30"/>
      <c r="B153" s="35" t="s">
        <v>146</v>
      </c>
      <c r="C153" s="32">
        <v>93777.4</v>
      </c>
      <c r="D153" s="33">
        <v>71.95</v>
      </c>
      <c r="E153" s="33">
        <v>93.78</v>
      </c>
      <c r="F153" s="24">
        <f t="shared" si="8"/>
        <v>165.73</v>
      </c>
    </row>
    <row r="154" s="10" customFormat="1" ht="18" customHeight="1" spans="1:6">
      <c r="A154" s="30"/>
      <c r="B154" s="35" t="s">
        <v>147</v>
      </c>
      <c r="C154" s="32">
        <v>86855.9</v>
      </c>
      <c r="D154" s="33">
        <v>68.45</v>
      </c>
      <c r="E154" s="33">
        <v>86.86</v>
      </c>
      <c r="F154" s="24">
        <f t="shared" si="8"/>
        <v>155.31</v>
      </c>
    </row>
    <row r="155" s="10" customFormat="1" ht="18" customHeight="1" spans="1:6">
      <c r="A155" s="30"/>
      <c r="B155" s="35" t="s">
        <v>148</v>
      </c>
      <c r="C155" s="32">
        <v>129151.9</v>
      </c>
      <c r="D155" s="33">
        <v>76.62</v>
      </c>
      <c r="E155" s="33">
        <v>129.15</v>
      </c>
      <c r="F155" s="24">
        <f t="shared" si="8"/>
        <v>205.77</v>
      </c>
    </row>
    <row r="156" s="10" customFormat="1" ht="18" customHeight="1" spans="1:6">
      <c r="A156" s="30"/>
      <c r="B156" s="35" t="s">
        <v>149</v>
      </c>
      <c r="C156" s="32">
        <v>94520.3</v>
      </c>
      <c r="D156" s="33">
        <v>64.18</v>
      </c>
      <c r="E156" s="33">
        <v>94.52</v>
      </c>
      <c r="F156" s="24">
        <f t="shared" si="8"/>
        <v>158.7</v>
      </c>
    </row>
    <row r="157" s="10" customFormat="1" ht="18" customHeight="1" spans="1:6">
      <c r="A157" s="30"/>
      <c r="B157" s="35" t="s">
        <v>150</v>
      </c>
      <c r="C157" s="32">
        <v>244454.9</v>
      </c>
      <c r="D157" s="33">
        <v>113.96</v>
      </c>
      <c r="E157" s="33">
        <v>244.45</v>
      </c>
      <c r="F157" s="24">
        <f t="shared" si="8"/>
        <v>358.41</v>
      </c>
    </row>
    <row r="158" s="10" customFormat="1" ht="18" customHeight="1" spans="1:6">
      <c r="A158" s="30"/>
      <c r="B158" s="35" t="s">
        <v>151</v>
      </c>
      <c r="C158" s="32">
        <v>141613.2</v>
      </c>
      <c r="D158" s="33">
        <v>97.63</v>
      </c>
      <c r="E158" s="33">
        <v>141.61</v>
      </c>
      <c r="F158" s="24">
        <f t="shared" si="8"/>
        <v>239.24</v>
      </c>
    </row>
  </sheetData>
  <mergeCells count="3">
    <mergeCell ref="A2:F2"/>
    <mergeCell ref="C3:E3"/>
    <mergeCell ref="A5:B5"/>
  </mergeCells>
  <printOptions horizontalCentered="1"/>
  <pageMargins left="0.55" right="0.55" top="1" bottom="0.798611111111111" header="0.507638888888889" footer="0.507638888888889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J46"/>
  <sheetViews>
    <sheetView workbookViewId="0">
      <selection activeCell="J44" sqref="J44:J45"/>
    </sheetView>
  </sheetViews>
  <sheetFormatPr defaultColWidth="9" defaultRowHeight="13.5"/>
  <cols>
    <col min="3" max="3" width="15.125" customWidth="1"/>
    <col min="6" max="6" width="11.5"/>
    <col min="7" max="8" width="12.625"/>
    <col min="10" max="10" width="12.625"/>
  </cols>
  <sheetData>
    <row r="3" spans="1:10">
      <c r="A3" s="1" t="s">
        <v>152</v>
      </c>
      <c r="B3" s="1" t="s">
        <v>4</v>
      </c>
      <c r="C3" s="2" t="s">
        <v>153</v>
      </c>
      <c r="J3">
        <f>E5/F5</f>
        <v>1.17980179329873</v>
      </c>
    </row>
    <row r="4" spans="1:3">
      <c r="A4" s="1"/>
      <c r="B4" s="1"/>
      <c r="C4" s="1"/>
    </row>
    <row r="5" ht="15.75" spans="1:10">
      <c r="A5" s="1"/>
      <c r="B5" s="1" t="s">
        <v>8</v>
      </c>
      <c r="C5" s="1">
        <f>SUM(C6:C45)</f>
        <v>0.8476</v>
      </c>
      <c r="E5">
        <v>3296.7</v>
      </c>
      <c r="F5">
        <f>C5*E5</f>
        <v>2794.28292</v>
      </c>
      <c r="G5">
        <v>1.17980179329873</v>
      </c>
      <c r="H5">
        <f>F5*G5</f>
        <v>3296.70000000001</v>
      </c>
      <c r="I5" s="1">
        <f>SUM(I6:I45)</f>
        <v>3296.70000000001</v>
      </c>
      <c r="J5" s="1">
        <f>SUM(J6:J45)</f>
        <v>3296.7</v>
      </c>
    </row>
    <row r="6" ht="15.75" spans="1:10">
      <c r="A6" s="1">
        <v>1</v>
      </c>
      <c r="B6" s="3" t="s">
        <v>24</v>
      </c>
      <c r="C6" s="4">
        <v>0.0199</v>
      </c>
      <c r="E6">
        <v>3296.7</v>
      </c>
      <c r="F6">
        <f t="shared" ref="F6:F45" si="0">C6*E6</f>
        <v>65.60433</v>
      </c>
      <c r="G6">
        <v>1.17980179329873</v>
      </c>
      <c r="H6">
        <f t="shared" ref="H6:H45" si="1">F6*G6</f>
        <v>77.4001061821617</v>
      </c>
      <c r="I6" s="8">
        <v>77.4001061821617</v>
      </c>
      <c r="J6" s="9">
        <v>77.4</v>
      </c>
    </row>
    <row r="7" ht="15.75" spans="1:10">
      <c r="A7" s="1">
        <v>2</v>
      </c>
      <c r="B7" s="1" t="s">
        <v>25</v>
      </c>
      <c r="C7" s="1">
        <v>0.0155</v>
      </c>
      <c r="E7">
        <v>3296.7</v>
      </c>
      <c r="F7">
        <f t="shared" si="0"/>
        <v>51.09885</v>
      </c>
      <c r="G7">
        <v>1.17980179329873</v>
      </c>
      <c r="H7">
        <f t="shared" si="1"/>
        <v>60.2865148655028</v>
      </c>
      <c r="I7" s="8">
        <v>60.2865148655028</v>
      </c>
      <c r="J7" s="9">
        <v>60.29</v>
      </c>
    </row>
    <row r="8" ht="15.75" spans="1:10">
      <c r="A8" s="1">
        <v>3</v>
      </c>
      <c r="B8" s="1" t="s">
        <v>54</v>
      </c>
      <c r="C8" s="1">
        <v>0.0209</v>
      </c>
      <c r="E8">
        <v>3296.7</v>
      </c>
      <c r="F8">
        <f t="shared" si="0"/>
        <v>68.90103</v>
      </c>
      <c r="G8">
        <v>1.17980179329873</v>
      </c>
      <c r="H8">
        <f t="shared" si="1"/>
        <v>81.2895587541296</v>
      </c>
      <c r="I8" s="8">
        <v>81.2895587541296</v>
      </c>
      <c r="J8" s="9">
        <v>81.29</v>
      </c>
    </row>
    <row r="9" ht="15.75" spans="1:10">
      <c r="A9" s="1">
        <v>4</v>
      </c>
      <c r="B9" s="1" t="s">
        <v>59</v>
      </c>
      <c r="C9" s="1">
        <v>0.0257</v>
      </c>
      <c r="E9">
        <v>3296.7</v>
      </c>
      <c r="F9">
        <f t="shared" si="0"/>
        <v>84.72519</v>
      </c>
      <c r="G9">
        <v>1.17980179329873</v>
      </c>
      <c r="H9">
        <f t="shared" si="1"/>
        <v>99.9589310995756</v>
      </c>
      <c r="I9" s="8">
        <v>99.9589310995756</v>
      </c>
      <c r="J9" s="9">
        <v>99.96</v>
      </c>
    </row>
    <row r="10" ht="15.75" spans="1:10">
      <c r="A10" s="1">
        <v>5</v>
      </c>
      <c r="B10" s="3" t="s">
        <v>55</v>
      </c>
      <c r="C10" s="4">
        <v>0.0298</v>
      </c>
      <c r="E10">
        <v>3296.7</v>
      </c>
      <c r="F10">
        <f t="shared" si="0"/>
        <v>98.24166</v>
      </c>
      <c r="G10">
        <v>1.17980179329873</v>
      </c>
      <c r="H10">
        <f t="shared" si="1"/>
        <v>115.905686644644</v>
      </c>
      <c r="I10" s="8">
        <v>115.905686644644</v>
      </c>
      <c r="J10" s="9">
        <v>115.9</v>
      </c>
    </row>
    <row r="11" ht="15.75" spans="1:10">
      <c r="A11" s="1">
        <v>6</v>
      </c>
      <c r="B11" s="1" t="s">
        <v>57</v>
      </c>
      <c r="C11" s="1">
        <v>0.0205</v>
      </c>
      <c r="E11">
        <v>3296.7</v>
      </c>
      <c r="F11">
        <f t="shared" si="0"/>
        <v>67.58235</v>
      </c>
      <c r="G11">
        <v>1.17980179329873</v>
      </c>
      <c r="H11">
        <f t="shared" si="1"/>
        <v>79.7337777253424</v>
      </c>
      <c r="I11" s="8">
        <v>79.7337777253424</v>
      </c>
      <c r="J11" s="9">
        <v>79.73</v>
      </c>
    </row>
    <row r="12" ht="15.75" spans="1:10">
      <c r="A12" s="1">
        <v>7</v>
      </c>
      <c r="B12" s="1" t="s">
        <v>61</v>
      </c>
      <c r="C12" s="1">
        <v>0.0202</v>
      </c>
      <c r="E12">
        <v>3296.7</v>
      </c>
      <c r="F12">
        <f t="shared" si="0"/>
        <v>66.59334</v>
      </c>
      <c r="G12">
        <v>1.17980179329873</v>
      </c>
      <c r="H12">
        <f t="shared" si="1"/>
        <v>78.566941953752</v>
      </c>
      <c r="I12" s="8">
        <v>78.566941953752</v>
      </c>
      <c r="J12" s="9">
        <v>78.57</v>
      </c>
    </row>
    <row r="13" ht="15.75" spans="1:10">
      <c r="A13" s="1">
        <v>8</v>
      </c>
      <c r="B13" s="1" t="s">
        <v>58</v>
      </c>
      <c r="C13" s="1">
        <v>0.024</v>
      </c>
      <c r="E13">
        <v>3296.7</v>
      </c>
      <c r="F13">
        <f t="shared" si="0"/>
        <v>79.1208</v>
      </c>
      <c r="G13">
        <v>1.17980179329873</v>
      </c>
      <c r="H13">
        <f t="shared" si="1"/>
        <v>93.3468617272301</v>
      </c>
      <c r="I13" s="8">
        <v>93.3468617272301</v>
      </c>
      <c r="J13" s="9">
        <v>93.35</v>
      </c>
    </row>
    <row r="14" ht="15.75" spans="1:10">
      <c r="A14" s="1">
        <v>9</v>
      </c>
      <c r="B14" s="3" t="s">
        <v>60</v>
      </c>
      <c r="C14" s="4">
        <v>0.0199</v>
      </c>
      <c r="E14">
        <v>3296.7</v>
      </c>
      <c r="F14">
        <f t="shared" si="0"/>
        <v>65.60433</v>
      </c>
      <c r="G14">
        <v>1.17980179329873</v>
      </c>
      <c r="H14">
        <f t="shared" si="1"/>
        <v>77.4001061821617</v>
      </c>
      <c r="I14" s="8">
        <v>77.4001061821617</v>
      </c>
      <c r="J14" s="9">
        <v>77.4</v>
      </c>
    </row>
    <row r="15" ht="15.75" spans="1:10">
      <c r="A15" s="1">
        <v>10</v>
      </c>
      <c r="B15" s="1" t="s">
        <v>56</v>
      </c>
      <c r="C15" s="1">
        <v>0.0171</v>
      </c>
      <c r="E15">
        <v>3296.7</v>
      </c>
      <c r="F15">
        <f t="shared" si="0"/>
        <v>56.37357</v>
      </c>
      <c r="G15">
        <v>1.17980179329873</v>
      </c>
      <c r="H15">
        <f t="shared" si="1"/>
        <v>66.5096389806515</v>
      </c>
      <c r="I15" s="8">
        <v>66.5096389806515</v>
      </c>
      <c r="J15" s="9">
        <v>66.51</v>
      </c>
    </row>
    <row r="16" ht="15.75" spans="1:10">
      <c r="A16" s="1">
        <v>11</v>
      </c>
      <c r="B16" s="1" t="s">
        <v>67</v>
      </c>
      <c r="C16" s="1">
        <v>0.0283</v>
      </c>
      <c r="E16">
        <v>3296.7</v>
      </c>
      <c r="F16">
        <f t="shared" si="0"/>
        <v>93.29661</v>
      </c>
      <c r="G16">
        <v>1.17980179329873</v>
      </c>
      <c r="H16">
        <f t="shared" si="1"/>
        <v>110.071507786692</v>
      </c>
      <c r="I16" s="8">
        <v>110.071507786692</v>
      </c>
      <c r="J16" s="9">
        <v>110.07</v>
      </c>
    </row>
    <row r="17" ht="15.75" spans="1:10">
      <c r="A17" s="1">
        <v>12</v>
      </c>
      <c r="B17" s="1" t="s">
        <v>82</v>
      </c>
      <c r="C17" s="1">
        <v>0.024</v>
      </c>
      <c r="E17">
        <v>3296.7</v>
      </c>
      <c r="F17">
        <f t="shared" si="0"/>
        <v>79.1208</v>
      </c>
      <c r="G17">
        <v>1.17980179329873</v>
      </c>
      <c r="H17">
        <f t="shared" si="1"/>
        <v>93.3468617272301</v>
      </c>
      <c r="I17" s="8">
        <v>93.3468617272301</v>
      </c>
      <c r="J17" s="9">
        <v>93.35</v>
      </c>
    </row>
    <row r="18" ht="15.75" spans="1:10">
      <c r="A18" s="1">
        <v>13</v>
      </c>
      <c r="B18" s="1" t="s">
        <v>87</v>
      </c>
      <c r="C18" s="1">
        <v>0.0228</v>
      </c>
      <c r="E18">
        <v>3296.7</v>
      </c>
      <c r="F18">
        <f t="shared" si="0"/>
        <v>75.16476</v>
      </c>
      <c r="G18">
        <v>1.17980179329873</v>
      </c>
      <c r="H18">
        <f t="shared" si="1"/>
        <v>88.6795186408687</v>
      </c>
      <c r="I18" s="8">
        <v>88.6795186408687</v>
      </c>
      <c r="J18" s="9">
        <v>88.68</v>
      </c>
    </row>
    <row r="19" ht="15.75" spans="1:10">
      <c r="A19" s="1">
        <v>14</v>
      </c>
      <c r="B19" s="5" t="s">
        <v>88</v>
      </c>
      <c r="C19" s="6">
        <v>0.0249</v>
      </c>
      <c r="E19">
        <v>3296.7</v>
      </c>
      <c r="F19">
        <f t="shared" si="0"/>
        <v>82.08783</v>
      </c>
      <c r="G19">
        <v>1.17980179329873</v>
      </c>
      <c r="H19">
        <f t="shared" si="1"/>
        <v>96.8473690420013</v>
      </c>
      <c r="I19" s="8">
        <v>96.8473690420013</v>
      </c>
      <c r="J19" s="9">
        <v>96.85</v>
      </c>
    </row>
    <row r="20" ht="15.75" spans="1:10">
      <c r="A20" s="1">
        <v>15</v>
      </c>
      <c r="B20" s="1" t="s">
        <v>93</v>
      </c>
      <c r="C20" s="1">
        <v>0.0338</v>
      </c>
      <c r="E20">
        <v>3296.7</v>
      </c>
      <c r="F20">
        <f t="shared" si="0"/>
        <v>111.42846</v>
      </c>
      <c r="G20">
        <v>1.17980179329873</v>
      </c>
      <c r="H20">
        <f t="shared" si="1"/>
        <v>131.463496932516</v>
      </c>
      <c r="I20" s="8">
        <v>131.463496932516</v>
      </c>
      <c r="J20" s="9">
        <v>131.46</v>
      </c>
    </row>
    <row r="21" ht="15.75" spans="1:10">
      <c r="A21" s="1">
        <v>16</v>
      </c>
      <c r="B21" s="1" t="s">
        <v>114</v>
      </c>
      <c r="C21" s="1">
        <v>0.0156</v>
      </c>
      <c r="E21">
        <v>3296.7</v>
      </c>
      <c r="F21">
        <f t="shared" si="0"/>
        <v>51.42852</v>
      </c>
      <c r="G21">
        <v>1.17980179329873</v>
      </c>
      <c r="H21">
        <f t="shared" si="1"/>
        <v>60.6754601226996</v>
      </c>
      <c r="I21" s="8">
        <v>60.6754601226996</v>
      </c>
      <c r="J21" s="9">
        <v>60.68</v>
      </c>
    </row>
    <row r="22" ht="15.75" spans="1:10">
      <c r="A22" s="1">
        <v>17</v>
      </c>
      <c r="B22" s="1" t="s">
        <v>117</v>
      </c>
      <c r="C22" s="1">
        <v>0.0185</v>
      </c>
      <c r="E22">
        <v>3296.7</v>
      </c>
      <c r="F22">
        <f t="shared" si="0"/>
        <v>60.98895</v>
      </c>
      <c r="G22">
        <v>1.17980179329873</v>
      </c>
      <c r="H22">
        <f t="shared" si="1"/>
        <v>71.9548725814066</v>
      </c>
      <c r="I22" s="8">
        <v>71.9548725814066</v>
      </c>
      <c r="J22" s="9">
        <v>71.95</v>
      </c>
    </row>
    <row r="23" ht="15.75" spans="1:10">
      <c r="A23" s="1">
        <v>18</v>
      </c>
      <c r="B23" s="1" t="s">
        <v>118</v>
      </c>
      <c r="C23" s="1">
        <v>0.0166</v>
      </c>
      <c r="E23">
        <v>3296.7</v>
      </c>
      <c r="F23">
        <f t="shared" si="0"/>
        <v>54.72522</v>
      </c>
      <c r="G23">
        <v>1.17980179329873</v>
      </c>
      <c r="H23">
        <f t="shared" si="1"/>
        <v>64.5649126946675</v>
      </c>
      <c r="I23" s="8">
        <v>64.5649126946675</v>
      </c>
      <c r="J23" s="9">
        <v>64.56</v>
      </c>
    </row>
    <row r="24" ht="15.75" spans="1:10">
      <c r="A24" s="1">
        <v>19</v>
      </c>
      <c r="B24" s="1" t="s">
        <v>119</v>
      </c>
      <c r="C24" s="1">
        <v>0.0162</v>
      </c>
      <c r="E24">
        <v>3296.7</v>
      </c>
      <c r="F24">
        <f t="shared" si="0"/>
        <v>53.40654</v>
      </c>
      <c r="G24">
        <v>1.17980179329873</v>
      </c>
      <c r="H24">
        <f t="shared" si="1"/>
        <v>63.0091316658803</v>
      </c>
      <c r="I24" s="8">
        <v>63.0091316658803</v>
      </c>
      <c r="J24" s="9">
        <v>63.01</v>
      </c>
    </row>
    <row r="25" ht="15.75" spans="1:10">
      <c r="A25" s="1">
        <v>20</v>
      </c>
      <c r="B25" s="1" t="s">
        <v>104</v>
      </c>
      <c r="C25" s="1">
        <v>0.015</v>
      </c>
      <c r="E25">
        <v>3296.7</v>
      </c>
      <c r="F25">
        <f t="shared" si="0"/>
        <v>49.4505</v>
      </c>
      <c r="G25">
        <v>1.17980179329873</v>
      </c>
      <c r="H25">
        <f t="shared" si="1"/>
        <v>58.3417885795188</v>
      </c>
      <c r="I25" s="8">
        <v>58.3417885795188</v>
      </c>
      <c r="J25" s="9">
        <v>58.34</v>
      </c>
    </row>
    <row r="26" ht="15.75" spans="1:10">
      <c r="A26" s="1">
        <v>21</v>
      </c>
      <c r="B26" s="1" t="s">
        <v>102</v>
      </c>
      <c r="C26" s="1">
        <v>0.0233</v>
      </c>
      <c r="E26">
        <v>3296.7</v>
      </c>
      <c r="F26">
        <f t="shared" si="0"/>
        <v>76.81311</v>
      </c>
      <c r="G26">
        <v>1.17980179329873</v>
      </c>
      <c r="H26">
        <f t="shared" si="1"/>
        <v>90.6242449268526</v>
      </c>
      <c r="I26" s="8">
        <v>90.6242449268526</v>
      </c>
      <c r="J26" s="9">
        <v>90.62</v>
      </c>
    </row>
    <row r="27" ht="15.75" spans="1:10">
      <c r="A27" s="1">
        <v>22</v>
      </c>
      <c r="B27" s="3" t="s">
        <v>137</v>
      </c>
      <c r="C27" s="4">
        <v>0.0152</v>
      </c>
      <c r="E27">
        <v>3296.7</v>
      </c>
      <c r="F27">
        <f t="shared" si="0"/>
        <v>50.10984</v>
      </c>
      <c r="G27">
        <v>1.17980179329873</v>
      </c>
      <c r="H27">
        <f t="shared" si="1"/>
        <v>59.1196790939124</v>
      </c>
      <c r="I27" s="8">
        <v>59.1196790939124</v>
      </c>
      <c r="J27" s="9">
        <v>59.12</v>
      </c>
    </row>
    <row r="28" ht="15.75" spans="1:10">
      <c r="A28" s="1">
        <v>23</v>
      </c>
      <c r="B28" s="1" t="s">
        <v>131</v>
      </c>
      <c r="C28" s="1">
        <v>0.0353</v>
      </c>
      <c r="E28">
        <v>3296.7</v>
      </c>
      <c r="F28">
        <f t="shared" si="0"/>
        <v>116.37351</v>
      </c>
      <c r="G28">
        <v>1.17980179329873</v>
      </c>
      <c r="H28">
        <f t="shared" si="1"/>
        <v>137.297675790468</v>
      </c>
      <c r="I28" s="8">
        <v>137.297675790468</v>
      </c>
      <c r="J28" s="9">
        <v>137.3</v>
      </c>
    </row>
    <row r="29" ht="15.75" spans="1:10">
      <c r="A29" s="1">
        <v>24</v>
      </c>
      <c r="B29" s="1" t="s">
        <v>132</v>
      </c>
      <c r="C29" s="1">
        <v>0.0181</v>
      </c>
      <c r="E29">
        <v>3296.7</v>
      </c>
      <c r="F29">
        <f t="shared" si="0"/>
        <v>59.67027</v>
      </c>
      <c r="G29">
        <v>1.17980179329873</v>
      </c>
      <c r="H29">
        <f t="shared" si="1"/>
        <v>70.3990915526194</v>
      </c>
      <c r="I29" s="8">
        <v>70.3990915526194</v>
      </c>
      <c r="J29" s="9">
        <v>70.4</v>
      </c>
    </row>
    <row r="30" ht="15.75" spans="1:10">
      <c r="A30" s="1">
        <v>25</v>
      </c>
      <c r="B30" s="1" t="s">
        <v>133</v>
      </c>
      <c r="C30" s="1">
        <v>0.0268</v>
      </c>
      <c r="E30">
        <v>3296.7</v>
      </c>
      <c r="F30">
        <f t="shared" si="0"/>
        <v>88.35156</v>
      </c>
      <c r="G30">
        <v>1.17980179329873</v>
      </c>
      <c r="H30">
        <f t="shared" si="1"/>
        <v>104.23732892874</v>
      </c>
      <c r="I30" s="8">
        <v>104.23732892874</v>
      </c>
      <c r="J30" s="9">
        <v>104.24</v>
      </c>
    </row>
    <row r="31" ht="15.75" spans="1:10">
      <c r="A31" s="1">
        <v>26</v>
      </c>
      <c r="B31" s="1" t="s">
        <v>139</v>
      </c>
      <c r="C31" s="1">
        <v>0.0195</v>
      </c>
      <c r="E31">
        <v>3296.7</v>
      </c>
      <c r="F31">
        <f t="shared" si="0"/>
        <v>64.28565</v>
      </c>
      <c r="G31">
        <v>1.17980179329873</v>
      </c>
      <c r="H31">
        <f t="shared" si="1"/>
        <v>75.8443251533745</v>
      </c>
      <c r="I31" s="8">
        <v>75.8443251533745</v>
      </c>
      <c r="J31" s="9">
        <v>75.84</v>
      </c>
    </row>
    <row r="32" ht="15.75" spans="1:10">
      <c r="A32" s="1">
        <v>27</v>
      </c>
      <c r="B32" s="3" t="s">
        <v>134</v>
      </c>
      <c r="C32" s="4">
        <v>0.0179</v>
      </c>
      <c r="E32">
        <v>3296.7</v>
      </c>
      <c r="F32">
        <f t="shared" si="0"/>
        <v>59.01093</v>
      </c>
      <c r="G32">
        <v>1.17980179329873</v>
      </c>
      <c r="H32">
        <f t="shared" si="1"/>
        <v>69.6212010382258</v>
      </c>
      <c r="I32" s="8">
        <v>69.6212010382258</v>
      </c>
      <c r="J32" s="9">
        <v>69.62</v>
      </c>
    </row>
    <row r="33" ht="15.75" spans="1:10">
      <c r="A33" s="1">
        <v>28</v>
      </c>
      <c r="B33" s="1" t="s">
        <v>135</v>
      </c>
      <c r="C33" s="1">
        <v>0.0154</v>
      </c>
      <c r="E33">
        <v>3296.7</v>
      </c>
      <c r="F33">
        <f t="shared" si="0"/>
        <v>50.76918</v>
      </c>
      <c r="G33">
        <v>1.17980179329873</v>
      </c>
      <c r="H33">
        <f t="shared" si="1"/>
        <v>59.897569608306</v>
      </c>
      <c r="I33" s="8">
        <v>59.897569608306</v>
      </c>
      <c r="J33" s="9">
        <v>59.9</v>
      </c>
    </row>
    <row r="34" ht="15.75" spans="1:10">
      <c r="A34" s="1">
        <v>29</v>
      </c>
      <c r="B34" s="1" t="s">
        <v>136</v>
      </c>
      <c r="C34" s="1">
        <v>0.0169</v>
      </c>
      <c r="E34">
        <v>3296.7</v>
      </c>
      <c r="F34">
        <f t="shared" si="0"/>
        <v>55.71423</v>
      </c>
      <c r="G34">
        <v>1.17980179329873</v>
      </c>
      <c r="H34">
        <f t="shared" si="1"/>
        <v>65.7317484662579</v>
      </c>
      <c r="I34" s="8">
        <v>65.7317484662579</v>
      </c>
      <c r="J34" s="9">
        <v>65.73</v>
      </c>
    </row>
    <row r="35" ht="15.75" spans="1:10">
      <c r="A35" s="1">
        <v>30</v>
      </c>
      <c r="B35" s="1" t="s">
        <v>140</v>
      </c>
      <c r="C35" s="1">
        <v>0.0173</v>
      </c>
      <c r="E35">
        <v>3296.7</v>
      </c>
      <c r="F35">
        <f t="shared" si="0"/>
        <v>57.03291</v>
      </c>
      <c r="G35">
        <v>1.17980179329873</v>
      </c>
      <c r="H35">
        <f t="shared" si="1"/>
        <v>67.2875294950451</v>
      </c>
      <c r="I35" s="8">
        <v>67.2875294950451</v>
      </c>
      <c r="J35" s="9">
        <v>67.29</v>
      </c>
    </row>
    <row r="36" ht="15.75" spans="1:10">
      <c r="A36" s="1">
        <v>31</v>
      </c>
      <c r="B36" s="5" t="s">
        <v>141</v>
      </c>
      <c r="C36" s="6">
        <v>0.0181</v>
      </c>
      <c r="E36">
        <v>3296.7</v>
      </c>
      <c r="F36">
        <f t="shared" si="0"/>
        <v>59.67027</v>
      </c>
      <c r="G36">
        <v>1.17980179329873</v>
      </c>
      <c r="H36">
        <f t="shared" si="1"/>
        <v>70.3990915526194</v>
      </c>
      <c r="I36" s="8">
        <v>70.3990915526194</v>
      </c>
      <c r="J36" s="9">
        <v>70.4</v>
      </c>
    </row>
    <row r="37" ht="15.75" spans="1:10">
      <c r="A37" s="1">
        <v>32</v>
      </c>
      <c r="B37" s="1" t="s">
        <v>127</v>
      </c>
      <c r="C37" s="1">
        <v>0.0305</v>
      </c>
      <c r="E37">
        <v>3296.7</v>
      </c>
      <c r="F37">
        <f t="shared" si="0"/>
        <v>100.54935</v>
      </c>
      <c r="G37">
        <v>1.17980179329873</v>
      </c>
      <c r="H37">
        <f t="shared" si="1"/>
        <v>118.628303445022</v>
      </c>
      <c r="I37" s="8">
        <v>118.628303445022</v>
      </c>
      <c r="J37" s="9">
        <v>118.63</v>
      </c>
    </row>
    <row r="38" ht="15.75" spans="1:10">
      <c r="A38" s="1">
        <v>33</v>
      </c>
      <c r="B38" s="1" t="s">
        <v>124</v>
      </c>
      <c r="C38" s="1">
        <v>0.022</v>
      </c>
      <c r="E38">
        <v>3296.7</v>
      </c>
      <c r="F38">
        <f t="shared" si="0"/>
        <v>72.5274</v>
      </c>
      <c r="G38">
        <v>1.17980179329873</v>
      </c>
      <c r="H38">
        <f t="shared" si="1"/>
        <v>85.5679565832943</v>
      </c>
      <c r="I38" s="8">
        <v>85.5679565832943</v>
      </c>
      <c r="J38" s="9">
        <v>85.57</v>
      </c>
    </row>
    <row r="39" ht="15.75" spans="1:10">
      <c r="A39" s="1">
        <v>34</v>
      </c>
      <c r="B39" s="5" t="s">
        <v>146</v>
      </c>
      <c r="C39" s="6">
        <v>0.0185</v>
      </c>
      <c r="E39">
        <v>3296.7</v>
      </c>
      <c r="F39">
        <f t="shared" si="0"/>
        <v>60.98895</v>
      </c>
      <c r="G39">
        <v>1.17980179329873</v>
      </c>
      <c r="H39">
        <f t="shared" si="1"/>
        <v>71.9548725814066</v>
      </c>
      <c r="I39" s="8">
        <v>71.9548725814066</v>
      </c>
      <c r="J39" s="9">
        <v>71.95</v>
      </c>
    </row>
    <row r="40" ht="15.75" spans="1:10">
      <c r="A40" s="1">
        <v>35</v>
      </c>
      <c r="B40" s="5" t="s">
        <v>147</v>
      </c>
      <c r="C40" s="6">
        <v>0.0176</v>
      </c>
      <c r="E40">
        <v>3296.7</v>
      </c>
      <c r="F40">
        <f t="shared" si="0"/>
        <v>58.02192</v>
      </c>
      <c r="G40">
        <v>1.17980179329873</v>
      </c>
      <c r="H40">
        <f t="shared" si="1"/>
        <v>68.4543652666354</v>
      </c>
      <c r="I40" s="8">
        <v>68.4543652666354</v>
      </c>
      <c r="J40" s="9">
        <v>68.45</v>
      </c>
    </row>
    <row r="41" ht="15.75" spans="1:10">
      <c r="A41" s="1">
        <v>36</v>
      </c>
      <c r="B41" s="3" t="s">
        <v>149</v>
      </c>
      <c r="C41" s="4">
        <v>0.0165</v>
      </c>
      <c r="E41">
        <v>3296.7</v>
      </c>
      <c r="F41">
        <f t="shared" si="0"/>
        <v>54.39555</v>
      </c>
      <c r="G41">
        <v>1.17980179329873</v>
      </c>
      <c r="H41">
        <f t="shared" si="1"/>
        <v>64.1759674374707</v>
      </c>
      <c r="I41" s="8">
        <v>64.1759674374707</v>
      </c>
      <c r="J41" s="9">
        <v>64.18</v>
      </c>
    </row>
    <row r="42" ht="15.75" spans="1:10">
      <c r="A42" s="1">
        <v>37</v>
      </c>
      <c r="B42" s="5" t="s">
        <v>148</v>
      </c>
      <c r="C42" s="6">
        <v>0.0197</v>
      </c>
      <c r="E42">
        <v>3296.7</v>
      </c>
      <c r="F42">
        <f t="shared" si="0"/>
        <v>64.94499</v>
      </c>
      <c r="G42">
        <v>1.17980179329873</v>
      </c>
      <c r="H42">
        <f t="shared" si="1"/>
        <v>76.6222156677681</v>
      </c>
      <c r="I42" s="8">
        <v>76.6222156677681</v>
      </c>
      <c r="J42" s="9">
        <v>76.62</v>
      </c>
    </row>
    <row r="43" ht="15.75" spans="1:10">
      <c r="A43" s="1">
        <v>38</v>
      </c>
      <c r="B43" s="5" t="s">
        <v>145</v>
      </c>
      <c r="C43" s="6">
        <v>0.0154</v>
      </c>
      <c r="E43">
        <v>3296.7</v>
      </c>
      <c r="F43">
        <f t="shared" si="0"/>
        <v>50.76918</v>
      </c>
      <c r="G43">
        <v>1.17980179329873</v>
      </c>
      <c r="H43">
        <f t="shared" si="1"/>
        <v>59.897569608306</v>
      </c>
      <c r="I43" s="8">
        <v>59.897569608306</v>
      </c>
      <c r="J43" s="9">
        <v>59.9</v>
      </c>
    </row>
    <row r="44" ht="15.75" spans="1:10">
      <c r="A44" s="1">
        <v>39</v>
      </c>
      <c r="B44" s="3" t="s">
        <v>150</v>
      </c>
      <c r="C44" s="4">
        <v>0.0293</v>
      </c>
      <c r="E44">
        <v>3296.7</v>
      </c>
      <c r="F44">
        <f t="shared" si="0"/>
        <v>96.59331</v>
      </c>
      <c r="G44">
        <v>1.17980179329873</v>
      </c>
      <c r="H44">
        <f t="shared" si="1"/>
        <v>113.96096035866</v>
      </c>
      <c r="I44" s="8">
        <v>113.96096035866</v>
      </c>
      <c r="J44" s="9">
        <v>113.96</v>
      </c>
    </row>
    <row r="45" ht="16.5" spans="1:10">
      <c r="A45" s="1">
        <v>40</v>
      </c>
      <c r="B45" s="7" t="s">
        <v>151</v>
      </c>
      <c r="C45" s="7">
        <v>0.0251</v>
      </c>
      <c r="E45">
        <v>3296.7</v>
      </c>
      <c r="F45">
        <f t="shared" si="0"/>
        <v>82.74717</v>
      </c>
      <c r="G45">
        <v>1.17980179329873</v>
      </c>
      <c r="H45">
        <f t="shared" si="1"/>
        <v>97.6252595563949</v>
      </c>
      <c r="I45" s="8">
        <v>97.6252595563949</v>
      </c>
      <c r="J45" s="9">
        <v>97.63</v>
      </c>
    </row>
    <row r="46" spans="9:9">
      <c r="I46" s="8"/>
    </row>
  </sheetData>
  <mergeCells count="3">
    <mergeCell ref="A3:A4"/>
    <mergeCell ref="B3:B4"/>
    <mergeCell ref="C3:C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2018年森林补贴 (2)</vt:lpstr>
      <vt:lpstr>系数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</cp:lastModifiedBy>
  <cp:revision>1</cp:revision>
  <dcterms:created xsi:type="dcterms:W3CDTF">2015-01-08T02:53:00Z</dcterms:created>
  <dcterms:modified xsi:type="dcterms:W3CDTF">2018-10-29T08:26:37Z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2052-10.1.0.6749</vt:lpwstr>
  </property>
</Properties>
</file>