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7" i="1" l="1"/>
  <c r="H7" i="1"/>
  <c r="G7" i="1"/>
  <c r="E7" i="1"/>
  <c r="D7" i="1"/>
  <c r="D6" i="1" s="1"/>
  <c r="H98" i="1"/>
  <c r="G98" i="1"/>
  <c r="F98" i="1"/>
  <c r="E98" i="1"/>
  <c r="H92" i="1"/>
  <c r="G92" i="1"/>
  <c r="F92" i="1"/>
  <c r="E92" i="1"/>
  <c r="H81" i="1"/>
  <c r="G81" i="1"/>
  <c r="F81" i="1"/>
  <c r="E81" i="1"/>
  <c r="H70" i="1"/>
  <c r="G70" i="1"/>
  <c r="F70" i="1"/>
  <c r="E70" i="1"/>
  <c r="H64" i="1"/>
  <c r="G64" i="1"/>
  <c r="F64" i="1"/>
  <c r="E64" i="1"/>
  <c r="H60" i="1"/>
  <c r="G60" i="1"/>
  <c r="F60" i="1"/>
  <c r="E60" i="1"/>
  <c r="H51" i="1"/>
  <c r="G51" i="1"/>
  <c r="F51" i="1"/>
  <c r="E51" i="1"/>
  <c r="H43" i="1"/>
  <c r="G43" i="1"/>
  <c r="F43" i="1"/>
  <c r="E43" i="1"/>
  <c r="H32" i="1"/>
  <c r="G32" i="1"/>
  <c r="F32" i="1"/>
  <c r="E32" i="1"/>
  <c r="F23" i="1"/>
  <c r="E23" i="1"/>
  <c r="E11" i="1"/>
  <c r="H11" i="1"/>
  <c r="E18" i="1"/>
  <c r="H18" i="1"/>
  <c r="I98" i="1"/>
  <c r="I92" i="1"/>
  <c r="I81" i="1"/>
  <c r="I70" i="1"/>
  <c r="I64" i="1"/>
  <c r="I60" i="1"/>
  <c r="I51" i="1"/>
  <c r="I43" i="1"/>
  <c r="I32" i="1"/>
  <c r="I23" i="1"/>
  <c r="I18" i="1"/>
  <c r="I11" i="1"/>
  <c r="C25" i="1"/>
  <c r="C45" i="1"/>
  <c r="I6" i="1" l="1"/>
  <c r="E6" i="1"/>
  <c r="G6" i="1"/>
  <c r="H6" i="1"/>
  <c r="F6" i="1"/>
  <c r="C67" i="1" l="1"/>
  <c r="C97" i="1"/>
  <c r="C80" i="1"/>
  <c r="C85" i="1"/>
  <c r="C106" i="1"/>
  <c r="C75" i="1"/>
  <c r="C38" i="1"/>
  <c r="C52" i="1"/>
  <c r="C12" i="1"/>
  <c r="C89" i="1"/>
  <c r="C82" i="1"/>
  <c r="C61" i="1"/>
  <c r="C37" i="1"/>
  <c r="C20" i="1"/>
  <c r="C66" i="1"/>
  <c r="C58" i="1"/>
  <c r="C93" i="1"/>
  <c r="C44" i="1"/>
  <c r="C19" i="1"/>
  <c r="C76" i="1"/>
  <c r="C72" i="1"/>
  <c r="C103" i="1"/>
  <c r="C53" i="1"/>
  <c r="C95" i="1"/>
  <c r="C50" i="1"/>
  <c r="C109" i="1"/>
  <c r="C90" i="1"/>
  <c r="C13" i="1"/>
  <c r="C42" i="1"/>
  <c r="C56" i="1"/>
  <c r="C84" i="1"/>
  <c r="C79" i="1"/>
  <c r="C9" i="1"/>
  <c r="C65" i="1"/>
  <c r="C71" i="1"/>
  <c r="C104" i="1"/>
  <c r="C73" i="1"/>
  <c r="C54" i="1"/>
  <c r="C35" i="1"/>
  <c r="C28" i="1"/>
  <c r="C55" i="1"/>
  <c r="C91" i="1"/>
  <c r="C101" i="1"/>
  <c r="C110" i="1"/>
  <c r="C46" i="1"/>
  <c r="C31" i="1"/>
  <c r="C74" i="1"/>
  <c r="C86" i="1"/>
  <c r="C112" i="1"/>
  <c r="C68" i="1"/>
  <c r="C30" i="1"/>
  <c r="C83" i="1"/>
  <c r="C94" i="1"/>
  <c r="C41" i="1"/>
  <c r="C34" i="1"/>
  <c r="C10" i="1"/>
  <c r="C88" i="1"/>
  <c r="C111" i="1"/>
  <c r="C49" i="1"/>
  <c r="C59" i="1"/>
  <c r="C105" i="1"/>
  <c r="C40" i="1"/>
  <c r="C21" i="1"/>
  <c r="C15" i="1"/>
  <c r="C107" i="1"/>
  <c r="C99" i="1"/>
  <c r="C33" i="1"/>
  <c r="C57" i="1"/>
  <c r="C100" i="1"/>
  <c r="C77" i="1"/>
  <c r="C63" i="1"/>
  <c r="C39" i="1"/>
  <c r="C96" i="1"/>
  <c r="C78" i="1"/>
  <c r="C17" i="1"/>
  <c r="C36" i="1"/>
  <c r="C22" i="1"/>
  <c r="C27" i="1"/>
  <c r="C48" i="1"/>
  <c r="C14" i="1"/>
  <c r="C47" i="1"/>
  <c r="C102" i="1"/>
  <c r="C24" i="1"/>
  <c r="C108" i="1"/>
  <c r="C26" i="1"/>
  <c r="C69" i="1"/>
  <c r="C87" i="1"/>
  <c r="C62" i="1"/>
  <c r="C16" i="1"/>
  <c r="C8" i="1"/>
  <c r="C29" i="1"/>
  <c r="C7" i="1" l="1"/>
  <c r="C60" i="1"/>
  <c r="C43" i="1"/>
  <c r="C81" i="1"/>
  <c r="C51" i="1"/>
  <c r="C23" i="1"/>
  <c r="C32" i="1"/>
  <c r="C70" i="1"/>
  <c r="C18" i="1"/>
  <c r="C98" i="1"/>
  <c r="C64" i="1"/>
  <c r="C92" i="1"/>
  <c r="C11" i="1"/>
  <c r="C6" i="1" l="1"/>
</calcChain>
</file>

<file path=xl/sharedStrings.xml><?xml version="1.0" encoding="utf-8"?>
<sst xmlns="http://schemas.openxmlformats.org/spreadsheetml/2006/main" count="132" uniqueCount="120">
  <si>
    <t>附件</t>
  </si>
  <si>
    <t>单位：万元</t>
  </si>
  <si>
    <r>
      <rPr>
        <sz val="14"/>
        <rFont val="黑体"/>
        <family val="3"/>
        <charset val="134"/>
      </rPr>
      <t>市县名称</t>
    </r>
  </si>
  <si>
    <r>
      <t>2018</t>
    </r>
    <r>
      <rPr>
        <sz val="12"/>
        <rFont val="黑体"/>
        <family val="3"/>
        <charset val="134"/>
      </rPr>
      <t>年保费补贴合计</t>
    </r>
    <phoneticPr fontId="6" type="noConversion"/>
  </si>
  <si>
    <r>
      <rPr>
        <sz val="12"/>
        <rFont val="黑体"/>
        <family val="3"/>
        <charset val="134"/>
      </rPr>
      <t>其中：年初预拨金额</t>
    </r>
  </si>
  <si>
    <r>
      <rPr>
        <b/>
        <sz val="12"/>
        <rFont val="宋体"/>
        <family val="3"/>
        <charset val="134"/>
      </rPr>
      <t>本次拨付金额</t>
    </r>
  </si>
  <si>
    <t>中央</t>
    <phoneticPr fontId="6" type="noConversion"/>
  </si>
  <si>
    <t>省级</t>
    <phoneticPr fontId="6" type="noConversion"/>
  </si>
  <si>
    <t>合计</t>
  </si>
  <si>
    <t>长沙市</t>
  </si>
  <si>
    <t>长沙市小计</t>
  </si>
  <si>
    <t>市本级及所辖区</t>
  </si>
  <si>
    <t>浏阳市</t>
  </si>
  <si>
    <t>宁乡市</t>
    <phoneticPr fontId="6" type="noConversion"/>
  </si>
  <si>
    <t>株洲市</t>
  </si>
  <si>
    <t>株洲市小计</t>
  </si>
  <si>
    <t>株洲县</t>
  </si>
  <si>
    <t>醴陵市</t>
  </si>
  <si>
    <t>攸县</t>
  </si>
  <si>
    <t>茶陵县</t>
  </si>
  <si>
    <t>炎陵县</t>
  </si>
  <si>
    <t>湘潭市</t>
  </si>
  <si>
    <t>湘潭市小计</t>
  </si>
  <si>
    <t>湘潭县</t>
  </si>
  <si>
    <t>湘乡市</t>
  </si>
  <si>
    <t>韶山市</t>
  </si>
  <si>
    <t>衡阳市</t>
  </si>
  <si>
    <t>衡阳市小计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</si>
  <si>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</si>
  <si>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</si>
  <si>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</si>
  <si>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</si>
  <si>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</si>
  <si>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</si>
  <si>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</si>
  <si>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</si>
  <si>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</si>
  <si>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邵东县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</si>
  <si>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</si>
  <si>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</si>
  <si>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</si>
  <si>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</si>
  <si>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</si>
  <si>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</si>
  <si>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</si>
  <si>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</si>
  <si>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</si>
  <si>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</si>
  <si>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</si>
  <si>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</si>
  <si>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</si>
  <si>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</si>
  <si>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</si>
  <si>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</si>
  <si>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</si>
  <si>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</si>
  <si>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</si>
  <si>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</si>
  <si>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</si>
  <si>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</si>
  <si>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</si>
  <si>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</si>
  <si>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</si>
  <si>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</si>
  <si>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</si>
  <si>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慈利县</t>
  </si>
  <si>
    <t>桑植县</t>
  </si>
  <si>
    <t>益阳市</t>
  </si>
  <si>
    <t>益阳市小计</t>
  </si>
  <si>
    <t>沅江市</t>
  </si>
  <si>
    <t>南县</t>
  </si>
  <si>
    <t>桃江县</t>
  </si>
  <si>
    <t>安化县</t>
  </si>
  <si>
    <t>永州市</t>
  </si>
  <si>
    <t>永州市小计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</si>
  <si>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</si>
  <si>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</si>
  <si>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</si>
  <si>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</si>
  <si>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</si>
  <si>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</si>
  <si>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</si>
  <si>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</si>
  <si>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</si>
  <si>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</t>
  </si>
  <si>
    <t>郴州市小计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</si>
  <si>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</si>
  <si>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</si>
  <si>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</si>
  <si>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</si>
  <si>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</si>
  <si>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</si>
  <si>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</si>
  <si>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</si>
  <si>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</si>
  <si>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</si>
  <si>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</si>
  <si>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涟源市</t>
  </si>
  <si>
    <t>冷水江市</t>
  </si>
  <si>
    <t>双峰县</t>
  </si>
  <si>
    <t>新化县</t>
  </si>
  <si>
    <t>怀化市</t>
  </si>
  <si>
    <t>怀化市小计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</si>
  <si>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</si>
  <si>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</si>
  <si>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</si>
  <si>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</si>
  <si>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</si>
  <si>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</si>
  <si>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</si>
  <si>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</si>
  <si>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</si>
  <si>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</si>
  <si>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</si>
  <si>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</si>
  <si>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</si>
  <si>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上年结余</t>
    <phoneticPr fontId="2" type="noConversion"/>
  </si>
  <si>
    <t>第二批省级资金</t>
    <phoneticPr fontId="6" type="noConversion"/>
  </si>
  <si>
    <t>第三批省级资金</t>
    <phoneticPr fontId="6" type="noConversion"/>
  </si>
  <si>
    <t>湖南省农业保险第二批中央财政保费补贴明细表（不含烟叶保险）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</si>
</sst>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0.00_);[Red]\(0.00\)"/>
    <numFmt numFmtId="178" formatCode="0_);[Red]\(0\)"/>
    <numFmt numFmtId="179" formatCode="0_ "/>
  </numFmts>
  <fonts count="25">
    <font>
      <sz val="11"/>
      <color theme="1"/>
      <name val="宋体"/>
      <family val="2"/>
      <scheme val="minor"/>
    </font>
    <font>
      <sz val="12"/>
      <name val="黑体"/>
      <family val="3"/>
      <charset val="134"/>
    </font>
    <font>
      <sz val="9"/>
      <name val="宋体"/>
      <family val="3"/>
      <charset val="134"/>
      <scheme val="minor"/>
    </font>
    <font>
      <sz val="12"/>
      <name val="Times New Roman"/>
      <family val="1"/>
    </font>
    <font>
      <sz val="12"/>
      <color indexed="8"/>
      <name val="宋体"/>
      <family val="3"/>
      <charset val="134"/>
    </font>
    <font>
      <sz val="18"/>
      <name val="方正小标宋_GBK"/>
      <family val="4"/>
      <charset val="134"/>
    </font>
    <font>
      <sz val="9"/>
      <name val="宋体"/>
      <family val="3"/>
      <charset val="134"/>
    </font>
    <font>
      <sz val="18"/>
      <name val="Times New Roman"/>
      <family val="1"/>
    </font>
    <font>
      <sz val="12"/>
      <name val="仿宋_GB2312"/>
      <family val="3"/>
      <charset val="134"/>
    </font>
    <font>
      <sz val="14"/>
      <name val="Times New Roman"/>
      <family val="1"/>
    </font>
    <font>
      <sz val="14"/>
      <name val="黑体"/>
      <family val="3"/>
      <charset val="134"/>
    </font>
    <font>
      <sz val="12"/>
      <name val="宋体"/>
      <family val="3"/>
      <charset val="134"/>
    </font>
    <font>
      <b/>
      <sz val="12"/>
      <color indexed="8"/>
      <name val="Times New Roman"/>
      <family val="1"/>
    </font>
    <font>
      <b/>
      <sz val="12"/>
      <name val="宋体"/>
      <family val="3"/>
      <charset val="134"/>
    </font>
    <font>
      <b/>
      <sz val="14"/>
      <name val="楷体_GB2312"/>
      <family val="3"/>
      <charset val="134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Times New Roman"/>
      <family val="1"/>
    </font>
    <font>
      <sz val="12"/>
      <color indexed="8"/>
      <name val="Times New Roman"/>
      <family val="1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10"/>
      <name val="宋体"/>
      <family val="3"/>
      <charset val="134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11" fillId="0" borderId="0"/>
    <xf numFmtId="0" fontId="11" fillId="0" borderId="0"/>
    <xf numFmtId="0" fontId="11" fillId="0" borderId="0"/>
    <xf numFmtId="0" fontId="18" fillId="0" borderId="0">
      <alignment vertical="center"/>
    </xf>
    <xf numFmtId="0" fontId="11" fillId="0" borderId="0"/>
    <xf numFmtId="0" fontId="1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2" fillId="0" borderId="0"/>
    <xf numFmtId="0" fontId="11" fillId="0" borderId="0"/>
    <xf numFmtId="0" fontId="11" fillId="0" borderId="0"/>
  </cellStyleXfs>
  <cellXfs count="74">
    <xf numFmtId="0" fontId="0" fillId="0" borderId="0" xfId="0"/>
    <xf numFmtId="0" fontId="13" fillId="0" borderId="7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176" fontId="16" fillId="0" borderId="7" xfId="2" applyNumberFormat="1" applyFont="1" applyFill="1" applyBorder="1" applyAlignment="1">
      <alignment horizontal="center" vertical="center"/>
    </xf>
    <xf numFmtId="176" fontId="16" fillId="0" borderId="7" xfId="2" applyNumberFormat="1" applyFont="1" applyFill="1" applyBorder="1" applyAlignment="1">
      <alignment horizontal="center" vertical="center" wrapText="1"/>
    </xf>
    <xf numFmtId="3" fontId="17" fillId="0" borderId="7" xfId="0" applyNumberFormat="1" applyFont="1" applyFill="1" applyBorder="1" applyAlignment="1">
      <alignment horizontal="left" vertical="center"/>
    </xf>
    <xf numFmtId="178" fontId="16" fillId="0" borderId="7" xfId="4" applyNumberFormat="1" applyFont="1" applyFill="1" applyBorder="1" applyAlignment="1">
      <alignment horizontal="center" vertical="center"/>
    </xf>
    <xf numFmtId="176" fontId="16" fillId="0" borderId="7" xfId="1" applyNumberFormat="1" applyFont="1" applyFill="1" applyBorder="1" applyAlignment="1">
      <alignment horizontal="center" vertical="center"/>
    </xf>
    <xf numFmtId="3" fontId="19" fillId="0" borderId="7" xfId="0" applyNumberFormat="1" applyFont="1" applyFill="1" applyBorder="1" applyAlignment="1">
      <alignment horizontal="left" vertical="center"/>
    </xf>
    <xf numFmtId="176" fontId="3" fillId="0" borderId="7" xfId="2" applyNumberFormat="1" applyFont="1" applyFill="1" applyBorder="1" applyAlignment="1">
      <alignment horizontal="center" vertical="center"/>
    </xf>
    <xf numFmtId="178" fontId="3" fillId="0" borderId="7" xfId="4" applyNumberFormat="1" applyFont="1" applyFill="1" applyBorder="1" applyAlignment="1">
      <alignment horizontal="center" vertical="center"/>
    </xf>
    <xf numFmtId="176" fontId="3" fillId="0" borderId="7" xfId="1" applyNumberFormat="1" applyFont="1" applyFill="1" applyBorder="1" applyAlignment="1">
      <alignment horizontal="center" vertical="center"/>
    </xf>
    <xf numFmtId="3" fontId="21" fillId="0" borderId="7" xfId="0" applyNumberFormat="1" applyFont="1" applyFill="1" applyBorder="1" applyAlignment="1">
      <alignment horizontal="left" vertical="center"/>
    </xf>
    <xf numFmtId="3" fontId="19" fillId="0" borderId="7" xfId="11" applyNumberFormat="1" applyFont="1" applyFill="1" applyBorder="1" applyAlignment="1">
      <alignment horizontal="left" vertical="center"/>
    </xf>
    <xf numFmtId="3" fontId="19" fillId="0" borderId="7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177" fontId="21" fillId="0" borderId="0" xfId="0" applyNumberFormat="1" applyFont="1" applyFill="1" applyAlignment="1">
      <alignment horizontal="center" vertical="center" wrapText="1"/>
    </xf>
    <xf numFmtId="0" fontId="21" fillId="0" borderId="0" xfId="0" applyNumberFormat="1" applyFont="1" applyFill="1" applyAlignment="1">
      <alignment horizontal="center" vertical="center" wrapText="1"/>
    </xf>
    <xf numFmtId="176" fontId="19" fillId="0" borderId="0" xfId="0" applyNumberFormat="1" applyFont="1" applyFill="1" applyAlignment="1">
      <alignment horizontal="center" vertical="center" wrapText="1"/>
    </xf>
    <xf numFmtId="176" fontId="18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176" fontId="0" fillId="0" borderId="0" xfId="0" applyNumberFormat="1" applyFill="1"/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0" fontId="3" fillId="0" borderId="7" xfId="8" applyNumberFormat="1" applyFont="1" applyFill="1" applyBorder="1" applyAlignment="1">
      <alignment horizontal="center" vertical="center" wrapText="1"/>
    </xf>
    <xf numFmtId="176" fontId="3" fillId="0" borderId="7" xfId="5" applyNumberFormat="1" applyFont="1" applyFill="1" applyBorder="1" applyAlignment="1">
      <alignment horizontal="center" vertical="center" wrapText="1"/>
    </xf>
    <xf numFmtId="176" fontId="16" fillId="0" borderId="7" xfId="5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0" fillId="0" borderId="0" xfId="0" applyFont="1" applyFill="1"/>
    <xf numFmtId="0" fontId="23" fillId="0" borderId="0" xfId="0" applyFont="1" applyFill="1"/>
    <xf numFmtId="0" fontId="13" fillId="0" borderId="0" xfId="0" applyFont="1" applyFill="1"/>
    <xf numFmtId="0" fontId="0" fillId="0" borderId="0" xfId="0" applyFill="1" applyAlignment="1">
      <alignment horizontal="center" vertical="center"/>
    </xf>
    <xf numFmtId="177" fontId="0" fillId="0" borderId="0" xfId="0" applyNumberFormat="1" applyFill="1"/>
    <xf numFmtId="176" fontId="20" fillId="0" borderId="7" xfId="6" applyNumberFormat="1" applyFont="1" applyFill="1" applyBorder="1" applyAlignment="1">
      <alignment horizontal="center" vertical="center" wrapText="1"/>
    </xf>
    <xf numFmtId="0" fontId="3" fillId="0" borderId="7" xfId="7" applyFont="1" applyFill="1" applyBorder="1" applyAlignment="1">
      <alignment horizontal="center" vertical="center" wrapText="1"/>
    </xf>
    <xf numFmtId="179" fontId="3" fillId="0" borderId="7" xfId="9" applyNumberFormat="1" applyFont="1" applyFill="1" applyBorder="1" applyAlignment="1">
      <alignment horizontal="center" vertical="center" wrapText="1"/>
    </xf>
    <xf numFmtId="0" fontId="24" fillId="0" borderId="7" xfId="10" applyFont="1" applyFill="1" applyBorder="1" applyAlignment="1">
      <alignment horizontal="center" vertical="center" wrapText="1"/>
    </xf>
    <xf numFmtId="0" fontId="3" fillId="0" borderId="7" xfId="9" applyFont="1" applyFill="1" applyBorder="1" applyAlignment="1">
      <alignment horizontal="center" vertical="center" wrapText="1"/>
    </xf>
    <xf numFmtId="0" fontId="24" fillId="0" borderId="7" xfId="7" applyFont="1" applyFill="1" applyBorder="1" applyAlignment="1">
      <alignment horizontal="center" vertical="center" wrapText="1"/>
    </xf>
    <xf numFmtId="177" fontId="3" fillId="0" borderId="7" xfId="3" applyNumberFormat="1" applyFont="1" applyFill="1" applyBorder="1" applyAlignment="1">
      <alignment horizontal="center" vertical="center"/>
    </xf>
    <xf numFmtId="177" fontId="16" fillId="0" borderId="7" xfId="3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 wrapText="1"/>
    </xf>
    <xf numFmtId="177" fontId="3" fillId="0" borderId="10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3" fillId="0" borderId="10" xfId="0" applyNumberFormat="1" applyFont="1" applyFill="1" applyBorder="1" applyAlignment="1">
      <alignment horizontal="center" vertical="center" wrapText="1"/>
    </xf>
    <xf numFmtId="176" fontId="1" fillId="0" borderId="10" xfId="0" applyNumberFormat="1" applyFont="1" applyFill="1" applyBorder="1" applyAlignment="1">
      <alignment horizontal="center" vertical="center" wrapText="1"/>
    </xf>
    <xf numFmtId="177" fontId="12" fillId="0" borderId="4" xfId="0" applyNumberFormat="1" applyFont="1" applyFill="1" applyBorder="1" applyAlignment="1">
      <alignment horizontal="center" vertical="center" wrapText="1"/>
    </xf>
    <xf numFmtId="177" fontId="12" fillId="0" borderId="10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76" fontId="1" fillId="0" borderId="4" xfId="1" applyNumberFormat="1" applyFont="1" applyFill="1" applyBorder="1" applyAlignment="1">
      <alignment horizontal="center" vertical="center"/>
    </xf>
    <xf numFmtId="176" fontId="1" fillId="0" borderId="10" xfId="1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76" fontId="3" fillId="0" borderId="12" xfId="5" applyNumberFormat="1" applyFont="1" applyFill="1" applyBorder="1" applyAlignment="1">
      <alignment horizontal="center" vertical="center" wrapText="1"/>
    </xf>
  </cellXfs>
  <cellStyles count="13">
    <cellStyle name="常规" xfId="0" builtinId="0"/>
    <cellStyle name="常规 11 2" xfId="9"/>
    <cellStyle name="常规 2" xfId="5"/>
    <cellStyle name="常规 2 2" xfId="7"/>
    <cellStyle name="常规 2 3" xfId="6"/>
    <cellStyle name="常规 2 6" xfId="4"/>
    <cellStyle name="常规 3" xfId="2"/>
    <cellStyle name="常规 34" xfId="10"/>
    <cellStyle name="常规 4" xfId="3"/>
    <cellStyle name="常规 6" xfId="1"/>
    <cellStyle name="常规 6 2" xfId="8"/>
    <cellStyle name="常规 8" xfId="12"/>
    <cellStyle name="常规_西湖区" xfId="1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4"/>
  <sheetViews>
    <sheetView tabSelected="1" topLeftCell="A64" workbookViewId="0">
      <selection activeCell="L20" sqref="L20"/>
    </sheetView>
  </sheetViews>
  <sheetFormatPr defaultColWidth="9" defaultRowHeight="15.75"/>
  <cols>
    <col min="1" max="1" width="3.625" style="17" customWidth="1"/>
    <col min="2" max="2" width="22" style="18" customWidth="1"/>
    <col min="3" max="3" width="14.875" style="23" customWidth="1"/>
    <col min="4" max="5" width="11.375" style="23" customWidth="1"/>
    <col min="6" max="7" width="10.25" style="25" customWidth="1"/>
    <col min="8" max="8" width="14" style="25" customWidth="1"/>
    <col min="9" max="9" width="11.5" style="26" customWidth="1"/>
    <col min="10" max="10" width="9.5" style="23" bestFit="1" customWidth="1"/>
    <col min="11" max="241" width="9" style="23"/>
    <col min="242" max="242" width="3.625" style="23" customWidth="1"/>
    <col min="243" max="243" width="22" style="23" customWidth="1"/>
    <col min="244" max="244" width="14.875" style="23" customWidth="1"/>
    <col min="245" max="246" width="11.375" style="23" customWidth="1"/>
    <col min="247" max="248" width="0" style="23" hidden="1" customWidth="1"/>
    <col min="249" max="249" width="10.25" style="23" customWidth="1"/>
    <col min="250" max="251" width="0" style="23" hidden="1" customWidth="1"/>
    <col min="252" max="253" width="10.75" style="23" customWidth="1"/>
    <col min="254" max="255" width="0" style="23" hidden="1" customWidth="1"/>
    <col min="256" max="257" width="11.5" style="23" customWidth="1"/>
    <col min="258" max="258" width="11.625" style="23" customWidth="1"/>
    <col min="259" max="259" width="9.875" style="23" customWidth="1"/>
    <col min="260" max="260" width="10.5" style="23" bestFit="1" customWidth="1"/>
    <col min="261" max="497" width="9" style="23"/>
    <col min="498" max="498" width="3.625" style="23" customWidth="1"/>
    <col min="499" max="499" width="22" style="23" customWidth="1"/>
    <col min="500" max="500" width="14.875" style="23" customWidth="1"/>
    <col min="501" max="502" width="11.375" style="23" customWidth="1"/>
    <col min="503" max="504" width="0" style="23" hidden="1" customWidth="1"/>
    <col min="505" max="505" width="10.25" style="23" customWidth="1"/>
    <col min="506" max="507" width="0" style="23" hidden="1" customWidth="1"/>
    <col min="508" max="509" width="10.75" style="23" customWidth="1"/>
    <col min="510" max="511" width="0" style="23" hidden="1" customWidth="1"/>
    <col min="512" max="513" width="11.5" style="23" customWidth="1"/>
    <col min="514" max="514" width="11.625" style="23" customWidth="1"/>
    <col min="515" max="515" width="9.875" style="23" customWidth="1"/>
    <col min="516" max="516" width="10.5" style="23" bestFit="1" customWidth="1"/>
    <col min="517" max="753" width="9" style="23"/>
    <col min="754" max="754" width="3.625" style="23" customWidth="1"/>
    <col min="755" max="755" width="22" style="23" customWidth="1"/>
    <col min="756" max="756" width="14.875" style="23" customWidth="1"/>
    <col min="757" max="758" width="11.375" style="23" customWidth="1"/>
    <col min="759" max="760" width="0" style="23" hidden="1" customWidth="1"/>
    <col min="761" max="761" width="10.25" style="23" customWidth="1"/>
    <col min="762" max="763" width="0" style="23" hidden="1" customWidth="1"/>
    <col min="764" max="765" width="10.75" style="23" customWidth="1"/>
    <col min="766" max="767" width="0" style="23" hidden="1" customWidth="1"/>
    <col min="768" max="769" width="11.5" style="23" customWidth="1"/>
    <col min="770" max="770" width="11.625" style="23" customWidth="1"/>
    <col min="771" max="771" width="9.875" style="23" customWidth="1"/>
    <col min="772" max="772" width="10.5" style="23" bestFit="1" customWidth="1"/>
    <col min="773" max="1009" width="9" style="23"/>
    <col min="1010" max="1010" width="3.625" style="23" customWidth="1"/>
    <col min="1011" max="1011" width="22" style="23" customWidth="1"/>
    <col min="1012" max="1012" width="14.875" style="23" customWidth="1"/>
    <col min="1013" max="1014" width="11.375" style="23" customWidth="1"/>
    <col min="1015" max="1016" width="0" style="23" hidden="1" customWidth="1"/>
    <col min="1017" max="1017" width="10.25" style="23" customWidth="1"/>
    <col min="1018" max="1019" width="0" style="23" hidden="1" customWidth="1"/>
    <col min="1020" max="1021" width="10.75" style="23" customWidth="1"/>
    <col min="1022" max="1023" width="0" style="23" hidden="1" customWidth="1"/>
    <col min="1024" max="1025" width="11.5" style="23" customWidth="1"/>
    <col min="1026" max="1026" width="11.625" style="23" customWidth="1"/>
    <col min="1027" max="1027" width="9.875" style="23" customWidth="1"/>
    <col min="1028" max="1028" width="10.5" style="23" bestFit="1" customWidth="1"/>
    <col min="1029" max="1265" width="9" style="23"/>
    <col min="1266" max="1266" width="3.625" style="23" customWidth="1"/>
    <col min="1267" max="1267" width="22" style="23" customWidth="1"/>
    <col min="1268" max="1268" width="14.875" style="23" customWidth="1"/>
    <col min="1269" max="1270" width="11.375" style="23" customWidth="1"/>
    <col min="1271" max="1272" width="0" style="23" hidden="1" customWidth="1"/>
    <col min="1273" max="1273" width="10.25" style="23" customWidth="1"/>
    <col min="1274" max="1275" width="0" style="23" hidden="1" customWidth="1"/>
    <col min="1276" max="1277" width="10.75" style="23" customWidth="1"/>
    <col min="1278" max="1279" width="0" style="23" hidden="1" customWidth="1"/>
    <col min="1280" max="1281" width="11.5" style="23" customWidth="1"/>
    <col min="1282" max="1282" width="11.625" style="23" customWidth="1"/>
    <col min="1283" max="1283" width="9.875" style="23" customWidth="1"/>
    <col min="1284" max="1284" width="10.5" style="23" bestFit="1" customWidth="1"/>
    <col min="1285" max="1521" width="9" style="23"/>
    <col min="1522" max="1522" width="3.625" style="23" customWidth="1"/>
    <col min="1523" max="1523" width="22" style="23" customWidth="1"/>
    <col min="1524" max="1524" width="14.875" style="23" customWidth="1"/>
    <col min="1525" max="1526" width="11.375" style="23" customWidth="1"/>
    <col min="1527" max="1528" width="0" style="23" hidden="1" customWidth="1"/>
    <col min="1529" max="1529" width="10.25" style="23" customWidth="1"/>
    <col min="1530" max="1531" width="0" style="23" hidden="1" customWidth="1"/>
    <col min="1532" max="1533" width="10.75" style="23" customWidth="1"/>
    <col min="1534" max="1535" width="0" style="23" hidden="1" customWidth="1"/>
    <col min="1536" max="1537" width="11.5" style="23" customWidth="1"/>
    <col min="1538" max="1538" width="11.625" style="23" customWidth="1"/>
    <col min="1539" max="1539" width="9.875" style="23" customWidth="1"/>
    <col min="1540" max="1540" width="10.5" style="23" bestFit="1" customWidth="1"/>
    <col min="1541" max="1777" width="9" style="23"/>
    <col min="1778" max="1778" width="3.625" style="23" customWidth="1"/>
    <col min="1779" max="1779" width="22" style="23" customWidth="1"/>
    <col min="1780" max="1780" width="14.875" style="23" customWidth="1"/>
    <col min="1781" max="1782" width="11.375" style="23" customWidth="1"/>
    <col min="1783" max="1784" width="0" style="23" hidden="1" customWidth="1"/>
    <col min="1785" max="1785" width="10.25" style="23" customWidth="1"/>
    <col min="1786" max="1787" width="0" style="23" hidden="1" customWidth="1"/>
    <col min="1788" max="1789" width="10.75" style="23" customWidth="1"/>
    <col min="1790" max="1791" width="0" style="23" hidden="1" customWidth="1"/>
    <col min="1792" max="1793" width="11.5" style="23" customWidth="1"/>
    <col min="1794" max="1794" width="11.625" style="23" customWidth="1"/>
    <col min="1795" max="1795" width="9.875" style="23" customWidth="1"/>
    <col min="1796" max="1796" width="10.5" style="23" bestFit="1" customWidth="1"/>
    <col min="1797" max="2033" width="9" style="23"/>
    <col min="2034" max="2034" width="3.625" style="23" customWidth="1"/>
    <col min="2035" max="2035" width="22" style="23" customWidth="1"/>
    <col min="2036" max="2036" width="14.875" style="23" customWidth="1"/>
    <col min="2037" max="2038" width="11.375" style="23" customWidth="1"/>
    <col min="2039" max="2040" width="0" style="23" hidden="1" customWidth="1"/>
    <col min="2041" max="2041" width="10.25" style="23" customWidth="1"/>
    <col min="2042" max="2043" width="0" style="23" hidden="1" customWidth="1"/>
    <col min="2044" max="2045" width="10.75" style="23" customWidth="1"/>
    <col min="2046" max="2047" width="0" style="23" hidden="1" customWidth="1"/>
    <col min="2048" max="2049" width="11.5" style="23" customWidth="1"/>
    <col min="2050" max="2050" width="11.625" style="23" customWidth="1"/>
    <col min="2051" max="2051" width="9.875" style="23" customWidth="1"/>
    <col min="2052" max="2052" width="10.5" style="23" bestFit="1" customWidth="1"/>
    <col min="2053" max="2289" width="9" style="23"/>
    <col min="2290" max="2290" width="3.625" style="23" customWidth="1"/>
    <col min="2291" max="2291" width="22" style="23" customWidth="1"/>
    <col min="2292" max="2292" width="14.875" style="23" customWidth="1"/>
    <col min="2293" max="2294" width="11.375" style="23" customWidth="1"/>
    <col min="2295" max="2296" width="0" style="23" hidden="1" customWidth="1"/>
    <col min="2297" max="2297" width="10.25" style="23" customWidth="1"/>
    <col min="2298" max="2299" width="0" style="23" hidden="1" customWidth="1"/>
    <col min="2300" max="2301" width="10.75" style="23" customWidth="1"/>
    <col min="2302" max="2303" width="0" style="23" hidden="1" customWidth="1"/>
    <col min="2304" max="2305" width="11.5" style="23" customWidth="1"/>
    <col min="2306" max="2306" width="11.625" style="23" customWidth="1"/>
    <col min="2307" max="2307" width="9.875" style="23" customWidth="1"/>
    <col min="2308" max="2308" width="10.5" style="23" bestFit="1" customWidth="1"/>
    <col min="2309" max="2545" width="9" style="23"/>
    <col min="2546" max="2546" width="3.625" style="23" customWidth="1"/>
    <col min="2547" max="2547" width="22" style="23" customWidth="1"/>
    <col min="2548" max="2548" width="14.875" style="23" customWidth="1"/>
    <col min="2549" max="2550" width="11.375" style="23" customWidth="1"/>
    <col min="2551" max="2552" width="0" style="23" hidden="1" customWidth="1"/>
    <col min="2553" max="2553" width="10.25" style="23" customWidth="1"/>
    <col min="2554" max="2555" width="0" style="23" hidden="1" customWidth="1"/>
    <col min="2556" max="2557" width="10.75" style="23" customWidth="1"/>
    <col min="2558" max="2559" width="0" style="23" hidden="1" customWidth="1"/>
    <col min="2560" max="2561" width="11.5" style="23" customWidth="1"/>
    <col min="2562" max="2562" width="11.625" style="23" customWidth="1"/>
    <col min="2563" max="2563" width="9.875" style="23" customWidth="1"/>
    <col min="2564" max="2564" width="10.5" style="23" bestFit="1" customWidth="1"/>
    <col min="2565" max="2801" width="9" style="23"/>
    <col min="2802" max="2802" width="3.625" style="23" customWidth="1"/>
    <col min="2803" max="2803" width="22" style="23" customWidth="1"/>
    <col min="2804" max="2804" width="14.875" style="23" customWidth="1"/>
    <col min="2805" max="2806" width="11.375" style="23" customWidth="1"/>
    <col min="2807" max="2808" width="0" style="23" hidden="1" customWidth="1"/>
    <col min="2809" max="2809" width="10.25" style="23" customWidth="1"/>
    <col min="2810" max="2811" width="0" style="23" hidden="1" customWidth="1"/>
    <col min="2812" max="2813" width="10.75" style="23" customWidth="1"/>
    <col min="2814" max="2815" width="0" style="23" hidden="1" customWidth="1"/>
    <col min="2816" max="2817" width="11.5" style="23" customWidth="1"/>
    <col min="2818" max="2818" width="11.625" style="23" customWidth="1"/>
    <col min="2819" max="2819" width="9.875" style="23" customWidth="1"/>
    <col min="2820" max="2820" width="10.5" style="23" bestFit="1" customWidth="1"/>
    <col min="2821" max="3057" width="9" style="23"/>
    <col min="3058" max="3058" width="3.625" style="23" customWidth="1"/>
    <col min="3059" max="3059" width="22" style="23" customWidth="1"/>
    <col min="3060" max="3060" width="14.875" style="23" customWidth="1"/>
    <col min="3061" max="3062" width="11.375" style="23" customWidth="1"/>
    <col min="3063" max="3064" width="0" style="23" hidden="1" customWidth="1"/>
    <col min="3065" max="3065" width="10.25" style="23" customWidth="1"/>
    <col min="3066" max="3067" width="0" style="23" hidden="1" customWidth="1"/>
    <col min="3068" max="3069" width="10.75" style="23" customWidth="1"/>
    <col min="3070" max="3071" width="0" style="23" hidden="1" customWidth="1"/>
    <col min="3072" max="3073" width="11.5" style="23" customWidth="1"/>
    <col min="3074" max="3074" width="11.625" style="23" customWidth="1"/>
    <col min="3075" max="3075" width="9.875" style="23" customWidth="1"/>
    <col min="3076" max="3076" width="10.5" style="23" bestFit="1" customWidth="1"/>
    <col min="3077" max="3313" width="9" style="23"/>
    <col min="3314" max="3314" width="3.625" style="23" customWidth="1"/>
    <col min="3315" max="3315" width="22" style="23" customWidth="1"/>
    <col min="3316" max="3316" width="14.875" style="23" customWidth="1"/>
    <col min="3317" max="3318" width="11.375" style="23" customWidth="1"/>
    <col min="3319" max="3320" width="0" style="23" hidden="1" customWidth="1"/>
    <col min="3321" max="3321" width="10.25" style="23" customWidth="1"/>
    <col min="3322" max="3323" width="0" style="23" hidden="1" customWidth="1"/>
    <col min="3324" max="3325" width="10.75" style="23" customWidth="1"/>
    <col min="3326" max="3327" width="0" style="23" hidden="1" customWidth="1"/>
    <col min="3328" max="3329" width="11.5" style="23" customWidth="1"/>
    <col min="3330" max="3330" width="11.625" style="23" customWidth="1"/>
    <col min="3331" max="3331" width="9.875" style="23" customWidth="1"/>
    <col min="3332" max="3332" width="10.5" style="23" bestFit="1" customWidth="1"/>
    <col min="3333" max="3569" width="9" style="23"/>
    <col min="3570" max="3570" width="3.625" style="23" customWidth="1"/>
    <col min="3571" max="3571" width="22" style="23" customWidth="1"/>
    <col min="3572" max="3572" width="14.875" style="23" customWidth="1"/>
    <col min="3573" max="3574" width="11.375" style="23" customWidth="1"/>
    <col min="3575" max="3576" width="0" style="23" hidden="1" customWidth="1"/>
    <col min="3577" max="3577" width="10.25" style="23" customWidth="1"/>
    <col min="3578" max="3579" width="0" style="23" hidden="1" customWidth="1"/>
    <col min="3580" max="3581" width="10.75" style="23" customWidth="1"/>
    <col min="3582" max="3583" width="0" style="23" hidden="1" customWidth="1"/>
    <col min="3584" max="3585" width="11.5" style="23" customWidth="1"/>
    <col min="3586" max="3586" width="11.625" style="23" customWidth="1"/>
    <col min="3587" max="3587" width="9.875" style="23" customWidth="1"/>
    <col min="3588" max="3588" width="10.5" style="23" bestFit="1" customWidth="1"/>
    <col min="3589" max="3825" width="9" style="23"/>
    <col min="3826" max="3826" width="3.625" style="23" customWidth="1"/>
    <col min="3827" max="3827" width="22" style="23" customWidth="1"/>
    <col min="3828" max="3828" width="14.875" style="23" customWidth="1"/>
    <col min="3829" max="3830" width="11.375" style="23" customWidth="1"/>
    <col min="3831" max="3832" width="0" style="23" hidden="1" customWidth="1"/>
    <col min="3833" max="3833" width="10.25" style="23" customWidth="1"/>
    <col min="3834" max="3835" width="0" style="23" hidden="1" customWidth="1"/>
    <col min="3836" max="3837" width="10.75" style="23" customWidth="1"/>
    <col min="3838" max="3839" width="0" style="23" hidden="1" customWidth="1"/>
    <col min="3840" max="3841" width="11.5" style="23" customWidth="1"/>
    <col min="3842" max="3842" width="11.625" style="23" customWidth="1"/>
    <col min="3843" max="3843" width="9.875" style="23" customWidth="1"/>
    <col min="3844" max="3844" width="10.5" style="23" bestFit="1" customWidth="1"/>
    <col min="3845" max="4081" width="9" style="23"/>
    <col min="4082" max="4082" width="3.625" style="23" customWidth="1"/>
    <col min="4083" max="4083" width="22" style="23" customWidth="1"/>
    <col min="4084" max="4084" width="14.875" style="23" customWidth="1"/>
    <col min="4085" max="4086" width="11.375" style="23" customWidth="1"/>
    <col min="4087" max="4088" width="0" style="23" hidden="1" customWidth="1"/>
    <col min="4089" max="4089" width="10.25" style="23" customWidth="1"/>
    <col min="4090" max="4091" width="0" style="23" hidden="1" customWidth="1"/>
    <col min="4092" max="4093" width="10.75" style="23" customWidth="1"/>
    <col min="4094" max="4095" width="0" style="23" hidden="1" customWidth="1"/>
    <col min="4096" max="4097" width="11.5" style="23" customWidth="1"/>
    <col min="4098" max="4098" width="11.625" style="23" customWidth="1"/>
    <col min="4099" max="4099" width="9.875" style="23" customWidth="1"/>
    <col min="4100" max="4100" width="10.5" style="23" bestFit="1" customWidth="1"/>
    <col min="4101" max="4337" width="9" style="23"/>
    <col min="4338" max="4338" width="3.625" style="23" customWidth="1"/>
    <col min="4339" max="4339" width="22" style="23" customWidth="1"/>
    <col min="4340" max="4340" width="14.875" style="23" customWidth="1"/>
    <col min="4341" max="4342" width="11.375" style="23" customWidth="1"/>
    <col min="4343" max="4344" width="0" style="23" hidden="1" customWidth="1"/>
    <col min="4345" max="4345" width="10.25" style="23" customWidth="1"/>
    <col min="4346" max="4347" width="0" style="23" hidden="1" customWidth="1"/>
    <col min="4348" max="4349" width="10.75" style="23" customWidth="1"/>
    <col min="4350" max="4351" width="0" style="23" hidden="1" customWidth="1"/>
    <col min="4352" max="4353" width="11.5" style="23" customWidth="1"/>
    <col min="4354" max="4354" width="11.625" style="23" customWidth="1"/>
    <col min="4355" max="4355" width="9.875" style="23" customWidth="1"/>
    <col min="4356" max="4356" width="10.5" style="23" bestFit="1" customWidth="1"/>
    <col min="4357" max="4593" width="9" style="23"/>
    <col min="4594" max="4594" width="3.625" style="23" customWidth="1"/>
    <col min="4595" max="4595" width="22" style="23" customWidth="1"/>
    <col min="4596" max="4596" width="14.875" style="23" customWidth="1"/>
    <col min="4597" max="4598" width="11.375" style="23" customWidth="1"/>
    <col min="4599" max="4600" width="0" style="23" hidden="1" customWidth="1"/>
    <col min="4601" max="4601" width="10.25" style="23" customWidth="1"/>
    <col min="4602" max="4603" width="0" style="23" hidden="1" customWidth="1"/>
    <col min="4604" max="4605" width="10.75" style="23" customWidth="1"/>
    <col min="4606" max="4607" width="0" style="23" hidden="1" customWidth="1"/>
    <col min="4608" max="4609" width="11.5" style="23" customWidth="1"/>
    <col min="4610" max="4610" width="11.625" style="23" customWidth="1"/>
    <col min="4611" max="4611" width="9.875" style="23" customWidth="1"/>
    <col min="4612" max="4612" width="10.5" style="23" bestFit="1" customWidth="1"/>
    <col min="4613" max="4849" width="9" style="23"/>
    <col min="4850" max="4850" width="3.625" style="23" customWidth="1"/>
    <col min="4851" max="4851" width="22" style="23" customWidth="1"/>
    <col min="4852" max="4852" width="14.875" style="23" customWidth="1"/>
    <col min="4853" max="4854" width="11.375" style="23" customWidth="1"/>
    <col min="4855" max="4856" width="0" style="23" hidden="1" customWidth="1"/>
    <col min="4857" max="4857" width="10.25" style="23" customWidth="1"/>
    <col min="4858" max="4859" width="0" style="23" hidden="1" customWidth="1"/>
    <col min="4860" max="4861" width="10.75" style="23" customWidth="1"/>
    <col min="4862" max="4863" width="0" style="23" hidden="1" customWidth="1"/>
    <col min="4864" max="4865" width="11.5" style="23" customWidth="1"/>
    <col min="4866" max="4866" width="11.625" style="23" customWidth="1"/>
    <col min="4867" max="4867" width="9.875" style="23" customWidth="1"/>
    <col min="4868" max="4868" width="10.5" style="23" bestFit="1" customWidth="1"/>
    <col min="4869" max="5105" width="9" style="23"/>
    <col min="5106" max="5106" width="3.625" style="23" customWidth="1"/>
    <col min="5107" max="5107" width="22" style="23" customWidth="1"/>
    <col min="5108" max="5108" width="14.875" style="23" customWidth="1"/>
    <col min="5109" max="5110" width="11.375" style="23" customWidth="1"/>
    <col min="5111" max="5112" width="0" style="23" hidden="1" customWidth="1"/>
    <col min="5113" max="5113" width="10.25" style="23" customWidth="1"/>
    <col min="5114" max="5115" width="0" style="23" hidden="1" customWidth="1"/>
    <col min="5116" max="5117" width="10.75" style="23" customWidth="1"/>
    <col min="5118" max="5119" width="0" style="23" hidden="1" customWidth="1"/>
    <col min="5120" max="5121" width="11.5" style="23" customWidth="1"/>
    <col min="5122" max="5122" width="11.625" style="23" customWidth="1"/>
    <col min="5123" max="5123" width="9.875" style="23" customWidth="1"/>
    <col min="5124" max="5124" width="10.5" style="23" bestFit="1" customWidth="1"/>
    <col min="5125" max="5361" width="9" style="23"/>
    <col min="5362" max="5362" width="3.625" style="23" customWidth="1"/>
    <col min="5363" max="5363" width="22" style="23" customWidth="1"/>
    <col min="5364" max="5364" width="14.875" style="23" customWidth="1"/>
    <col min="5365" max="5366" width="11.375" style="23" customWidth="1"/>
    <col min="5367" max="5368" width="0" style="23" hidden="1" customWidth="1"/>
    <col min="5369" max="5369" width="10.25" style="23" customWidth="1"/>
    <col min="5370" max="5371" width="0" style="23" hidden="1" customWidth="1"/>
    <col min="5372" max="5373" width="10.75" style="23" customWidth="1"/>
    <col min="5374" max="5375" width="0" style="23" hidden="1" customWidth="1"/>
    <col min="5376" max="5377" width="11.5" style="23" customWidth="1"/>
    <col min="5378" max="5378" width="11.625" style="23" customWidth="1"/>
    <col min="5379" max="5379" width="9.875" style="23" customWidth="1"/>
    <col min="5380" max="5380" width="10.5" style="23" bestFit="1" customWidth="1"/>
    <col min="5381" max="5617" width="9" style="23"/>
    <col min="5618" max="5618" width="3.625" style="23" customWidth="1"/>
    <col min="5619" max="5619" width="22" style="23" customWidth="1"/>
    <col min="5620" max="5620" width="14.875" style="23" customWidth="1"/>
    <col min="5621" max="5622" width="11.375" style="23" customWidth="1"/>
    <col min="5623" max="5624" width="0" style="23" hidden="1" customWidth="1"/>
    <col min="5625" max="5625" width="10.25" style="23" customWidth="1"/>
    <col min="5626" max="5627" width="0" style="23" hidden="1" customWidth="1"/>
    <col min="5628" max="5629" width="10.75" style="23" customWidth="1"/>
    <col min="5630" max="5631" width="0" style="23" hidden="1" customWidth="1"/>
    <col min="5632" max="5633" width="11.5" style="23" customWidth="1"/>
    <col min="5634" max="5634" width="11.625" style="23" customWidth="1"/>
    <col min="5635" max="5635" width="9.875" style="23" customWidth="1"/>
    <col min="5636" max="5636" width="10.5" style="23" bestFit="1" customWidth="1"/>
    <col min="5637" max="5873" width="9" style="23"/>
    <col min="5874" max="5874" width="3.625" style="23" customWidth="1"/>
    <col min="5875" max="5875" width="22" style="23" customWidth="1"/>
    <col min="5876" max="5876" width="14.875" style="23" customWidth="1"/>
    <col min="5877" max="5878" width="11.375" style="23" customWidth="1"/>
    <col min="5879" max="5880" width="0" style="23" hidden="1" customWidth="1"/>
    <col min="5881" max="5881" width="10.25" style="23" customWidth="1"/>
    <col min="5882" max="5883" width="0" style="23" hidden="1" customWidth="1"/>
    <col min="5884" max="5885" width="10.75" style="23" customWidth="1"/>
    <col min="5886" max="5887" width="0" style="23" hidden="1" customWidth="1"/>
    <col min="5888" max="5889" width="11.5" style="23" customWidth="1"/>
    <col min="5890" max="5890" width="11.625" style="23" customWidth="1"/>
    <col min="5891" max="5891" width="9.875" style="23" customWidth="1"/>
    <col min="5892" max="5892" width="10.5" style="23" bestFit="1" customWidth="1"/>
    <col min="5893" max="6129" width="9" style="23"/>
    <col min="6130" max="6130" width="3.625" style="23" customWidth="1"/>
    <col min="6131" max="6131" width="22" style="23" customWidth="1"/>
    <col min="6132" max="6132" width="14.875" style="23" customWidth="1"/>
    <col min="6133" max="6134" width="11.375" style="23" customWidth="1"/>
    <col min="6135" max="6136" width="0" style="23" hidden="1" customWidth="1"/>
    <col min="6137" max="6137" width="10.25" style="23" customWidth="1"/>
    <col min="6138" max="6139" width="0" style="23" hidden="1" customWidth="1"/>
    <col min="6140" max="6141" width="10.75" style="23" customWidth="1"/>
    <col min="6142" max="6143" width="0" style="23" hidden="1" customWidth="1"/>
    <col min="6144" max="6145" width="11.5" style="23" customWidth="1"/>
    <col min="6146" max="6146" width="11.625" style="23" customWidth="1"/>
    <col min="6147" max="6147" width="9.875" style="23" customWidth="1"/>
    <col min="6148" max="6148" width="10.5" style="23" bestFit="1" customWidth="1"/>
    <col min="6149" max="6385" width="9" style="23"/>
    <col min="6386" max="6386" width="3.625" style="23" customWidth="1"/>
    <col min="6387" max="6387" width="22" style="23" customWidth="1"/>
    <col min="6388" max="6388" width="14.875" style="23" customWidth="1"/>
    <col min="6389" max="6390" width="11.375" style="23" customWidth="1"/>
    <col min="6391" max="6392" width="0" style="23" hidden="1" customWidth="1"/>
    <col min="6393" max="6393" width="10.25" style="23" customWidth="1"/>
    <col min="6394" max="6395" width="0" style="23" hidden="1" customWidth="1"/>
    <col min="6396" max="6397" width="10.75" style="23" customWidth="1"/>
    <col min="6398" max="6399" width="0" style="23" hidden="1" customWidth="1"/>
    <col min="6400" max="6401" width="11.5" style="23" customWidth="1"/>
    <col min="6402" max="6402" width="11.625" style="23" customWidth="1"/>
    <col min="6403" max="6403" width="9.875" style="23" customWidth="1"/>
    <col min="6404" max="6404" width="10.5" style="23" bestFit="1" customWidth="1"/>
    <col min="6405" max="6641" width="9" style="23"/>
    <col min="6642" max="6642" width="3.625" style="23" customWidth="1"/>
    <col min="6643" max="6643" width="22" style="23" customWidth="1"/>
    <col min="6644" max="6644" width="14.875" style="23" customWidth="1"/>
    <col min="6645" max="6646" width="11.375" style="23" customWidth="1"/>
    <col min="6647" max="6648" width="0" style="23" hidden="1" customWidth="1"/>
    <col min="6649" max="6649" width="10.25" style="23" customWidth="1"/>
    <col min="6650" max="6651" width="0" style="23" hidden="1" customWidth="1"/>
    <col min="6652" max="6653" width="10.75" style="23" customWidth="1"/>
    <col min="6654" max="6655" width="0" style="23" hidden="1" customWidth="1"/>
    <col min="6656" max="6657" width="11.5" style="23" customWidth="1"/>
    <col min="6658" max="6658" width="11.625" style="23" customWidth="1"/>
    <col min="6659" max="6659" width="9.875" style="23" customWidth="1"/>
    <col min="6660" max="6660" width="10.5" style="23" bestFit="1" customWidth="1"/>
    <col min="6661" max="6897" width="9" style="23"/>
    <col min="6898" max="6898" width="3.625" style="23" customWidth="1"/>
    <col min="6899" max="6899" width="22" style="23" customWidth="1"/>
    <col min="6900" max="6900" width="14.875" style="23" customWidth="1"/>
    <col min="6901" max="6902" width="11.375" style="23" customWidth="1"/>
    <col min="6903" max="6904" width="0" style="23" hidden="1" customWidth="1"/>
    <col min="6905" max="6905" width="10.25" style="23" customWidth="1"/>
    <col min="6906" max="6907" width="0" style="23" hidden="1" customWidth="1"/>
    <col min="6908" max="6909" width="10.75" style="23" customWidth="1"/>
    <col min="6910" max="6911" width="0" style="23" hidden="1" customWidth="1"/>
    <col min="6912" max="6913" width="11.5" style="23" customWidth="1"/>
    <col min="6914" max="6914" width="11.625" style="23" customWidth="1"/>
    <col min="6915" max="6915" width="9.875" style="23" customWidth="1"/>
    <col min="6916" max="6916" width="10.5" style="23" bestFit="1" customWidth="1"/>
    <col min="6917" max="7153" width="9" style="23"/>
    <col min="7154" max="7154" width="3.625" style="23" customWidth="1"/>
    <col min="7155" max="7155" width="22" style="23" customWidth="1"/>
    <col min="7156" max="7156" width="14.875" style="23" customWidth="1"/>
    <col min="7157" max="7158" width="11.375" style="23" customWidth="1"/>
    <col min="7159" max="7160" width="0" style="23" hidden="1" customWidth="1"/>
    <col min="7161" max="7161" width="10.25" style="23" customWidth="1"/>
    <col min="7162" max="7163" width="0" style="23" hidden="1" customWidth="1"/>
    <col min="7164" max="7165" width="10.75" style="23" customWidth="1"/>
    <col min="7166" max="7167" width="0" style="23" hidden="1" customWidth="1"/>
    <col min="7168" max="7169" width="11.5" style="23" customWidth="1"/>
    <col min="7170" max="7170" width="11.625" style="23" customWidth="1"/>
    <col min="7171" max="7171" width="9.875" style="23" customWidth="1"/>
    <col min="7172" max="7172" width="10.5" style="23" bestFit="1" customWidth="1"/>
    <col min="7173" max="7409" width="9" style="23"/>
    <col min="7410" max="7410" width="3.625" style="23" customWidth="1"/>
    <col min="7411" max="7411" width="22" style="23" customWidth="1"/>
    <col min="7412" max="7412" width="14.875" style="23" customWidth="1"/>
    <col min="7413" max="7414" width="11.375" style="23" customWidth="1"/>
    <col min="7415" max="7416" width="0" style="23" hidden="1" customWidth="1"/>
    <col min="7417" max="7417" width="10.25" style="23" customWidth="1"/>
    <col min="7418" max="7419" width="0" style="23" hidden="1" customWidth="1"/>
    <col min="7420" max="7421" width="10.75" style="23" customWidth="1"/>
    <col min="7422" max="7423" width="0" style="23" hidden="1" customWidth="1"/>
    <col min="7424" max="7425" width="11.5" style="23" customWidth="1"/>
    <col min="7426" max="7426" width="11.625" style="23" customWidth="1"/>
    <col min="7427" max="7427" width="9.875" style="23" customWidth="1"/>
    <col min="7428" max="7428" width="10.5" style="23" bestFit="1" customWidth="1"/>
    <col min="7429" max="7665" width="9" style="23"/>
    <col min="7666" max="7666" width="3.625" style="23" customWidth="1"/>
    <col min="7667" max="7667" width="22" style="23" customWidth="1"/>
    <col min="7668" max="7668" width="14.875" style="23" customWidth="1"/>
    <col min="7669" max="7670" width="11.375" style="23" customWidth="1"/>
    <col min="7671" max="7672" width="0" style="23" hidden="1" customWidth="1"/>
    <col min="7673" max="7673" width="10.25" style="23" customWidth="1"/>
    <col min="7674" max="7675" width="0" style="23" hidden="1" customWidth="1"/>
    <col min="7676" max="7677" width="10.75" style="23" customWidth="1"/>
    <col min="7678" max="7679" width="0" style="23" hidden="1" customWidth="1"/>
    <col min="7680" max="7681" width="11.5" style="23" customWidth="1"/>
    <col min="7682" max="7682" width="11.625" style="23" customWidth="1"/>
    <col min="7683" max="7683" width="9.875" style="23" customWidth="1"/>
    <col min="7684" max="7684" width="10.5" style="23" bestFit="1" customWidth="1"/>
    <col min="7685" max="7921" width="9" style="23"/>
    <col min="7922" max="7922" width="3.625" style="23" customWidth="1"/>
    <col min="7923" max="7923" width="22" style="23" customWidth="1"/>
    <col min="7924" max="7924" width="14.875" style="23" customWidth="1"/>
    <col min="7925" max="7926" width="11.375" style="23" customWidth="1"/>
    <col min="7927" max="7928" width="0" style="23" hidden="1" customWidth="1"/>
    <col min="7929" max="7929" width="10.25" style="23" customWidth="1"/>
    <col min="7930" max="7931" width="0" style="23" hidden="1" customWidth="1"/>
    <col min="7932" max="7933" width="10.75" style="23" customWidth="1"/>
    <col min="7934" max="7935" width="0" style="23" hidden="1" customWidth="1"/>
    <col min="7936" max="7937" width="11.5" style="23" customWidth="1"/>
    <col min="7938" max="7938" width="11.625" style="23" customWidth="1"/>
    <col min="7939" max="7939" width="9.875" style="23" customWidth="1"/>
    <col min="7940" max="7940" width="10.5" style="23" bestFit="1" customWidth="1"/>
    <col min="7941" max="8177" width="9" style="23"/>
    <col min="8178" max="8178" width="3.625" style="23" customWidth="1"/>
    <col min="8179" max="8179" width="22" style="23" customWidth="1"/>
    <col min="8180" max="8180" width="14.875" style="23" customWidth="1"/>
    <col min="8181" max="8182" width="11.375" style="23" customWidth="1"/>
    <col min="8183" max="8184" width="0" style="23" hidden="1" customWidth="1"/>
    <col min="8185" max="8185" width="10.25" style="23" customWidth="1"/>
    <col min="8186" max="8187" width="0" style="23" hidden="1" customWidth="1"/>
    <col min="8188" max="8189" width="10.75" style="23" customWidth="1"/>
    <col min="8190" max="8191" width="0" style="23" hidden="1" customWidth="1"/>
    <col min="8192" max="8193" width="11.5" style="23" customWidth="1"/>
    <col min="8194" max="8194" width="11.625" style="23" customWidth="1"/>
    <col min="8195" max="8195" width="9.875" style="23" customWidth="1"/>
    <col min="8196" max="8196" width="10.5" style="23" bestFit="1" customWidth="1"/>
    <col min="8197" max="8433" width="9" style="23"/>
    <col min="8434" max="8434" width="3.625" style="23" customWidth="1"/>
    <col min="8435" max="8435" width="22" style="23" customWidth="1"/>
    <col min="8436" max="8436" width="14.875" style="23" customWidth="1"/>
    <col min="8437" max="8438" width="11.375" style="23" customWidth="1"/>
    <col min="8439" max="8440" width="0" style="23" hidden="1" customWidth="1"/>
    <col min="8441" max="8441" width="10.25" style="23" customWidth="1"/>
    <col min="8442" max="8443" width="0" style="23" hidden="1" customWidth="1"/>
    <col min="8444" max="8445" width="10.75" style="23" customWidth="1"/>
    <col min="8446" max="8447" width="0" style="23" hidden="1" customWidth="1"/>
    <col min="8448" max="8449" width="11.5" style="23" customWidth="1"/>
    <col min="8450" max="8450" width="11.625" style="23" customWidth="1"/>
    <col min="8451" max="8451" width="9.875" style="23" customWidth="1"/>
    <col min="8452" max="8452" width="10.5" style="23" bestFit="1" customWidth="1"/>
    <col min="8453" max="8689" width="9" style="23"/>
    <col min="8690" max="8690" width="3.625" style="23" customWidth="1"/>
    <col min="8691" max="8691" width="22" style="23" customWidth="1"/>
    <col min="8692" max="8692" width="14.875" style="23" customWidth="1"/>
    <col min="8693" max="8694" width="11.375" style="23" customWidth="1"/>
    <col min="8695" max="8696" width="0" style="23" hidden="1" customWidth="1"/>
    <col min="8697" max="8697" width="10.25" style="23" customWidth="1"/>
    <col min="8698" max="8699" width="0" style="23" hidden="1" customWidth="1"/>
    <col min="8700" max="8701" width="10.75" style="23" customWidth="1"/>
    <col min="8702" max="8703" width="0" style="23" hidden="1" customWidth="1"/>
    <col min="8704" max="8705" width="11.5" style="23" customWidth="1"/>
    <col min="8706" max="8706" width="11.625" style="23" customWidth="1"/>
    <col min="8707" max="8707" width="9.875" style="23" customWidth="1"/>
    <col min="8708" max="8708" width="10.5" style="23" bestFit="1" customWidth="1"/>
    <col min="8709" max="8945" width="9" style="23"/>
    <col min="8946" max="8946" width="3.625" style="23" customWidth="1"/>
    <col min="8947" max="8947" width="22" style="23" customWidth="1"/>
    <col min="8948" max="8948" width="14.875" style="23" customWidth="1"/>
    <col min="8949" max="8950" width="11.375" style="23" customWidth="1"/>
    <col min="8951" max="8952" width="0" style="23" hidden="1" customWidth="1"/>
    <col min="8953" max="8953" width="10.25" style="23" customWidth="1"/>
    <col min="8954" max="8955" width="0" style="23" hidden="1" customWidth="1"/>
    <col min="8956" max="8957" width="10.75" style="23" customWidth="1"/>
    <col min="8958" max="8959" width="0" style="23" hidden="1" customWidth="1"/>
    <col min="8960" max="8961" width="11.5" style="23" customWidth="1"/>
    <col min="8962" max="8962" width="11.625" style="23" customWidth="1"/>
    <col min="8963" max="8963" width="9.875" style="23" customWidth="1"/>
    <col min="8964" max="8964" width="10.5" style="23" bestFit="1" customWidth="1"/>
    <col min="8965" max="9201" width="9" style="23"/>
    <col min="9202" max="9202" width="3.625" style="23" customWidth="1"/>
    <col min="9203" max="9203" width="22" style="23" customWidth="1"/>
    <col min="9204" max="9204" width="14.875" style="23" customWidth="1"/>
    <col min="9205" max="9206" width="11.375" style="23" customWidth="1"/>
    <col min="9207" max="9208" width="0" style="23" hidden="1" customWidth="1"/>
    <col min="9209" max="9209" width="10.25" style="23" customWidth="1"/>
    <col min="9210" max="9211" width="0" style="23" hidden="1" customWidth="1"/>
    <col min="9212" max="9213" width="10.75" style="23" customWidth="1"/>
    <col min="9214" max="9215" width="0" style="23" hidden="1" customWidth="1"/>
    <col min="9216" max="9217" width="11.5" style="23" customWidth="1"/>
    <col min="9218" max="9218" width="11.625" style="23" customWidth="1"/>
    <col min="9219" max="9219" width="9.875" style="23" customWidth="1"/>
    <col min="9220" max="9220" width="10.5" style="23" bestFit="1" customWidth="1"/>
    <col min="9221" max="9457" width="9" style="23"/>
    <col min="9458" max="9458" width="3.625" style="23" customWidth="1"/>
    <col min="9459" max="9459" width="22" style="23" customWidth="1"/>
    <col min="9460" max="9460" width="14.875" style="23" customWidth="1"/>
    <col min="9461" max="9462" width="11.375" style="23" customWidth="1"/>
    <col min="9463" max="9464" width="0" style="23" hidden="1" customWidth="1"/>
    <col min="9465" max="9465" width="10.25" style="23" customWidth="1"/>
    <col min="9466" max="9467" width="0" style="23" hidden="1" customWidth="1"/>
    <col min="9468" max="9469" width="10.75" style="23" customWidth="1"/>
    <col min="9470" max="9471" width="0" style="23" hidden="1" customWidth="1"/>
    <col min="9472" max="9473" width="11.5" style="23" customWidth="1"/>
    <col min="9474" max="9474" width="11.625" style="23" customWidth="1"/>
    <col min="9475" max="9475" width="9.875" style="23" customWidth="1"/>
    <col min="9476" max="9476" width="10.5" style="23" bestFit="1" customWidth="1"/>
    <col min="9477" max="9713" width="9" style="23"/>
    <col min="9714" max="9714" width="3.625" style="23" customWidth="1"/>
    <col min="9715" max="9715" width="22" style="23" customWidth="1"/>
    <col min="9716" max="9716" width="14.875" style="23" customWidth="1"/>
    <col min="9717" max="9718" width="11.375" style="23" customWidth="1"/>
    <col min="9719" max="9720" width="0" style="23" hidden="1" customWidth="1"/>
    <col min="9721" max="9721" width="10.25" style="23" customWidth="1"/>
    <col min="9722" max="9723" width="0" style="23" hidden="1" customWidth="1"/>
    <col min="9724" max="9725" width="10.75" style="23" customWidth="1"/>
    <col min="9726" max="9727" width="0" style="23" hidden="1" customWidth="1"/>
    <col min="9728" max="9729" width="11.5" style="23" customWidth="1"/>
    <col min="9730" max="9730" width="11.625" style="23" customWidth="1"/>
    <col min="9731" max="9731" width="9.875" style="23" customWidth="1"/>
    <col min="9732" max="9732" width="10.5" style="23" bestFit="1" customWidth="1"/>
    <col min="9733" max="9969" width="9" style="23"/>
    <col min="9970" max="9970" width="3.625" style="23" customWidth="1"/>
    <col min="9971" max="9971" width="22" style="23" customWidth="1"/>
    <col min="9972" max="9972" width="14.875" style="23" customWidth="1"/>
    <col min="9973" max="9974" width="11.375" style="23" customWidth="1"/>
    <col min="9975" max="9976" width="0" style="23" hidden="1" customWidth="1"/>
    <col min="9977" max="9977" width="10.25" style="23" customWidth="1"/>
    <col min="9978" max="9979" width="0" style="23" hidden="1" customWidth="1"/>
    <col min="9980" max="9981" width="10.75" style="23" customWidth="1"/>
    <col min="9982" max="9983" width="0" style="23" hidden="1" customWidth="1"/>
    <col min="9984" max="9985" width="11.5" style="23" customWidth="1"/>
    <col min="9986" max="9986" width="11.625" style="23" customWidth="1"/>
    <col min="9987" max="9987" width="9.875" style="23" customWidth="1"/>
    <col min="9988" max="9988" width="10.5" style="23" bestFit="1" customWidth="1"/>
    <col min="9989" max="10225" width="9" style="23"/>
    <col min="10226" max="10226" width="3.625" style="23" customWidth="1"/>
    <col min="10227" max="10227" width="22" style="23" customWidth="1"/>
    <col min="10228" max="10228" width="14.875" style="23" customWidth="1"/>
    <col min="10229" max="10230" width="11.375" style="23" customWidth="1"/>
    <col min="10231" max="10232" width="0" style="23" hidden="1" customWidth="1"/>
    <col min="10233" max="10233" width="10.25" style="23" customWidth="1"/>
    <col min="10234" max="10235" width="0" style="23" hidden="1" customWidth="1"/>
    <col min="10236" max="10237" width="10.75" style="23" customWidth="1"/>
    <col min="10238" max="10239" width="0" style="23" hidden="1" customWidth="1"/>
    <col min="10240" max="10241" width="11.5" style="23" customWidth="1"/>
    <col min="10242" max="10242" width="11.625" style="23" customWidth="1"/>
    <col min="10243" max="10243" width="9.875" style="23" customWidth="1"/>
    <col min="10244" max="10244" width="10.5" style="23" bestFit="1" customWidth="1"/>
    <col min="10245" max="10481" width="9" style="23"/>
    <col min="10482" max="10482" width="3.625" style="23" customWidth="1"/>
    <col min="10483" max="10483" width="22" style="23" customWidth="1"/>
    <col min="10484" max="10484" width="14.875" style="23" customWidth="1"/>
    <col min="10485" max="10486" width="11.375" style="23" customWidth="1"/>
    <col min="10487" max="10488" width="0" style="23" hidden="1" customWidth="1"/>
    <col min="10489" max="10489" width="10.25" style="23" customWidth="1"/>
    <col min="10490" max="10491" width="0" style="23" hidden="1" customWidth="1"/>
    <col min="10492" max="10493" width="10.75" style="23" customWidth="1"/>
    <col min="10494" max="10495" width="0" style="23" hidden="1" customWidth="1"/>
    <col min="10496" max="10497" width="11.5" style="23" customWidth="1"/>
    <col min="10498" max="10498" width="11.625" style="23" customWidth="1"/>
    <col min="10499" max="10499" width="9.875" style="23" customWidth="1"/>
    <col min="10500" max="10500" width="10.5" style="23" bestFit="1" customWidth="1"/>
    <col min="10501" max="10737" width="9" style="23"/>
    <col min="10738" max="10738" width="3.625" style="23" customWidth="1"/>
    <col min="10739" max="10739" width="22" style="23" customWidth="1"/>
    <col min="10740" max="10740" width="14.875" style="23" customWidth="1"/>
    <col min="10741" max="10742" width="11.375" style="23" customWidth="1"/>
    <col min="10743" max="10744" width="0" style="23" hidden="1" customWidth="1"/>
    <col min="10745" max="10745" width="10.25" style="23" customWidth="1"/>
    <col min="10746" max="10747" width="0" style="23" hidden="1" customWidth="1"/>
    <col min="10748" max="10749" width="10.75" style="23" customWidth="1"/>
    <col min="10750" max="10751" width="0" style="23" hidden="1" customWidth="1"/>
    <col min="10752" max="10753" width="11.5" style="23" customWidth="1"/>
    <col min="10754" max="10754" width="11.625" style="23" customWidth="1"/>
    <col min="10755" max="10755" width="9.875" style="23" customWidth="1"/>
    <col min="10756" max="10756" width="10.5" style="23" bestFit="1" customWidth="1"/>
    <col min="10757" max="10993" width="9" style="23"/>
    <col min="10994" max="10994" width="3.625" style="23" customWidth="1"/>
    <col min="10995" max="10995" width="22" style="23" customWidth="1"/>
    <col min="10996" max="10996" width="14.875" style="23" customWidth="1"/>
    <col min="10997" max="10998" width="11.375" style="23" customWidth="1"/>
    <col min="10999" max="11000" width="0" style="23" hidden="1" customWidth="1"/>
    <col min="11001" max="11001" width="10.25" style="23" customWidth="1"/>
    <col min="11002" max="11003" width="0" style="23" hidden="1" customWidth="1"/>
    <col min="11004" max="11005" width="10.75" style="23" customWidth="1"/>
    <col min="11006" max="11007" width="0" style="23" hidden="1" customWidth="1"/>
    <col min="11008" max="11009" width="11.5" style="23" customWidth="1"/>
    <col min="11010" max="11010" width="11.625" style="23" customWidth="1"/>
    <col min="11011" max="11011" width="9.875" style="23" customWidth="1"/>
    <col min="11012" max="11012" width="10.5" style="23" bestFit="1" customWidth="1"/>
    <col min="11013" max="11249" width="9" style="23"/>
    <col min="11250" max="11250" width="3.625" style="23" customWidth="1"/>
    <col min="11251" max="11251" width="22" style="23" customWidth="1"/>
    <col min="11252" max="11252" width="14.875" style="23" customWidth="1"/>
    <col min="11253" max="11254" width="11.375" style="23" customWidth="1"/>
    <col min="11255" max="11256" width="0" style="23" hidden="1" customWidth="1"/>
    <col min="11257" max="11257" width="10.25" style="23" customWidth="1"/>
    <col min="11258" max="11259" width="0" style="23" hidden="1" customWidth="1"/>
    <col min="11260" max="11261" width="10.75" style="23" customWidth="1"/>
    <col min="11262" max="11263" width="0" style="23" hidden="1" customWidth="1"/>
    <col min="11264" max="11265" width="11.5" style="23" customWidth="1"/>
    <col min="11266" max="11266" width="11.625" style="23" customWidth="1"/>
    <col min="11267" max="11267" width="9.875" style="23" customWidth="1"/>
    <col min="11268" max="11268" width="10.5" style="23" bestFit="1" customWidth="1"/>
    <col min="11269" max="11505" width="9" style="23"/>
    <col min="11506" max="11506" width="3.625" style="23" customWidth="1"/>
    <col min="11507" max="11507" width="22" style="23" customWidth="1"/>
    <col min="11508" max="11508" width="14.875" style="23" customWidth="1"/>
    <col min="11509" max="11510" width="11.375" style="23" customWidth="1"/>
    <col min="11511" max="11512" width="0" style="23" hidden="1" customWidth="1"/>
    <col min="11513" max="11513" width="10.25" style="23" customWidth="1"/>
    <col min="11514" max="11515" width="0" style="23" hidden="1" customWidth="1"/>
    <col min="11516" max="11517" width="10.75" style="23" customWidth="1"/>
    <col min="11518" max="11519" width="0" style="23" hidden="1" customWidth="1"/>
    <col min="11520" max="11521" width="11.5" style="23" customWidth="1"/>
    <col min="11522" max="11522" width="11.625" style="23" customWidth="1"/>
    <col min="11523" max="11523" width="9.875" style="23" customWidth="1"/>
    <col min="11524" max="11524" width="10.5" style="23" bestFit="1" customWidth="1"/>
    <col min="11525" max="11761" width="9" style="23"/>
    <col min="11762" max="11762" width="3.625" style="23" customWidth="1"/>
    <col min="11763" max="11763" width="22" style="23" customWidth="1"/>
    <col min="11764" max="11764" width="14.875" style="23" customWidth="1"/>
    <col min="11765" max="11766" width="11.375" style="23" customWidth="1"/>
    <col min="11767" max="11768" width="0" style="23" hidden="1" customWidth="1"/>
    <col min="11769" max="11769" width="10.25" style="23" customWidth="1"/>
    <col min="11770" max="11771" width="0" style="23" hidden="1" customWidth="1"/>
    <col min="11772" max="11773" width="10.75" style="23" customWidth="1"/>
    <col min="11774" max="11775" width="0" style="23" hidden="1" customWidth="1"/>
    <col min="11776" max="11777" width="11.5" style="23" customWidth="1"/>
    <col min="11778" max="11778" width="11.625" style="23" customWidth="1"/>
    <col min="11779" max="11779" width="9.875" style="23" customWidth="1"/>
    <col min="11780" max="11780" width="10.5" style="23" bestFit="1" customWidth="1"/>
    <col min="11781" max="12017" width="9" style="23"/>
    <col min="12018" max="12018" width="3.625" style="23" customWidth="1"/>
    <col min="12019" max="12019" width="22" style="23" customWidth="1"/>
    <col min="12020" max="12020" width="14.875" style="23" customWidth="1"/>
    <col min="12021" max="12022" width="11.375" style="23" customWidth="1"/>
    <col min="12023" max="12024" width="0" style="23" hidden="1" customWidth="1"/>
    <col min="12025" max="12025" width="10.25" style="23" customWidth="1"/>
    <col min="12026" max="12027" width="0" style="23" hidden="1" customWidth="1"/>
    <col min="12028" max="12029" width="10.75" style="23" customWidth="1"/>
    <col min="12030" max="12031" width="0" style="23" hidden="1" customWidth="1"/>
    <col min="12032" max="12033" width="11.5" style="23" customWidth="1"/>
    <col min="12034" max="12034" width="11.625" style="23" customWidth="1"/>
    <col min="12035" max="12035" width="9.875" style="23" customWidth="1"/>
    <col min="12036" max="12036" width="10.5" style="23" bestFit="1" customWidth="1"/>
    <col min="12037" max="12273" width="9" style="23"/>
    <col min="12274" max="12274" width="3.625" style="23" customWidth="1"/>
    <col min="12275" max="12275" width="22" style="23" customWidth="1"/>
    <col min="12276" max="12276" width="14.875" style="23" customWidth="1"/>
    <col min="12277" max="12278" width="11.375" style="23" customWidth="1"/>
    <col min="12279" max="12280" width="0" style="23" hidden="1" customWidth="1"/>
    <col min="12281" max="12281" width="10.25" style="23" customWidth="1"/>
    <col min="12282" max="12283" width="0" style="23" hidden="1" customWidth="1"/>
    <col min="12284" max="12285" width="10.75" style="23" customWidth="1"/>
    <col min="12286" max="12287" width="0" style="23" hidden="1" customWidth="1"/>
    <col min="12288" max="12289" width="11.5" style="23" customWidth="1"/>
    <col min="12290" max="12290" width="11.625" style="23" customWidth="1"/>
    <col min="12291" max="12291" width="9.875" style="23" customWidth="1"/>
    <col min="12292" max="12292" width="10.5" style="23" bestFit="1" customWidth="1"/>
    <col min="12293" max="12529" width="9" style="23"/>
    <col min="12530" max="12530" width="3.625" style="23" customWidth="1"/>
    <col min="12531" max="12531" width="22" style="23" customWidth="1"/>
    <col min="12532" max="12532" width="14.875" style="23" customWidth="1"/>
    <col min="12533" max="12534" width="11.375" style="23" customWidth="1"/>
    <col min="12535" max="12536" width="0" style="23" hidden="1" customWidth="1"/>
    <col min="12537" max="12537" width="10.25" style="23" customWidth="1"/>
    <col min="12538" max="12539" width="0" style="23" hidden="1" customWidth="1"/>
    <col min="12540" max="12541" width="10.75" style="23" customWidth="1"/>
    <col min="12542" max="12543" width="0" style="23" hidden="1" customWidth="1"/>
    <col min="12544" max="12545" width="11.5" style="23" customWidth="1"/>
    <col min="12546" max="12546" width="11.625" style="23" customWidth="1"/>
    <col min="12547" max="12547" width="9.875" style="23" customWidth="1"/>
    <col min="12548" max="12548" width="10.5" style="23" bestFit="1" customWidth="1"/>
    <col min="12549" max="12785" width="9" style="23"/>
    <col min="12786" max="12786" width="3.625" style="23" customWidth="1"/>
    <col min="12787" max="12787" width="22" style="23" customWidth="1"/>
    <col min="12788" max="12788" width="14.875" style="23" customWidth="1"/>
    <col min="12789" max="12790" width="11.375" style="23" customWidth="1"/>
    <col min="12791" max="12792" width="0" style="23" hidden="1" customWidth="1"/>
    <col min="12793" max="12793" width="10.25" style="23" customWidth="1"/>
    <col min="12794" max="12795" width="0" style="23" hidden="1" customWidth="1"/>
    <col min="12796" max="12797" width="10.75" style="23" customWidth="1"/>
    <col min="12798" max="12799" width="0" style="23" hidden="1" customWidth="1"/>
    <col min="12800" max="12801" width="11.5" style="23" customWidth="1"/>
    <col min="12802" max="12802" width="11.625" style="23" customWidth="1"/>
    <col min="12803" max="12803" width="9.875" style="23" customWidth="1"/>
    <col min="12804" max="12804" width="10.5" style="23" bestFit="1" customWidth="1"/>
    <col min="12805" max="13041" width="9" style="23"/>
    <col min="13042" max="13042" width="3.625" style="23" customWidth="1"/>
    <col min="13043" max="13043" width="22" style="23" customWidth="1"/>
    <col min="13044" max="13044" width="14.875" style="23" customWidth="1"/>
    <col min="13045" max="13046" width="11.375" style="23" customWidth="1"/>
    <col min="13047" max="13048" width="0" style="23" hidden="1" customWidth="1"/>
    <col min="13049" max="13049" width="10.25" style="23" customWidth="1"/>
    <col min="13050" max="13051" width="0" style="23" hidden="1" customWidth="1"/>
    <col min="13052" max="13053" width="10.75" style="23" customWidth="1"/>
    <col min="13054" max="13055" width="0" style="23" hidden="1" customWidth="1"/>
    <col min="13056" max="13057" width="11.5" style="23" customWidth="1"/>
    <col min="13058" max="13058" width="11.625" style="23" customWidth="1"/>
    <col min="13059" max="13059" width="9.875" style="23" customWidth="1"/>
    <col min="13060" max="13060" width="10.5" style="23" bestFit="1" customWidth="1"/>
    <col min="13061" max="13297" width="9" style="23"/>
    <col min="13298" max="13298" width="3.625" style="23" customWidth="1"/>
    <col min="13299" max="13299" width="22" style="23" customWidth="1"/>
    <col min="13300" max="13300" width="14.875" style="23" customWidth="1"/>
    <col min="13301" max="13302" width="11.375" style="23" customWidth="1"/>
    <col min="13303" max="13304" width="0" style="23" hidden="1" customWidth="1"/>
    <col min="13305" max="13305" width="10.25" style="23" customWidth="1"/>
    <col min="13306" max="13307" width="0" style="23" hidden="1" customWidth="1"/>
    <col min="13308" max="13309" width="10.75" style="23" customWidth="1"/>
    <col min="13310" max="13311" width="0" style="23" hidden="1" customWidth="1"/>
    <col min="13312" max="13313" width="11.5" style="23" customWidth="1"/>
    <col min="13314" max="13314" width="11.625" style="23" customWidth="1"/>
    <col min="13315" max="13315" width="9.875" style="23" customWidth="1"/>
    <col min="13316" max="13316" width="10.5" style="23" bestFit="1" customWidth="1"/>
    <col min="13317" max="13553" width="9" style="23"/>
    <col min="13554" max="13554" width="3.625" style="23" customWidth="1"/>
    <col min="13555" max="13555" width="22" style="23" customWidth="1"/>
    <col min="13556" max="13556" width="14.875" style="23" customWidth="1"/>
    <col min="13557" max="13558" width="11.375" style="23" customWidth="1"/>
    <col min="13559" max="13560" width="0" style="23" hidden="1" customWidth="1"/>
    <col min="13561" max="13561" width="10.25" style="23" customWidth="1"/>
    <col min="13562" max="13563" width="0" style="23" hidden="1" customWidth="1"/>
    <col min="13564" max="13565" width="10.75" style="23" customWidth="1"/>
    <col min="13566" max="13567" width="0" style="23" hidden="1" customWidth="1"/>
    <col min="13568" max="13569" width="11.5" style="23" customWidth="1"/>
    <col min="13570" max="13570" width="11.625" style="23" customWidth="1"/>
    <col min="13571" max="13571" width="9.875" style="23" customWidth="1"/>
    <col min="13572" max="13572" width="10.5" style="23" bestFit="1" customWidth="1"/>
    <col min="13573" max="13809" width="9" style="23"/>
    <col min="13810" max="13810" width="3.625" style="23" customWidth="1"/>
    <col min="13811" max="13811" width="22" style="23" customWidth="1"/>
    <col min="13812" max="13812" width="14.875" style="23" customWidth="1"/>
    <col min="13813" max="13814" width="11.375" style="23" customWidth="1"/>
    <col min="13815" max="13816" width="0" style="23" hidden="1" customWidth="1"/>
    <col min="13817" max="13817" width="10.25" style="23" customWidth="1"/>
    <col min="13818" max="13819" width="0" style="23" hidden="1" customWidth="1"/>
    <col min="13820" max="13821" width="10.75" style="23" customWidth="1"/>
    <col min="13822" max="13823" width="0" style="23" hidden="1" customWidth="1"/>
    <col min="13824" max="13825" width="11.5" style="23" customWidth="1"/>
    <col min="13826" max="13826" width="11.625" style="23" customWidth="1"/>
    <col min="13827" max="13827" width="9.875" style="23" customWidth="1"/>
    <col min="13828" max="13828" width="10.5" style="23" bestFit="1" customWidth="1"/>
    <col min="13829" max="14065" width="9" style="23"/>
    <col min="14066" max="14066" width="3.625" style="23" customWidth="1"/>
    <col min="14067" max="14067" width="22" style="23" customWidth="1"/>
    <col min="14068" max="14068" width="14.875" style="23" customWidth="1"/>
    <col min="14069" max="14070" width="11.375" style="23" customWidth="1"/>
    <col min="14071" max="14072" width="0" style="23" hidden="1" customWidth="1"/>
    <col min="14073" max="14073" width="10.25" style="23" customWidth="1"/>
    <col min="14074" max="14075" width="0" style="23" hidden="1" customWidth="1"/>
    <col min="14076" max="14077" width="10.75" style="23" customWidth="1"/>
    <col min="14078" max="14079" width="0" style="23" hidden="1" customWidth="1"/>
    <col min="14080" max="14081" width="11.5" style="23" customWidth="1"/>
    <col min="14082" max="14082" width="11.625" style="23" customWidth="1"/>
    <col min="14083" max="14083" width="9.875" style="23" customWidth="1"/>
    <col min="14084" max="14084" width="10.5" style="23" bestFit="1" customWidth="1"/>
    <col min="14085" max="14321" width="9" style="23"/>
    <col min="14322" max="14322" width="3.625" style="23" customWidth="1"/>
    <col min="14323" max="14323" width="22" style="23" customWidth="1"/>
    <col min="14324" max="14324" width="14.875" style="23" customWidth="1"/>
    <col min="14325" max="14326" width="11.375" style="23" customWidth="1"/>
    <col min="14327" max="14328" width="0" style="23" hidden="1" customWidth="1"/>
    <col min="14329" max="14329" width="10.25" style="23" customWidth="1"/>
    <col min="14330" max="14331" width="0" style="23" hidden="1" customWidth="1"/>
    <col min="14332" max="14333" width="10.75" style="23" customWidth="1"/>
    <col min="14334" max="14335" width="0" style="23" hidden="1" customWidth="1"/>
    <col min="14336" max="14337" width="11.5" style="23" customWidth="1"/>
    <col min="14338" max="14338" width="11.625" style="23" customWidth="1"/>
    <col min="14339" max="14339" width="9.875" style="23" customWidth="1"/>
    <col min="14340" max="14340" width="10.5" style="23" bestFit="1" customWidth="1"/>
    <col min="14341" max="14577" width="9" style="23"/>
    <col min="14578" max="14578" width="3.625" style="23" customWidth="1"/>
    <col min="14579" max="14579" width="22" style="23" customWidth="1"/>
    <col min="14580" max="14580" width="14.875" style="23" customWidth="1"/>
    <col min="14581" max="14582" width="11.375" style="23" customWidth="1"/>
    <col min="14583" max="14584" width="0" style="23" hidden="1" customWidth="1"/>
    <col min="14585" max="14585" width="10.25" style="23" customWidth="1"/>
    <col min="14586" max="14587" width="0" style="23" hidden="1" customWidth="1"/>
    <col min="14588" max="14589" width="10.75" style="23" customWidth="1"/>
    <col min="14590" max="14591" width="0" style="23" hidden="1" customWidth="1"/>
    <col min="14592" max="14593" width="11.5" style="23" customWidth="1"/>
    <col min="14594" max="14594" width="11.625" style="23" customWidth="1"/>
    <col min="14595" max="14595" width="9.875" style="23" customWidth="1"/>
    <col min="14596" max="14596" width="10.5" style="23" bestFit="1" customWidth="1"/>
    <col min="14597" max="14833" width="9" style="23"/>
    <col min="14834" max="14834" width="3.625" style="23" customWidth="1"/>
    <col min="14835" max="14835" width="22" style="23" customWidth="1"/>
    <col min="14836" max="14836" width="14.875" style="23" customWidth="1"/>
    <col min="14837" max="14838" width="11.375" style="23" customWidth="1"/>
    <col min="14839" max="14840" width="0" style="23" hidden="1" customWidth="1"/>
    <col min="14841" max="14841" width="10.25" style="23" customWidth="1"/>
    <col min="14842" max="14843" width="0" style="23" hidden="1" customWidth="1"/>
    <col min="14844" max="14845" width="10.75" style="23" customWidth="1"/>
    <col min="14846" max="14847" width="0" style="23" hidden="1" customWidth="1"/>
    <col min="14848" max="14849" width="11.5" style="23" customWidth="1"/>
    <col min="14850" max="14850" width="11.625" style="23" customWidth="1"/>
    <col min="14851" max="14851" width="9.875" style="23" customWidth="1"/>
    <col min="14852" max="14852" width="10.5" style="23" bestFit="1" customWidth="1"/>
    <col min="14853" max="15089" width="9" style="23"/>
    <col min="15090" max="15090" width="3.625" style="23" customWidth="1"/>
    <col min="15091" max="15091" width="22" style="23" customWidth="1"/>
    <col min="15092" max="15092" width="14.875" style="23" customWidth="1"/>
    <col min="15093" max="15094" width="11.375" style="23" customWidth="1"/>
    <col min="15095" max="15096" width="0" style="23" hidden="1" customWidth="1"/>
    <col min="15097" max="15097" width="10.25" style="23" customWidth="1"/>
    <col min="15098" max="15099" width="0" style="23" hidden="1" customWidth="1"/>
    <col min="15100" max="15101" width="10.75" style="23" customWidth="1"/>
    <col min="15102" max="15103" width="0" style="23" hidden="1" customWidth="1"/>
    <col min="15104" max="15105" width="11.5" style="23" customWidth="1"/>
    <col min="15106" max="15106" width="11.625" style="23" customWidth="1"/>
    <col min="15107" max="15107" width="9.875" style="23" customWidth="1"/>
    <col min="15108" max="15108" width="10.5" style="23" bestFit="1" customWidth="1"/>
    <col min="15109" max="15345" width="9" style="23"/>
    <col min="15346" max="15346" width="3.625" style="23" customWidth="1"/>
    <col min="15347" max="15347" width="22" style="23" customWidth="1"/>
    <col min="15348" max="15348" width="14.875" style="23" customWidth="1"/>
    <col min="15349" max="15350" width="11.375" style="23" customWidth="1"/>
    <col min="15351" max="15352" width="0" style="23" hidden="1" customWidth="1"/>
    <col min="15353" max="15353" width="10.25" style="23" customWidth="1"/>
    <col min="15354" max="15355" width="0" style="23" hidden="1" customWidth="1"/>
    <col min="15356" max="15357" width="10.75" style="23" customWidth="1"/>
    <col min="15358" max="15359" width="0" style="23" hidden="1" customWidth="1"/>
    <col min="15360" max="15361" width="11.5" style="23" customWidth="1"/>
    <col min="15362" max="15362" width="11.625" style="23" customWidth="1"/>
    <col min="15363" max="15363" width="9.875" style="23" customWidth="1"/>
    <col min="15364" max="15364" width="10.5" style="23" bestFit="1" customWidth="1"/>
    <col min="15365" max="15601" width="9" style="23"/>
    <col min="15602" max="15602" width="3.625" style="23" customWidth="1"/>
    <col min="15603" max="15603" width="22" style="23" customWidth="1"/>
    <col min="15604" max="15604" width="14.875" style="23" customWidth="1"/>
    <col min="15605" max="15606" width="11.375" style="23" customWidth="1"/>
    <col min="15607" max="15608" width="0" style="23" hidden="1" customWidth="1"/>
    <col min="15609" max="15609" width="10.25" style="23" customWidth="1"/>
    <col min="15610" max="15611" width="0" style="23" hidden="1" customWidth="1"/>
    <col min="15612" max="15613" width="10.75" style="23" customWidth="1"/>
    <col min="15614" max="15615" width="0" style="23" hidden="1" customWidth="1"/>
    <col min="15616" max="15617" width="11.5" style="23" customWidth="1"/>
    <col min="15618" max="15618" width="11.625" style="23" customWidth="1"/>
    <col min="15619" max="15619" width="9.875" style="23" customWidth="1"/>
    <col min="15620" max="15620" width="10.5" style="23" bestFit="1" customWidth="1"/>
    <col min="15621" max="15857" width="9" style="23"/>
    <col min="15858" max="15858" width="3.625" style="23" customWidth="1"/>
    <col min="15859" max="15859" width="22" style="23" customWidth="1"/>
    <col min="15860" max="15860" width="14.875" style="23" customWidth="1"/>
    <col min="15861" max="15862" width="11.375" style="23" customWidth="1"/>
    <col min="15863" max="15864" width="0" style="23" hidden="1" customWidth="1"/>
    <col min="15865" max="15865" width="10.25" style="23" customWidth="1"/>
    <col min="15866" max="15867" width="0" style="23" hidden="1" customWidth="1"/>
    <col min="15868" max="15869" width="10.75" style="23" customWidth="1"/>
    <col min="15870" max="15871" width="0" style="23" hidden="1" customWidth="1"/>
    <col min="15872" max="15873" width="11.5" style="23" customWidth="1"/>
    <col min="15874" max="15874" width="11.625" style="23" customWidth="1"/>
    <col min="15875" max="15875" width="9.875" style="23" customWidth="1"/>
    <col min="15876" max="15876" width="10.5" style="23" bestFit="1" customWidth="1"/>
    <col min="15877" max="16113" width="9" style="23"/>
    <col min="16114" max="16114" width="3.625" style="23" customWidth="1"/>
    <col min="16115" max="16115" width="22" style="23" customWidth="1"/>
    <col min="16116" max="16116" width="14.875" style="23" customWidth="1"/>
    <col min="16117" max="16118" width="11.375" style="23" customWidth="1"/>
    <col min="16119" max="16120" width="0" style="23" hidden="1" customWidth="1"/>
    <col min="16121" max="16121" width="10.25" style="23" customWidth="1"/>
    <col min="16122" max="16123" width="0" style="23" hidden="1" customWidth="1"/>
    <col min="16124" max="16125" width="10.75" style="23" customWidth="1"/>
    <col min="16126" max="16127" width="0" style="23" hidden="1" customWidth="1"/>
    <col min="16128" max="16129" width="11.5" style="23" customWidth="1"/>
    <col min="16130" max="16130" width="11.625" style="23" customWidth="1"/>
    <col min="16131" max="16131" width="9.875" style="23" customWidth="1"/>
    <col min="16132" max="16132" width="10.5" style="23" bestFit="1" customWidth="1"/>
    <col min="16133" max="16384" width="9" style="23"/>
  </cols>
  <sheetData>
    <row r="1" spans="1:11" ht="15.75" customHeight="1">
      <c r="A1" s="49" t="s">
        <v>0</v>
      </c>
      <c r="B1" s="49"/>
      <c r="E1" s="24"/>
    </row>
    <row r="2" spans="1:11" ht="31.5" customHeight="1">
      <c r="A2" s="50" t="s">
        <v>119</v>
      </c>
      <c r="B2" s="50"/>
      <c r="C2" s="50"/>
      <c r="D2" s="50"/>
      <c r="E2" s="50"/>
      <c r="F2" s="50"/>
      <c r="G2" s="50"/>
      <c r="H2" s="50"/>
      <c r="I2" s="50"/>
    </row>
    <row r="3" spans="1:11" ht="20.25" customHeight="1">
      <c r="A3" s="27"/>
      <c r="B3" s="28"/>
      <c r="C3" s="29"/>
      <c r="D3" s="29"/>
      <c r="E3" s="29"/>
      <c r="F3" s="30"/>
      <c r="G3" s="30"/>
      <c r="H3" s="30"/>
      <c r="I3" s="31" t="s">
        <v>1</v>
      </c>
    </row>
    <row r="4" spans="1:11" s="35" customFormat="1" ht="42.75" customHeight="1">
      <c r="A4" s="66" t="s">
        <v>2</v>
      </c>
      <c r="B4" s="67"/>
      <c r="C4" s="51" t="s">
        <v>3</v>
      </c>
      <c r="D4" s="53" t="s">
        <v>4</v>
      </c>
      <c r="E4" s="54"/>
      <c r="F4" s="55" t="s">
        <v>117</v>
      </c>
      <c r="G4" s="55" t="s">
        <v>118</v>
      </c>
      <c r="H4" s="64" t="s">
        <v>116</v>
      </c>
      <c r="I4" s="58" t="s">
        <v>5</v>
      </c>
    </row>
    <row r="5" spans="1:11" s="35" customFormat="1" ht="42.75" customHeight="1">
      <c r="A5" s="68"/>
      <c r="B5" s="69"/>
      <c r="C5" s="52"/>
      <c r="D5" s="1" t="s">
        <v>6</v>
      </c>
      <c r="E5" s="1" t="s">
        <v>7</v>
      </c>
      <c r="F5" s="56"/>
      <c r="G5" s="57"/>
      <c r="H5" s="65"/>
      <c r="I5" s="59"/>
    </row>
    <row r="6" spans="1:11" ht="33.75" customHeight="1">
      <c r="A6" s="2" t="s">
        <v>8</v>
      </c>
      <c r="B6" s="3"/>
      <c r="C6" s="4">
        <f>C7+C11+C18+C23+C32+C43+C51+C60+C64+C70+C81+C92+C98+C112</f>
        <v>192440.90880910002</v>
      </c>
      <c r="D6" s="4">
        <f>D7+D11+D18+D23+D32+D43+D51+D60+D64+D70+D81+D92+D98+D112</f>
        <v>80198</v>
      </c>
      <c r="E6" s="4">
        <f>E7+E11+E18+E23+E32+E43+E51+E60+E64+E70+E81+E92+E98+E112</f>
        <v>68725</v>
      </c>
      <c r="F6" s="5">
        <f>F7+F11+F18+F23+F32+F43+F51+F60+F64+F70+F81+F92+F98+F112</f>
        <v>4722</v>
      </c>
      <c r="G6" s="5">
        <f t="shared" ref="G6:H6" si="0">G7+G11+G18+G23+G32+G43+G51+G60+G64+G70+G81+G92+G98+G112</f>
        <v>897.5</v>
      </c>
      <c r="H6" s="4">
        <f t="shared" si="0"/>
        <v>10960.408809099999</v>
      </c>
      <c r="I6" s="4">
        <f>I7+I11+I18+I23+I32+I43+I51+I60+I64+I70+I81+I92+I98+I112</f>
        <v>26938</v>
      </c>
    </row>
    <row r="7" spans="1:11" ht="31.5" customHeight="1">
      <c r="A7" s="60" t="s">
        <v>9</v>
      </c>
      <c r="B7" s="6" t="s">
        <v>10</v>
      </c>
      <c r="C7" s="8">
        <f>C8+C9+C10</f>
        <v>13865.210000000001</v>
      </c>
      <c r="D7" s="8">
        <f>D8+D9+D10</f>
        <v>5351</v>
      </c>
      <c r="E7" s="8">
        <f>E8+E9+E10</f>
        <v>4141</v>
      </c>
      <c r="F7" s="12"/>
      <c r="G7" s="8">
        <f>G8+G9+G10</f>
        <v>50</v>
      </c>
      <c r="H7" s="8">
        <f>H8+H9+H10</f>
        <v>1717.2100000000005</v>
      </c>
      <c r="I7" s="8">
        <f>I8+I9+I10</f>
        <v>2606</v>
      </c>
    </row>
    <row r="8" spans="1:11" ht="21.95" customHeight="1">
      <c r="A8" s="61"/>
      <c r="B8" s="9" t="s">
        <v>11</v>
      </c>
      <c r="C8" s="10">
        <f>D8+E8+F8+G8+H8+I8</f>
        <v>6433.67</v>
      </c>
      <c r="D8" s="47">
        <v>2340</v>
      </c>
      <c r="E8" s="11">
        <v>1638</v>
      </c>
      <c r="F8" s="33"/>
      <c r="G8" s="33"/>
      <c r="H8" s="33">
        <v>599.67000000000007</v>
      </c>
      <c r="I8" s="12">
        <v>1856</v>
      </c>
      <c r="J8" s="24"/>
      <c r="K8" s="73"/>
    </row>
    <row r="9" spans="1:11" ht="21.95" customHeight="1">
      <c r="A9" s="61"/>
      <c r="B9" s="9" t="s">
        <v>12</v>
      </c>
      <c r="C9" s="10">
        <f>D9+E9+F9+G9+H9+I9</f>
        <v>3212.44</v>
      </c>
      <c r="D9" s="47">
        <v>1265</v>
      </c>
      <c r="E9" s="11">
        <v>1025</v>
      </c>
      <c r="F9" s="41"/>
      <c r="G9" s="42">
        <v>50</v>
      </c>
      <c r="H9" s="42">
        <v>872.44</v>
      </c>
      <c r="I9" s="12">
        <v>0</v>
      </c>
    </row>
    <row r="10" spans="1:11" ht="21.95" customHeight="1">
      <c r="A10" s="61"/>
      <c r="B10" s="13" t="s">
        <v>13</v>
      </c>
      <c r="C10" s="10">
        <f>D10+E10+F10+G10+H10+I10</f>
        <v>4219.1000000000004</v>
      </c>
      <c r="D10" s="47">
        <v>1746</v>
      </c>
      <c r="E10" s="11">
        <v>1478</v>
      </c>
      <c r="F10" s="41"/>
      <c r="G10" s="41"/>
      <c r="H10" s="41">
        <v>245.10000000000036</v>
      </c>
      <c r="I10" s="12">
        <v>750</v>
      </c>
    </row>
    <row r="11" spans="1:11" ht="21.95" customHeight="1">
      <c r="A11" s="60" t="s">
        <v>14</v>
      </c>
      <c r="B11" s="6" t="s">
        <v>15</v>
      </c>
      <c r="C11" s="8">
        <f t="shared" ref="C11:E11" si="1">C12+C13+C14+C15+C16+C17</f>
        <v>7573.2900000000009</v>
      </c>
      <c r="D11" s="8">
        <v>3395</v>
      </c>
      <c r="E11" s="8">
        <f t="shared" si="1"/>
        <v>2445</v>
      </c>
      <c r="F11" s="5"/>
      <c r="G11" s="5"/>
      <c r="H11" s="8">
        <f>H12+H13+H14+H15+H16+H17</f>
        <v>704.29</v>
      </c>
      <c r="I11" s="8">
        <f>I12+I13+I14+I15+I16+I17</f>
        <v>1029</v>
      </c>
    </row>
    <row r="12" spans="1:11" ht="21.95" customHeight="1">
      <c r="A12" s="61"/>
      <c r="B12" s="9" t="s">
        <v>11</v>
      </c>
      <c r="C12" s="10">
        <f t="shared" ref="C12:C17" si="2">D12+E12+F12+G12+H12+I12</f>
        <v>462.61999999999995</v>
      </c>
      <c r="D12" s="47">
        <v>222</v>
      </c>
      <c r="E12" s="11">
        <v>122</v>
      </c>
      <c r="F12" s="33"/>
      <c r="G12" s="33"/>
      <c r="H12" s="33">
        <v>118.61999999999995</v>
      </c>
      <c r="I12" s="12">
        <v>0</v>
      </c>
    </row>
    <row r="13" spans="1:11" ht="21.95" customHeight="1">
      <c r="A13" s="61"/>
      <c r="B13" s="9" t="s">
        <v>16</v>
      </c>
      <c r="C13" s="10">
        <f t="shared" si="2"/>
        <v>826.9699999999998</v>
      </c>
      <c r="D13" s="47">
        <v>454</v>
      </c>
      <c r="E13" s="11">
        <v>358</v>
      </c>
      <c r="F13" s="41"/>
      <c r="G13" s="41"/>
      <c r="H13" s="41">
        <v>14.9699999999998</v>
      </c>
      <c r="I13" s="12">
        <v>0</v>
      </c>
    </row>
    <row r="14" spans="1:11" ht="21.95" customHeight="1">
      <c r="A14" s="61"/>
      <c r="B14" s="9" t="s">
        <v>17</v>
      </c>
      <c r="C14" s="10">
        <f t="shared" si="2"/>
        <v>1578.63</v>
      </c>
      <c r="D14" s="47">
        <v>732</v>
      </c>
      <c r="E14" s="11">
        <v>570</v>
      </c>
      <c r="F14" s="41"/>
      <c r="G14" s="41"/>
      <c r="H14" s="41">
        <v>-104.36999999999989</v>
      </c>
      <c r="I14" s="12">
        <v>381</v>
      </c>
    </row>
    <row r="15" spans="1:11" ht="21.95" customHeight="1">
      <c r="A15" s="61"/>
      <c r="B15" s="9" t="s">
        <v>18</v>
      </c>
      <c r="C15" s="10">
        <f t="shared" si="2"/>
        <v>2625.46</v>
      </c>
      <c r="D15" s="47">
        <v>1153</v>
      </c>
      <c r="E15" s="11">
        <v>704</v>
      </c>
      <c r="F15" s="41"/>
      <c r="G15" s="41"/>
      <c r="H15" s="41">
        <v>504.46000000000004</v>
      </c>
      <c r="I15" s="12">
        <v>264</v>
      </c>
    </row>
    <row r="16" spans="1:11" ht="21.95" customHeight="1">
      <c r="A16" s="61"/>
      <c r="B16" s="9" t="s">
        <v>19</v>
      </c>
      <c r="C16" s="10">
        <f t="shared" si="2"/>
        <v>1479.88</v>
      </c>
      <c r="D16" s="47">
        <v>598</v>
      </c>
      <c r="E16" s="11">
        <v>519</v>
      </c>
      <c r="F16" s="41"/>
      <c r="G16" s="41"/>
      <c r="H16" s="41">
        <v>-21.119999999999891</v>
      </c>
      <c r="I16" s="12">
        <v>384</v>
      </c>
    </row>
    <row r="17" spans="1:9" ht="21.95" customHeight="1">
      <c r="A17" s="61"/>
      <c r="B17" s="9" t="s">
        <v>20</v>
      </c>
      <c r="C17" s="10">
        <f t="shared" si="2"/>
        <v>599.73</v>
      </c>
      <c r="D17" s="47">
        <v>236</v>
      </c>
      <c r="E17" s="11">
        <v>172</v>
      </c>
      <c r="F17" s="33"/>
      <c r="G17" s="33"/>
      <c r="H17" s="33">
        <v>191.73000000000002</v>
      </c>
      <c r="I17" s="12">
        <v>0</v>
      </c>
    </row>
    <row r="18" spans="1:9" ht="21.95" customHeight="1">
      <c r="A18" s="60" t="s">
        <v>21</v>
      </c>
      <c r="B18" s="6" t="s">
        <v>22</v>
      </c>
      <c r="C18" s="8">
        <f>C19+C20+C21+C22</f>
        <v>5874.49</v>
      </c>
      <c r="D18" s="8">
        <v>3321</v>
      </c>
      <c r="E18" s="8">
        <f>E19+E20+E21+E22</f>
        <v>2231</v>
      </c>
      <c r="F18" s="5"/>
      <c r="G18" s="5"/>
      <c r="H18" s="8">
        <f>H19+H20+H21+H22</f>
        <v>322.4899999999999</v>
      </c>
      <c r="I18" s="8">
        <f>I19+I20+I21+I22</f>
        <v>0</v>
      </c>
    </row>
    <row r="19" spans="1:9" ht="21.95" customHeight="1">
      <c r="A19" s="61"/>
      <c r="B19" s="9" t="s">
        <v>11</v>
      </c>
      <c r="C19" s="10">
        <f>D19+E19+F19+G19+H19+I19</f>
        <v>814.8900000000001</v>
      </c>
      <c r="D19" s="47">
        <v>406</v>
      </c>
      <c r="E19" s="11">
        <v>188</v>
      </c>
      <c r="F19" s="33"/>
      <c r="G19" s="33"/>
      <c r="H19" s="33">
        <v>220.8900000000001</v>
      </c>
      <c r="I19" s="12">
        <v>0</v>
      </c>
    </row>
    <row r="20" spans="1:9" ht="24" customHeight="1">
      <c r="A20" s="61"/>
      <c r="B20" s="9" t="s">
        <v>23</v>
      </c>
      <c r="C20" s="10">
        <f>D20+E20+F20+G20+H20+I20</f>
        <v>2256.37</v>
      </c>
      <c r="D20" s="47">
        <v>1355</v>
      </c>
      <c r="E20" s="11">
        <v>1048</v>
      </c>
      <c r="F20" s="41"/>
      <c r="G20" s="41"/>
      <c r="H20" s="41">
        <v>-146.63000000000011</v>
      </c>
      <c r="I20" s="12">
        <v>0</v>
      </c>
    </row>
    <row r="21" spans="1:9" ht="21" customHeight="1">
      <c r="A21" s="61"/>
      <c r="B21" s="9" t="s">
        <v>24</v>
      </c>
      <c r="C21" s="10">
        <f>D21+E21+F21+G21+H21+I21</f>
        <v>2605.39</v>
      </c>
      <c r="D21" s="47">
        <v>1453</v>
      </c>
      <c r="E21" s="11">
        <v>926</v>
      </c>
      <c r="F21" s="33"/>
      <c r="G21" s="33"/>
      <c r="H21" s="33">
        <v>226.38999999999987</v>
      </c>
      <c r="I21" s="12">
        <v>0</v>
      </c>
    </row>
    <row r="22" spans="1:9" ht="24" customHeight="1">
      <c r="A22" s="61"/>
      <c r="B22" s="9" t="s">
        <v>25</v>
      </c>
      <c r="C22" s="10">
        <f>D22+E22+F22+G22+H22+I22</f>
        <v>197.84000000000003</v>
      </c>
      <c r="D22" s="47">
        <v>107</v>
      </c>
      <c r="E22" s="11">
        <v>69</v>
      </c>
      <c r="F22" s="33"/>
      <c r="G22" s="33"/>
      <c r="H22" s="33">
        <v>21.840000000000032</v>
      </c>
      <c r="I22" s="12">
        <v>0</v>
      </c>
    </row>
    <row r="23" spans="1:9" ht="24" customHeight="1">
      <c r="A23" s="60" t="s">
        <v>26</v>
      </c>
      <c r="B23" s="6" t="s">
        <v>27</v>
      </c>
      <c r="C23" s="8">
        <f t="shared" ref="C23:F23" si="3">C24+C25+C26+C27+C28+C29+C30+C31</f>
        <v>19821.89</v>
      </c>
      <c r="D23" s="8">
        <v>9059</v>
      </c>
      <c r="E23" s="8">
        <f t="shared" si="3"/>
        <v>7235</v>
      </c>
      <c r="F23" s="8">
        <f t="shared" si="3"/>
        <v>694</v>
      </c>
      <c r="G23" s="5"/>
      <c r="H23" s="5">
        <v>419.88999999999965</v>
      </c>
      <c r="I23" s="8">
        <f>I24+I25+I26+I27+I28+I29+I30+I31</f>
        <v>2414</v>
      </c>
    </row>
    <row r="24" spans="1:9" ht="24" customHeight="1">
      <c r="A24" s="61"/>
      <c r="B24" s="9" t="s">
        <v>11</v>
      </c>
      <c r="C24" s="10">
        <f t="shared" ref="C24:C31" si="4">D24+E24+F24+G24+H24+I24</f>
        <v>785.95</v>
      </c>
      <c r="D24" s="47">
        <v>333</v>
      </c>
      <c r="E24" s="11">
        <v>278</v>
      </c>
      <c r="F24" s="33"/>
      <c r="G24" s="33"/>
      <c r="H24" s="33">
        <v>-401.04999999999995</v>
      </c>
      <c r="I24" s="12">
        <v>576</v>
      </c>
    </row>
    <row r="25" spans="1:9" ht="24" customHeight="1">
      <c r="A25" s="61"/>
      <c r="B25" s="9" t="s">
        <v>28</v>
      </c>
      <c r="C25" s="10">
        <f t="shared" si="4"/>
        <v>3421.1699999999992</v>
      </c>
      <c r="D25" s="47">
        <v>1588</v>
      </c>
      <c r="E25" s="11">
        <v>1288</v>
      </c>
      <c r="F25" s="41"/>
      <c r="G25" s="41"/>
      <c r="H25" s="41">
        <v>545.16999999999916</v>
      </c>
      <c r="I25" s="12">
        <v>0</v>
      </c>
    </row>
    <row r="26" spans="1:9" ht="24" customHeight="1">
      <c r="A26" s="61"/>
      <c r="B26" s="9" t="s">
        <v>29</v>
      </c>
      <c r="C26" s="10">
        <f t="shared" si="4"/>
        <v>4201.3</v>
      </c>
      <c r="D26" s="47">
        <v>2326</v>
      </c>
      <c r="E26" s="11">
        <v>1520</v>
      </c>
      <c r="F26" s="33"/>
      <c r="G26" s="33"/>
      <c r="H26" s="33">
        <v>355.30000000000018</v>
      </c>
      <c r="I26" s="12">
        <v>0</v>
      </c>
    </row>
    <row r="27" spans="1:9" ht="24" customHeight="1">
      <c r="A27" s="61"/>
      <c r="B27" s="9" t="s">
        <v>30</v>
      </c>
      <c r="C27" s="10">
        <f t="shared" si="4"/>
        <v>883.82999999999993</v>
      </c>
      <c r="D27" s="47">
        <v>493</v>
      </c>
      <c r="E27" s="11">
        <v>385</v>
      </c>
      <c r="F27" s="32">
        <v>170</v>
      </c>
      <c r="G27" s="32"/>
      <c r="H27" s="32">
        <v>-254.17000000000007</v>
      </c>
      <c r="I27" s="12">
        <v>90</v>
      </c>
    </row>
    <row r="28" spans="1:9" ht="24" customHeight="1">
      <c r="A28" s="61"/>
      <c r="B28" s="9" t="s">
        <v>31</v>
      </c>
      <c r="C28" s="10">
        <f t="shared" si="4"/>
        <v>1790.9900000000002</v>
      </c>
      <c r="D28" s="47">
        <v>972</v>
      </c>
      <c r="E28" s="11">
        <v>764</v>
      </c>
      <c r="F28" s="32"/>
      <c r="G28" s="32"/>
      <c r="H28" s="32">
        <v>19.990000000000236</v>
      </c>
      <c r="I28" s="12">
        <v>35</v>
      </c>
    </row>
    <row r="29" spans="1:9" ht="24" customHeight="1">
      <c r="A29" s="61"/>
      <c r="B29" s="9" t="s">
        <v>32</v>
      </c>
      <c r="C29" s="10">
        <f t="shared" si="4"/>
        <v>2611.34</v>
      </c>
      <c r="D29" s="47">
        <v>1025</v>
      </c>
      <c r="E29" s="11">
        <v>751</v>
      </c>
      <c r="F29" s="41"/>
      <c r="G29" s="41"/>
      <c r="H29" s="41">
        <v>835.34000000000015</v>
      </c>
      <c r="I29" s="12">
        <v>0</v>
      </c>
    </row>
    <row r="30" spans="1:9" ht="24.75" customHeight="1">
      <c r="A30" s="61"/>
      <c r="B30" s="9" t="s">
        <v>33</v>
      </c>
      <c r="C30" s="10">
        <f t="shared" si="4"/>
        <v>2725.72</v>
      </c>
      <c r="D30" s="47">
        <v>1188</v>
      </c>
      <c r="E30" s="11">
        <v>981</v>
      </c>
      <c r="F30" s="33"/>
      <c r="G30" s="33"/>
      <c r="H30" s="33">
        <v>-156.2800000000002</v>
      </c>
      <c r="I30" s="12">
        <v>713</v>
      </c>
    </row>
    <row r="31" spans="1:9" ht="24.75" customHeight="1">
      <c r="A31" s="61"/>
      <c r="B31" s="9" t="s">
        <v>34</v>
      </c>
      <c r="C31" s="10">
        <f t="shared" si="4"/>
        <v>3401.59</v>
      </c>
      <c r="D31" s="47">
        <v>1134</v>
      </c>
      <c r="E31" s="11">
        <v>1268</v>
      </c>
      <c r="F31" s="32">
        <v>524</v>
      </c>
      <c r="G31" s="32"/>
      <c r="H31" s="32">
        <v>-524.40999999999985</v>
      </c>
      <c r="I31" s="12">
        <v>1000</v>
      </c>
    </row>
    <row r="32" spans="1:9" ht="24.75" customHeight="1">
      <c r="A32" s="60" t="s">
        <v>35</v>
      </c>
      <c r="B32" s="6" t="s">
        <v>36</v>
      </c>
      <c r="C32" s="8">
        <f t="shared" ref="C32:G32" si="5">C33+C34+C35+C36+C37+C38+C39+C40+C41+C42</f>
        <v>18487.150000000001</v>
      </c>
      <c r="D32" s="8">
        <v>7332</v>
      </c>
      <c r="E32" s="8">
        <f t="shared" si="5"/>
        <v>6366</v>
      </c>
      <c r="F32" s="8">
        <f t="shared" si="5"/>
        <v>366</v>
      </c>
      <c r="G32" s="8">
        <f t="shared" si="5"/>
        <v>200</v>
      </c>
      <c r="H32" s="8">
        <f>H33+H34+H35+H36+H37+H38+H39+H40+H41+H42</f>
        <v>1571.1499999999987</v>
      </c>
      <c r="I32" s="8">
        <f>I33+I34+I35+I36+I37+I38+I39+I40+I41+I42</f>
        <v>2652</v>
      </c>
    </row>
    <row r="33" spans="1:9" ht="24.75" customHeight="1">
      <c r="A33" s="61"/>
      <c r="B33" s="9" t="s">
        <v>11</v>
      </c>
      <c r="C33" s="10">
        <f t="shared" ref="C33:C42" si="6">D33+E33+F33+G33+H33+I33</f>
        <v>685.09</v>
      </c>
      <c r="D33" s="47">
        <v>332</v>
      </c>
      <c r="E33" s="11">
        <v>190</v>
      </c>
      <c r="F33" s="33"/>
      <c r="G33" s="33"/>
      <c r="H33" s="33">
        <v>71.090000000000032</v>
      </c>
      <c r="I33" s="12">
        <v>92</v>
      </c>
    </row>
    <row r="34" spans="1:9" ht="24.75" customHeight="1">
      <c r="A34" s="61"/>
      <c r="B34" s="9" t="s">
        <v>37</v>
      </c>
      <c r="C34" s="10">
        <f t="shared" si="6"/>
        <v>2661.4599999999996</v>
      </c>
      <c r="D34" s="47">
        <v>902</v>
      </c>
      <c r="E34" s="11">
        <v>859</v>
      </c>
      <c r="F34" s="32">
        <v>366</v>
      </c>
      <c r="G34" s="43">
        <v>100</v>
      </c>
      <c r="H34" s="43">
        <v>-365.54000000000042</v>
      </c>
      <c r="I34" s="12">
        <v>800</v>
      </c>
    </row>
    <row r="35" spans="1:9" ht="24.75" customHeight="1">
      <c r="A35" s="61"/>
      <c r="B35" s="9" t="s">
        <v>38</v>
      </c>
      <c r="C35" s="10">
        <f t="shared" si="6"/>
        <v>1643.3700000000001</v>
      </c>
      <c r="D35" s="47">
        <v>675</v>
      </c>
      <c r="E35" s="11">
        <v>597</v>
      </c>
      <c r="F35" s="41"/>
      <c r="G35" s="41"/>
      <c r="H35" s="41">
        <v>371.37000000000012</v>
      </c>
      <c r="I35" s="12">
        <v>0</v>
      </c>
    </row>
    <row r="36" spans="1:9" ht="24.75" customHeight="1">
      <c r="A36" s="61"/>
      <c r="B36" s="9" t="s">
        <v>39</v>
      </c>
      <c r="C36" s="10">
        <f t="shared" si="6"/>
        <v>2109.52</v>
      </c>
      <c r="D36" s="47">
        <v>794</v>
      </c>
      <c r="E36" s="11">
        <v>803</v>
      </c>
      <c r="F36" s="41"/>
      <c r="G36" s="41"/>
      <c r="H36" s="41">
        <v>-86.480000000000018</v>
      </c>
      <c r="I36" s="12">
        <v>599</v>
      </c>
    </row>
    <row r="37" spans="1:9" ht="24.75" customHeight="1">
      <c r="A37" s="61"/>
      <c r="B37" s="9" t="s">
        <v>40</v>
      </c>
      <c r="C37" s="10">
        <f t="shared" si="6"/>
        <v>2149.5199999999995</v>
      </c>
      <c r="D37" s="47">
        <v>854</v>
      </c>
      <c r="E37" s="11">
        <v>769</v>
      </c>
      <c r="F37" s="41"/>
      <c r="G37" s="41"/>
      <c r="H37" s="41">
        <v>341.51999999999953</v>
      </c>
      <c r="I37" s="12">
        <v>185</v>
      </c>
    </row>
    <row r="38" spans="1:9" ht="24.75" customHeight="1">
      <c r="A38" s="61"/>
      <c r="B38" s="9" t="s">
        <v>41</v>
      </c>
      <c r="C38" s="10">
        <f t="shared" si="6"/>
        <v>2138.27</v>
      </c>
      <c r="D38" s="47">
        <v>1082</v>
      </c>
      <c r="E38" s="11">
        <v>794</v>
      </c>
      <c r="F38" s="41"/>
      <c r="G38" s="41"/>
      <c r="H38" s="41">
        <v>-2.7300000000000182</v>
      </c>
      <c r="I38" s="12">
        <v>265</v>
      </c>
    </row>
    <row r="39" spans="1:9" ht="24.75" customHeight="1">
      <c r="A39" s="61"/>
      <c r="B39" s="9" t="s">
        <v>42</v>
      </c>
      <c r="C39" s="10">
        <f t="shared" si="6"/>
        <v>1559.3599999999997</v>
      </c>
      <c r="D39" s="47">
        <v>622</v>
      </c>
      <c r="E39" s="11">
        <v>586</v>
      </c>
      <c r="F39" s="41"/>
      <c r="G39" s="43">
        <v>100</v>
      </c>
      <c r="H39" s="43">
        <v>87.359999999999673</v>
      </c>
      <c r="I39" s="12">
        <v>164</v>
      </c>
    </row>
    <row r="40" spans="1:9" ht="21.75" customHeight="1">
      <c r="A40" s="61"/>
      <c r="B40" s="9" t="s">
        <v>43</v>
      </c>
      <c r="C40" s="10">
        <f t="shared" si="6"/>
        <v>3309.54</v>
      </c>
      <c r="D40" s="47">
        <v>1360</v>
      </c>
      <c r="E40" s="11">
        <v>1283</v>
      </c>
      <c r="F40" s="41"/>
      <c r="G40" s="41"/>
      <c r="H40" s="41">
        <v>341.53999999999996</v>
      </c>
      <c r="I40" s="12">
        <v>325</v>
      </c>
    </row>
    <row r="41" spans="1:9" ht="21.75" customHeight="1">
      <c r="A41" s="61"/>
      <c r="B41" s="9" t="s">
        <v>44</v>
      </c>
      <c r="C41" s="10">
        <f t="shared" si="6"/>
        <v>634.99999999999989</v>
      </c>
      <c r="D41" s="47">
        <v>309</v>
      </c>
      <c r="E41" s="11">
        <v>210</v>
      </c>
      <c r="F41" s="41"/>
      <c r="G41" s="41"/>
      <c r="H41" s="41">
        <v>115.99999999999989</v>
      </c>
      <c r="I41" s="12">
        <v>0</v>
      </c>
    </row>
    <row r="42" spans="1:9" ht="21.75" customHeight="1">
      <c r="A42" s="61"/>
      <c r="B42" s="9" t="s">
        <v>45</v>
      </c>
      <c r="C42" s="10">
        <f t="shared" si="6"/>
        <v>1596.02</v>
      </c>
      <c r="D42" s="47">
        <v>402</v>
      </c>
      <c r="E42" s="11">
        <v>275</v>
      </c>
      <c r="F42" s="41"/>
      <c r="G42" s="41"/>
      <c r="H42" s="41">
        <v>697.01999999999987</v>
      </c>
      <c r="I42" s="12">
        <v>222</v>
      </c>
    </row>
    <row r="43" spans="1:9" ht="21.75" customHeight="1">
      <c r="A43" s="60" t="s">
        <v>46</v>
      </c>
      <c r="B43" s="6" t="s">
        <v>47</v>
      </c>
      <c r="C43" s="8">
        <f t="shared" ref="C43" si="7">C44+C45+C46+C47+C48+C49+C50</f>
        <v>18983.98</v>
      </c>
      <c r="D43" s="8">
        <v>8430</v>
      </c>
      <c r="E43" s="8">
        <f t="shared" ref="E43" si="8">E44+E45+E46+E47+E48+E49+E50</f>
        <v>6694</v>
      </c>
      <c r="F43" s="8">
        <f t="shared" ref="F43" si="9">F44+F45+F46+F47+F48+F49+F50</f>
        <v>432</v>
      </c>
      <c r="G43" s="8">
        <f t="shared" ref="G43" si="10">G44+G45+G46+G47+G48+G49+G50</f>
        <v>0</v>
      </c>
      <c r="H43" s="8">
        <f t="shared" ref="H43" si="11">H44+H45+H46+H47+H48+H49+H50</f>
        <v>274.9800000000007</v>
      </c>
      <c r="I43" s="8">
        <f t="shared" ref="I43" si="12">I44+I45+I46+I47+I48+I49+I50</f>
        <v>3153</v>
      </c>
    </row>
    <row r="44" spans="1:9" ht="21.75" customHeight="1">
      <c r="A44" s="61"/>
      <c r="B44" s="9" t="s">
        <v>11</v>
      </c>
      <c r="C44" s="10">
        <f t="shared" ref="C44:C50" si="13">D44+E44+F44+G44+H44+I44</f>
        <v>2180.48</v>
      </c>
      <c r="D44" s="47">
        <v>1065</v>
      </c>
      <c r="E44" s="11">
        <v>873</v>
      </c>
      <c r="F44" s="33"/>
      <c r="G44" s="33"/>
      <c r="H44" s="33">
        <v>57.480000000000018</v>
      </c>
      <c r="I44" s="12">
        <v>185</v>
      </c>
    </row>
    <row r="45" spans="1:9" ht="21.75" customHeight="1">
      <c r="A45" s="61"/>
      <c r="B45" s="9" t="s">
        <v>48</v>
      </c>
      <c r="C45" s="10">
        <f t="shared" si="13"/>
        <v>2313.17</v>
      </c>
      <c r="D45" s="47">
        <v>945</v>
      </c>
      <c r="E45" s="11">
        <v>744</v>
      </c>
      <c r="F45" s="32">
        <v>293</v>
      </c>
      <c r="G45" s="32"/>
      <c r="H45" s="32">
        <v>-294.83000000000015</v>
      </c>
      <c r="I45" s="12">
        <v>626</v>
      </c>
    </row>
    <row r="46" spans="1:9" ht="21.75" customHeight="1">
      <c r="A46" s="61"/>
      <c r="B46" s="9" t="s">
        <v>49</v>
      </c>
      <c r="C46" s="10">
        <f t="shared" si="13"/>
        <v>2486.7500000000005</v>
      </c>
      <c r="D46" s="47">
        <v>1170</v>
      </c>
      <c r="E46" s="11">
        <v>982</v>
      </c>
      <c r="F46" s="33"/>
      <c r="G46" s="33"/>
      <c r="H46" s="33">
        <v>-8.2499999999995453</v>
      </c>
      <c r="I46" s="12">
        <v>343</v>
      </c>
    </row>
    <row r="47" spans="1:9" ht="21.75" customHeight="1">
      <c r="A47" s="61"/>
      <c r="B47" s="9" t="s">
        <v>50</v>
      </c>
      <c r="C47" s="10">
        <f t="shared" si="13"/>
        <v>2876</v>
      </c>
      <c r="D47" s="47">
        <v>1332</v>
      </c>
      <c r="E47" s="11">
        <v>952</v>
      </c>
      <c r="F47" s="33"/>
      <c r="G47" s="33"/>
      <c r="H47" s="33">
        <v>-61</v>
      </c>
      <c r="I47" s="12">
        <v>653</v>
      </c>
    </row>
    <row r="48" spans="1:9" ht="21.75" customHeight="1">
      <c r="A48" s="61"/>
      <c r="B48" s="9" t="s">
        <v>51</v>
      </c>
      <c r="C48" s="10">
        <f t="shared" si="13"/>
        <v>2177.09</v>
      </c>
      <c r="D48" s="47">
        <v>834</v>
      </c>
      <c r="E48" s="11">
        <v>740</v>
      </c>
      <c r="F48" s="41"/>
      <c r="G48" s="41"/>
      <c r="H48" s="41">
        <v>135.09000000000015</v>
      </c>
      <c r="I48" s="12">
        <v>468</v>
      </c>
    </row>
    <row r="49" spans="1:9" ht="21.75" customHeight="1">
      <c r="A49" s="61"/>
      <c r="B49" s="9" t="s">
        <v>52</v>
      </c>
      <c r="C49" s="10">
        <f t="shared" si="13"/>
        <v>3840.34</v>
      </c>
      <c r="D49" s="47">
        <v>1926</v>
      </c>
      <c r="E49" s="11">
        <v>1329</v>
      </c>
      <c r="F49" s="33"/>
      <c r="G49" s="33"/>
      <c r="H49" s="33">
        <v>585.34000000000015</v>
      </c>
      <c r="I49" s="12">
        <v>0</v>
      </c>
    </row>
    <row r="50" spans="1:9" ht="21.75" customHeight="1">
      <c r="A50" s="61"/>
      <c r="B50" s="9" t="s">
        <v>53</v>
      </c>
      <c r="C50" s="10">
        <f t="shared" si="13"/>
        <v>3110.15</v>
      </c>
      <c r="D50" s="47">
        <v>1158</v>
      </c>
      <c r="E50" s="11">
        <v>1074</v>
      </c>
      <c r="F50" s="32">
        <v>139</v>
      </c>
      <c r="G50" s="32"/>
      <c r="H50" s="32">
        <v>-138.84999999999991</v>
      </c>
      <c r="I50" s="12">
        <v>878</v>
      </c>
    </row>
    <row r="51" spans="1:9" ht="21.75" customHeight="1">
      <c r="A51" s="60" t="s">
        <v>54</v>
      </c>
      <c r="B51" s="6" t="s">
        <v>55</v>
      </c>
      <c r="C51" s="8">
        <f t="shared" ref="C51" si="14">C52+C53+C54+C55+C56+C57+C58+C59</f>
        <v>23598.3688091</v>
      </c>
      <c r="D51" s="8">
        <v>10260</v>
      </c>
      <c r="E51" s="8">
        <f t="shared" ref="E51" si="15">E52+E53+E54+E55+E56+E57+E58+E59</f>
        <v>8515</v>
      </c>
      <c r="F51" s="8">
        <f t="shared" ref="F51" si="16">F52+F53+F54+F55+F56+F57+F58+F59</f>
        <v>0</v>
      </c>
      <c r="G51" s="8">
        <f t="shared" ref="G51" si="17">G52+G53+G54+G55+G56+G57+G58+G59</f>
        <v>145</v>
      </c>
      <c r="H51" s="8">
        <f t="shared" ref="H51" si="18">H52+H53+H54+H55+H56+H57+H58+H59</f>
        <v>3458.3688090999995</v>
      </c>
      <c r="I51" s="8">
        <f t="shared" ref="I51" si="19">I52+I53+I54+I55+I56+I57+I58+I59</f>
        <v>1220</v>
      </c>
    </row>
    <row r="52" spans="1:9" ht="21.75" customHeight="1">
      <c r="A52" s="61"/>
      <c r="B52" s="9" t="s">
        <v>11</v>
      </c>
      <c r="C52" s="10">
        <f t="shared" ref="C52:C59" si="20">D52+E52+F52+G52+H52+I52</f>
        <v>5318.2199999999993</v>
      </c>
      <c r="D52" s="47">
        <v>2816</v>
      </c>
      <c r="E52" s="11">
        <v>1803</v>
      </c>
      <c r="F52" s="41"/>
      <c r="G52" s="44">
        <v>45</v>
      </c>
      <c r="H52" s="44">
        <v>654.21999999999935</v>
      </c>
      <c r="I52" s="12">
        <v>0</v>
      </c>
    </row>
    <row r="53" spans="1:9" s="36" customFormat="1">
      <c r="A53" s="61"/>
      <c r="B53" s="14" t="s">
        <v>56</v>
      </c>
      <c r="C53" s="10">
        <f t="shared" si="20"/>
        <v>869.44</v>
      </c>
      <c r="D53" s="47">
        <v>442</v>
      </c>
      <c r="E53" s="11">
        <v>303</v>
      </c>
      <c r="F53" s="33"/>
      <c r="G53" s="33"/>
      <c r="H53" s="33">
        <v>41.440000000000055</v>
      </c>
      <c r="I53" s="12">
        <v>83</v>
      </c>
    </row>
    <row r="54" spans="1:9" s="36" customFormat="1" ht="21.75" customHeight="1">
      <c r="A54" s="61"/>
      <c r="B54" s="14" t="s">
        <v>57</v>
      </c>
      <c r="C54" s="10">
        <f t="shared" si="20"/>
        <v>2048.6588090999999</v>
      </c>
      <c r="D54" s="47">
        <v>990</v>
      </c>
      <c r="E54" s="11">
        <v>724</v>
      </c>
      <c r="F54" s="33"/>
      <c r="G54" s="33"/>
      <c r="H54" s="33">
        <v>334.65880909999987</v>
      </c>
      <c r="I54" s="12">
        <v>0</v>
      </c>
    </row>
    <row r="55" spans="1:9" s="36" customFormat="1" ht="21.75" customHeight="1">
      <c r="A55" s="61"/>
      <c r="B55" s="14" t="s">
        <v>58</v>
      </c>
      <c r="C55" s="10">
        <f t="shared" si="20"/>
        <v>3162.67</v>
      </c>
      <c r="D55" s="47">
        <v>1332</v>
      </c>
      <c r="E55" s="11">
        <v>1306</v>
      </c>
      <c r="F55" s="41"/>
      <c r="G55" s="41"/>
      <c r="H55" s="41">
        <v>194.67000000000007</v>
      </c>
      <c r="I55" s="12">
        <v>330</v>
      </c>
    </row>
    <row r="56" spans="1:9" s="36" customFormat="1" ht="21.75" customHeight="1">
      <c r="A56" s="61"/>
      <c r="B56" s="14" t="s">
        <v>59</v>
      </c>
      <c r="C56" s="10">
        <f t="shared" si="20"/>
        <v>3577.2</v>
      </c>
      <c r="D56" s="47">
        <v>1123</v>
      </c>
      <c r="E56" s="11">
        <v>688</v>
      </c>
      <c r="F56" s="33"/>
      <c r="G56" s="33"/>
      <c r="H56" s="33">
        <v>1734.1999999999998</v>
      </c>
      <c r="I56" s="12">
        <v>32</v>
      </c>
    </row>
    <row r="57" spans="1:9" s="36" customFormat="1" ht="41.25" customHeight="1">
      <c r="A57" s="61"/>
      <c r="B57" s="14" t="s">
        <v>60</v>
      </c>
      <c r="C57" s="10">
        <f t="shared" si="20"/>
        <v>2250.96</v>
      </c>
      <c r="D57" s="47">
        <v>852</v>
      </c>
      <c r="E57" s="11">
        <v>1053</v>
      </c>
      <c r="F57" s="41"/>
      <c r="G57" s="41"/>
      <c r="H57" s="41">
        <v>-4.0399999999999636</v>
      </c>
      <c r="I57" s="12">
        <v>350</v>
      </c>
    </row>
    <row r="58" spans="1:9" s="36" customFormat="1" ht="21.75" customHeight="1">
      <c r="A58" s="61"/>
      <c r="B58" s="14" t="s">
        <v>61</v>
      </c>
      <c r="C58" s="10">
        <f t="shared" si="20"/>
        <v>4136.34</v>
      </c>
      <c r="D58" s="47">
        <v>1867</v>
      </c>
      <c r="E58" s="11">
        <v>1623</v>
      </c>
      <c r="F58" s="33"/>
      <c r="G58" s="33"/>
      <c r="H58" s="33">
        <v>521.34000000000015</v>
      </c>
      <c r="I58" s="12">
        <v>125</v>
      </c>
    </row>
    <row r="59" spans="1:9" s="36" customFormat="1" ht="21.75" customHeight="1">
      <c r="A59" s="61"/>
      <c r="B59" s="14" t="s">
        <v>62</v>
      </c>
      <c r="C59" s="10">
        <f t="shared" si="20"/>
        <v>2234.88</v>
      </c>
      <c r="D59" s="47">
        <v>838</v>
      </c>
      <c r="E59" s="11">
        <v>1015</v>
      </c>
      <c r="F59" s="41"/>
      <c r="G59" s="45">
        <v>100</v>
      </c>
      <c r="H59" s="45">
        <v>-18.119999999999891</v>
      </c>
      <c r="I59" s="12">
        <v>300</v>
      </c>
    </row>
    <row r="60" spans="1:9" s="36" customFormat="1" ht="21.75" customHeight="1">
      <c r="A60" s="70" t="s">
        <v>63</v>
      </c>
      <c r="B60" s="6" t="s">
        <v>64</v>
      </c>
      <c r="C60" s="8">
        <f t="shared" ref="C60" si="21">C61+C62+C63</f>
        <v>4330.7700000000004</v>
      </c>
      <c r="D60" s="8">
        <v>1578</v>
      </c>
      <c r="E60" s="8">
        <f t="shared" ref="E60" si="22">E61+E62+E63</f>
        <v>1799</v>
      </c>
      <c r="F60" s="8">
        <f t="shared" ref="F60" si="23">F61+F62+F63</f>
        <v>0</v>
      </c>
      <c r="G60" s="8">
        <f t="shared" ref="G60" si="24">G61+G62+G63</f>
        <v>0</v>
      </c>
      <c r="H60" s="8">
        <f t="shared" ref="H60" si="25">H61+H62+H63</f>
        <v>219.7700000000001</v>
      </c>
      <c r="I60" s="8">
        <f t="shared" ref="I60" si="26">I61+I62+I63</f>
        <v>734</v>
      </c>
    </row>
    <row r="61" spans="1:9" s="36" customFormat="1" ht="21.75" customHeight="1">
      <c r="A61" s="71"/>
      <c r="B61" s="9" t="s">
        <v>11</v>
      </c>
      <c r="C61" s="10">
        <f>D61+E61+F61+G61+H61+I61</f>
        <v>799.67000000000007</v>
      </c>
      <c r="D61" s="47">
        <v>348</v>
      </c>
      <c r="E61" s="11">
        <v>287</v>
      </c>
      <c r="F61" s="33"/>
      <c r="G61" s="33"/>
      <c r="H61" s="33">
        <v>0.67000000000007276</v>
      </c>
      <c r="I61" s="12">
        <v>164</v>
      </c>
    </row>
    <row r="62" spans="1:9" s="36" customFormat="1" ht="21.75" customHeight="1">
      <c r="A62" s="71"/>
      <c r="B62" s="9" t="s">
        <v>65</v>
      </c>
      <c r="C62" s="10">
        <f>D62+E62+F62+G62+H62+I62</f>
        <v>2528.73</v>
      </c>
      <c r="D62" s="47">
        <v>903</v>
      </c>
      <c r="E62" s="11">
        <v>1248</v>
      </c>
      <c r="F62" s="33"/>
      <c r="G62" s="33"/>
      <c r="H62" s="33">
        <v>237.73000000000002</v>
      </c>
      <c r="I62" s="12">
        <v>140</v>
      </c>
    </row>
    <row r="63" spans="1:9" s="36" customFormat="1" ht="21.75" customHeight="1">
      <c r="A63" s="72"/>
      <c r="B63" s="9" t="s">
        <v>66</v>
      </c>
      <c r="C63" s="10">
        <f>D63+E63+F63+G63+H63+I63</f>
        <v>1002.37</v>
      </c>
      <c r="D63" s="47">
        <v>327</v>
      </c>
      <c r="E63" s="11">
        <v>264</v>
      </c>
      <c r="F63" s="33"/>
      <c r="G63" s="33"/>
      <c r="H63" s="33">
        <v>-18.629999999999995</v>
      </c>
      <c r="I63" s="12">
        <v>430</v>
      </c>
    </row>
    <row r="64" spans="1:9" s="36" customFormat="1" ht="21.75" customHeight="1">
      <c r="A64" s="60" t="s">
        <v>67</v>
      </c>
      <c r="B64" s="6" t="s">
        <v>68</v>
      </c>
      <c r="C64" s="8">
        <f t="shared" ref="C64:H64" si="27">C65+C66+C67+C68+C69</f>
        <v>18122.34</v>
      </c>
      <c r="D64" s="8">
        <v>7351</v>
      </c>
      <c r="E64" s="8">
        <f t="shared" si="27"/>
        <v>6499</v>
      </c>
      <c r="F64" s="8">
        <f t="shared" si="27"/>
        <v>1617</v>
      </c>
      <c r="G64" s="8">
        <f t="shared" si="27"/>
        <v>145</v>
      </c>
      <c r="H64" s="8">
        <f t="shared" si="27"/>
        <v>-801.66000000000031</v>
      </c>
      <c r="I64" s="8">
        <f>I65+I66+I67+I68+I69</f>
        <v>3312</v>
      </c>
    </row>
    <row r="65" spans="1:9" s="36" customFormat="1" ht="21.75" customHeight="1">
      <c r="A65" s="61"/>
      <c r="B65" s="9" t="s">
        <v>11</v>
      </c>
      <c r="C65" s="10">
        <f>D65+E65+F65+G65+H65+I65</f>
        <v>5777.34</v>
      </c>
      <c r="D65" s="47">
        <v>2221</v>
      </c>
      <c r="E65" s="11">
        <v>1944</v>
      </c>
      <c r="F65" s="32">
        <v>1617</v>
      </c>
      <c r="G65" s="43">
        <v>100</v>
      </c>
      <c r="H65" s="43">
        <v>-1504.6599999999999</v>
      </c>
      <c r="I65" s="12">
        <v>1400</v>
      </c>
    </row>
    <row r="66" spans="1:9" s="36" customFormat="1" ht="21.75" customHeight="1">
      <c r="A66" s="61"/>
      <c r="B66" s="9" t="s">
        <v>69</v>
      </c>
      <c r="C66" s="10">
        <f>D66+E66+F66+G66+H66+I66</f>
        <v>3948.19</v>
      </c>
      <c r="D66" s="47">
        <v>1923</v>
      </c>
      <c r="E66" s="11">
        <v>1178</v>
      </c>
      <c r="F66" s="33"/>
      <c r="G66" s="33"/>
      <c r="H66" s="33">
        <v>271.19000000000005</v>
      </c>
      <c r="I66" s="12">
        <v>576</v>
      </c>
    </row>
    <row r="67" spans="1:9" ht="31.5" customHeight="1">
      <c r="A67" s="61"/>
      <c r="B67" s="9" t="s">
        <v>70</v>
      </c>
      <c r="C67" s="10">
        <f>D67+E67+F67+G67+H67+I67</f>
        <v>2506.9299999999998</v>
      </c>
      <c r="D67" s="47">
        <v>1120</v>
      </c>
      <c r="E67" s="11">
        <v>844</v>
      </c>
      <c r="F67" s="33"/>
      <c r="G67" s="33"/>
      <c r="H67" s="33">
        <v>211.92999999999984</v>
      </c>
      <c r="I67" s="12">
        <v>331</v>
      </c>
    </row>
    <row r="68" spans="1:9" s="37" customFormat="1" ht="21.75" customHeight="1">
      <c r="A68" s="61"/>
      <c r="B68" s="9" t="s">
        <v>71</v>
      </c>
      <c r="C68" s="10">
        <f>D68+E68+F68+G68+H68+I68</f>
        <v>2248.12</v>
      </c>
      <c r="D68" s="47">
        <v>867</v>
      </c>
      <c r="E68" s="11">
        <v>781</v>
      </c>
      <c r="F68" s="33"/>
      <c r="G68" s="45">
        <v>45</v>
      </c>
      <c r="H68" s="45">
        <v>75.119999999999891</v>
      </c>
      <c r="I68" s="12">
        <v>480</v>
      </c>
    </row>
    <row r="69" spans="1:9" ht="21.75" customHeight="1">
      <c r="A69" s="61"/>
      <c r="B69" s="9" t="s">
        <v>72</v>
      </c>
      <c r="C69" s="10">
        <f>D69+E69+F69+G69+H69+I69</f>
        <v>3641.7599999999998</v>
      </c>
      <c r="D69" s="47">
        <v>1220</v>
      </c>
      <c r="E69" s="11">
        <v>1752</v>
      </c>
      <c r="F69" s="33"/>
      <c r="G69" s="33"/>
      <c r="H69" s="33">
        <v>144.75999999999976</v>
      </c>
      <c r="I69" s="12">
        <v>525</v>
      </c>
    </row>
    <row r="70" spans="1:9" s="37" customFormat="1" ht="21.75" customHeight="1">
      <c r="A70" s="60" t="s">
        <v>73</v>
      </c>
      <c r="B70" s="6" t="s">
        <v>74</v>
      </c>
      <c r="C70" s="8">
        <f t="shared" ref="C70" si="28">C71+C72+C73+C74+C75+C76+C77+C78+C79+C80</f>
        <v>20018.080000000002</v>
      </c>
      <c r="D70" s="8">
        <v>7551</v>
      </c>
      <c r="E70" s="8">
        <f t="shared" ref="E70" si="29">E71+E72+E73+E74+E75+E76+E77+E78+E79+E80</f>
        <v>7808</v>
      </c>
      <c r="F70" s="8">
        <f t="shared" ref="F70" si="30">F71+F72+F73+F74+F75+F76+F77+F78+F79+F80</f>
        <v>363</v>
      </c>
      <c r="G70" s="8">
        <f t="shared" ref="G70" si="31">G71+G72+G73+G74+G75+G76+G77+G78+G79+G80</f>
        <v>100</v>
      </c>
      <c r="H70" s="8">
        <f t="shared" ref="H70" si="32">H71+H72+H73+H74+H75+H76+H77+H78+H79+H80</f>
        <v>86.079999999999814</v>
      </c>
      <c r="I70" s="8">
        <f t="shared" ref="I70" si="33">I71+I72+I73+I74+I75+I76+I77+I78+I79+I80</f>
        <v>4110</v>
      </c>
    </row>
    <row r="71" spans="1:9" s="37" customFormat="1" ht="21.75" customHeight="1">
      <c r="A71" s="61"/>
      <c r="B71" s="9" t="s">
        <v>11</v>
      </c>
      <c r="C71" s="10">
        <f t="shared" ref="C71:C80" si="34">D71+E71+F71+G71+H71+I71</f>
        <v>4125.3099999999995</v>
      </c>
      <c r="D71" s="47">
        <v>1645</v>
      </c>
      <c r="E71" s="11">
        <v>1696</v>
      </c>
      <c r="F71" s="41"/>
      <c r="G71" s="41"/>
      <c r="H71" s="41">
        <v>-15.690000000000509</v>
      </c>
      <c r="I71" s="12">
        <v>800</v>
      </c>
    </row>
    <row r="72" spans="1:9" ht="21.75" customHeight="1">
      <c r="A72" s="61"/>
      <c r="B72" s="9" t="s">
        <v>75</v>
      </c>
      <c r="C72" s="10">
        <f t="shared" si="34"/>
        <v>1356.88</v>
      </c>
      <c r="D72" s="47">
        <v>641</v>
      </c>
      <c r="E72" s="11">
        <v>605</v>
      </c>
      <c r="F72" s="33"/>
      <c r="G72" s="33"/>
      <c r="H72" s="33">
        <v>-52.119999999999891</v>
      </c>
      <c r="I72" s="12">
        <v>163</v>
      </c>
    </row>
    <row r="73" spans="1:9" ht="21.75" customHeight="1">
      <c r="A73" s="61"/>
      <c r="B73" s="9" t="s">
        <v>76</v>
      </c>
      <c r="C73" s="10">
        <f t="shared" si="34"/>
        <v>1625.33</v>
      </c>
      <c r="D73" s="47">
        <v>615</v>
      </c>
      <c r="E73" s="11">
        <v>670</v>
      </c>
      <c r="F73" s="41"/>
      <c r="G73" s="45">
        <v>50</v>
      </c>
      <c r="H73" s="45">
        <v>-128.67000000000007</v>
      </c>
      <c r="I73" s="12">
        <v>419</v>
      </c>
    </row>
    <row r="74" spans="1:9" s="37" customFormat="1" ht="21.75" customHeight="1">
      <c r="A74" s="61"/>
      <c r="B74" s="9" t="s">
        <v>77</v>
      </c>
      <c r="C74" s="10">
        <f t="shared" si="34"/>
        <v>2112.73</v>
      </c>
      <c r="D74" s="47">
        <v>821</v>
      </c>
      <c r="E74" s="11">
        <v>904</v>
      </c>
      <c r="F74" s="41"/>
      <c r="G74" s="41"/>
      <c r="H74" s="41">
        <v>-133.26999999999998</v>
      </c>
      <c r="I74" s="12">
        <v>521</v>
      </c>
    </row>
    <row r="75" spans="1:9" s="36" customFormat="1" ht="21.75" customHeight="1">
      <c r="A75" s="61"/>
      <c r="B75" s="9" t="s">
        <v>78</v>
      </c>
      <c r="C75" s="10">
        <f t="shared" si="34"/>
        <v>1113.8599999999999</v>
      </c>
      <c r="D75" s="47">
        <v>307</v>
      </c>
      <c r="E75" s="11">
        <v>619</v>
      </c>
      <c r="F75" s="41"/>
      <c r="G75" s="45">
        <v>50</v>
      </c>
      <c r="H75" s="45">
        <v>-96.1400000000001</v>
      </c>
      <c r="I75" s="12">
        <v>234</v>
      </c>
    </row>
    <row r="76" spans="1:9" s="37" customFormat="1" ht="21.75" customHeight="1">
      <c r="A76" s="61"/>
      <c r="B76" s="9" t="s">
        <v>79</v>
      </c>
      <c r="C76" s="10">
        <f t="shared" si="34"/>
        <v>1519.01</v>
      </c>
      <c r="D76" s="47">
        <v>407</v>
      </c>
      <c r="E76" s="11">
        <v>593</v>
      </c>
      <c r="F76" s="32">
        <v>363</v>
      </c>
      <c r="G76" s="32"/>
      <c r="H76" s="32">
        <v>-362.99</v>
      </c>
      <c r="I76" s="12">
        <v>519</v>
      </c>
    </row>
    <row r="77" spans="1:9" s="37" customFormat="1" ht="21.75" customHeight="1">
      <c r="A77" s="61"/>
      <c r="B77" s="9" t="s">
        <v>80</v>
      </c>
      <c r="C77" s="10">
        <f t="shared" si="34"/>
        <v>1055.6199999999999</v>
      </c>
      <c r="D77" s="47">
        <v>476</v>
      </c>
      <c r="E77" s="11">
        <v>444</v>
      </c>
      <c r="F77" s="41"/>
      <c r="G77" s="41"/>
      <c r="H77" s="41">
        <v>-34.380000000000109</v>
      </c>
      <c r="I77" s="12">
        <v>170</v>
      </c>
    </row>
    <row r="78" spans="1:9" s="37" customFormat="1" ht="21.75" customHeight="1">
      <c r="A78" s="61"/>
      <c r="B78" s="9" t="s">
        <v>81</v>
      </c>
      <c r="C78" s="10">
        <f t="shared" si="34"/>
        <v>1094.75</v>
      </c>
      <c r="D78" s="47">
        <v>434</v>
      </c>
      <c r="E78" s="11">
        <v>491</v>
      </c>
      <c r="F78" s="41"/>
      <c r="G78" s="41"/>
      <c r="H78" s="41">
        <v>169.75</v>
      </c>
      <c r="I78" s="12">
        <v>0</v>
      </c>
    </row>
    <row r="79" spans="1:9" s="37" customFormat="1" ht="21.75" customHeight="1">
      <c r="A79" s="61"/>
      <c r="B79" s="9" t="s">
        <v>82</v>
      </c>
      <c r="C79" s="10">
        <f t="shared" si="34"/>
        <v>714.36</v>
      </c>
      <c r="D79" s="47">
        <v>219</v>
      </c>
      <c r="E79" s="11">
        <v>260</v>
      </c>
      <c r="F79" s="41"/>
      <c r="G79" s="41"/>
      <c r="H79" s="41">
        <v>-118.63999999999999</v>
      </c>
      <c r="I79" s="12">
        <v>354</v>
      </c>
    </row>
    <row r="80" spans="1:9" ht="31.5" customHeight="1">
      <c r="A80" s="61"/>
      <c r="B80" s="9" t="s">
        <v>83</v>
      </c>
      <c r="C80" s="10">
        <f t="shared" si="34"/>
        <v>5300.2300000000005</v>
      </c>
      <c r="D80" s="47">
        <v>1986</v>
      </c>
      <c r="E80" s="11">
        <v>1526</v>
      </c>
      <c r="F80" s="41"/>
      <c r="G80" s="41"/>
      <c r="H80" s="41">
        <v>858.23000000000047</v>
      </c>
      <c r="I80" s="12">
        <v>930</v>
      </c>
    </row>
    <row r="81" spans="1:9" s="38" customFormat="1" ht="21.75" customHeight="1">
      <c r="A81" s="60" t="s">
        <v>84</v>
      </c>
      <c r="B81" s="6" t="s">
        <v>85</v>
      </c>
      <c r="C81" s="8">
        <f t="shared" ref="C81:H81" si="35">C82+C83+C84+C85+C86+C87+C88+C89+C90+C91</f>
        <v>13425.419999999998</v>
      </c>
      <c r="D81" s="8">
        <v>5274</v>
      </c>
      <c r="E81" s="8">
        <f t="shared" si="35"/>
        <v>3801</v>
      </c>
      <c r="F81" s="8">
        <f t="shared" si="35"/>
        <v>499</v>
      </c>
      <c r="G81" s="8">
        <f t="shared" si="35"/>
        <v>84</v>
      </c>
      <c r="H81" s="8">
        <f t="shared" si="35"/>
        <v>839.42000000000007</v>
      </c>
      <c r="I81" s="8">
        <f>I82+I83+I84+I85+I86+I87+I88+I89+I90+I91</f>
        <v>2928</v>
      </c>
    </row>
    <row r="82" spans="1:9" ht="21.75" customHeight="1">
      <c r="A82" s="61"/>
      <c r="B82" s="9" t="s">
        <v>11</v>
      </c>
      <c r="C82" s="10">
        <f t="shared" ref="C82:C91" si="36">D82+E82+F82+G82+H82+I82</f>
        <v>1325.31</v>
      </c>
      <c r="D82" s="47">
        <v>572</v>
      </c>
      <c r="E82" s="11">
        <v>424</v>
      </c>
      <c r="F82" s="41"/>
      <c r="G82" s="46">
        <v>7</v>
      </c>
      <c r="H82" s="46">
        <v>-117.69000000000005</v>
      </c>
      <c r="I82" s="12">
        <v>440</v>
      </c>
    </row>
    <row r="83" spans="1:9" ht="21.75" customHeight="1">
      <c r="A83" s="61"/>
      <c r="B83" s="9" t="s">
        <v>86</v>
      </c>
      <c r="C83" s="10">
        <f t="shared" si="36"/>
        <v>914.77</v>
      </c>
      <c r="D83" s="47">
        <v>445</v>
      </c>
      <c r="E83" s="11">
        <v>256</v>
      </c>
      <c r="F83" s="41"/>
      <c r="G83" s="41"/>
      <c r="H83" s="41">
        <v>213.76999999999998</v>
      </c>
      <c r="I83" s="12">
        <v>0</v>
      </c>
    </row>
    <row r="84" spans="1:9" ht="21.75" customHeight="1">
      <c r="A84" s="61"/>
      <c r="B84" s="9" t="s">
        <v>87</v>
      </c>
      <c r="C84" s="10">
        <f t="shared" si="36"/>
        <v>1567.2700000000002</v>
      </c>
      <c r="D84" s="47">
        <v>812</v>
      </c>
      <c r="E84" s="11">
        <v>547</v>
      </c>
      <c r="F84" s="41"/>
      <c r="G84" s="41"/>
      <c r="H84" s="41">
        <v>-156.72999999999979</v>
      </c>
      <c r="I84" s="12">
        <v>365</v>
      </c>
    </row>
    <row r="85" spans="1:9" ht="21.75" customHeight="1">
      <c r="A85" s="61"/>
      <c r="B85" s="9" t="s">
        <v>88</v>
      </c>
      <c r="C85" s="10">
        <f t="shared" si="36"/>
        <v>1906.99</v>
      </c>
      <c r="D85" s="47">
        <v>734</v>
      </c>
      <c r="E85" s="11">
        <v>625</v>
      </c>
      <c r="F85" s="41"/>
      <c r="G85" s="42">
        <v>27</v>
      </c>
      <c r="H85" s="42">
        <v>25.990000000000009</v>
      </c>
      <c r="I85" s="12">
        <v>495</v>
      </c>
    </row>
    <row r="86" spans="1:9" ht="21.75" customHeight="1">
      <c r="A86" s="61"/>
      <c r="B86" s="9" t="s">
        <v>89</v>
      </c>
      <c r="C86" s="10">
        <f t="shared" si="36"/>
        <v>1781.9799999999998</v>
      </c>
      <c r="D86" s="47">
        <v>575</v>
      </c>
      <c r="E86" s="11">
        <v>607</v>
      </c>
      <c r="F86" s="32">
        <v>292</v>
      </c>
      <c r="G86" s="32"/>
      <c r="H86" s="32">
        <v>-292.02000000000021</v>
      </c>
      <c r="I86" s="12">
        <v>600</v>
      </c>
    </row>
    <row r="87" spans="1:9" ht="21.75" customHeight="1">
      <c r="A87" s="61"/>
      <c r="B87" s="9" t="s">
        <v>90</v>
      </c>
      <c r="C87" s="10">
        <f t="shared" si="36"/>
        <v>815.1400000000001</v>
      </c>
      <c r="D87" s="47">
        <v>404</v>
      </c>
      <c r="E87" s="11">
        <v>242</v>
      </c>
      <c r="F87" s="33"/>
      <c r="G87" s="33"/>
      <c r="H87" s="33">
        <v>15.1400000000001</v>
      </c>
      <c r="I87" s="12">
        <v>154</v>
      </c>
    </row>
    <row r="88" spans="1:9" ht="21.75" customHeight="1">
      <c r="A88" s="61"/>
      <c r="B88" s="9" t="s">
        <v>91</v>
      </c>
      <c r="C88" s="10">
        <f t="shared" si="36"/>
        <v>1853.32</v>
      </c>
      <c r="D88" s="47">
        <v>420</v>
      </c>
      <c r="E88" s="11">
        <v>184</v>
      </c>
      <c r="F88" s="33"/>
      <c r="G88" s="44">
        <v>50</v>
      </c>
      <c r="H88" s="44">
        <v>1009.3199999999999</v>
      </c>
      <c r="I88" s="12">
        <v>190</v>
      </c>
    </row>
    <row r="89" spans="1:9" ht="21.75" customHeight="1">
      <c r="A89" s="61"/>
      <c r="B89" s="9" t="s">
        <v>92</v>
      </c>
      <c r="C89" s="10">
        <f t="shared" si="36"/>
        <v>1112.4000000000001</v>
      </c>
      <c r="D89" s="47">
        <v>477</v>
      </c>
      <c r="E89" s="11">
        <v>328</v>
      </c>
      <c r="F89" s="41"/>
      <c r="G89" s="41"/>
      <c r="H89" s="41">
        <v>87.399999999999977</v>
      </c>
      <c r="I89" s="12">
        <v>220</v>
      </c>
    </row>
    <row r="90" spans="1:9" ht="21.75" customHeight="1">
      <c r="A90" s="61"/>
      <c r="B90" s="9" t="s">
        <v>93</v>
      </c>
      <c r="C90" s="10">
        <f t="shared" si="36"/>
        <v>881.16000000000008</v>
      </c>
      <c r="D90" s="47">
        <v>305</v>
      </c>
      <c r="E90" s="11">
        <v>174</v>
      </c>
      <c r="F90" s="33"/>
      <c r="G90" s="33"/>
      <c r="H90" s="33">
        <v>262.16000000000008</v>
      </c>
      <c r="I90" s="12">
        <v>140</v>
      </c>
    </row>
    <row r="91" spans="1:9" ht="21.75" customHeight="1">
      <c r="A91" s="61"/>
      <c r="B91" s="9" t="s">
        <v>94</v>
      </c>
      <c r="C91" s="10">
        <f t="shared" si="36"/>
        <v>1267.08</v>
      </c>
      <c r="D91" s="47">
        <v>530</v>
      </c>
      <c r="E91" s="11">
        <v>414</v>
      </c>
      <c r="F91" s="32">
        <v>207</v>
      </c>
      <c r="G91" s="32"/>
      <c r="H91" s="32">
        <v>-207.92000000000007</v>
      </c>
      <c r="I91" s="12">
        <v>324</v>
      </c>
    </row>
    <row r="92" spans="1:9" ht="21.75" customHeight="1">
      <c r="A92" s="60" t="s">
        <v>95</v>
      </c>
      <c r="B92" s="6" t="s">
        <v>96</v>
      </c>
      <c r="C92" s="8">
        <f t="shared" ref="C92" si="37">C93+C94+C95+C96+C97</f>
        <v>8376.0499999999993</v>
      </c>
      <c r="D92" s="8">
        <v>3738</v>
      </c>
      <c r="E92" s="8">
        <f t="shared" ref="E92" si="38">E93+E94+E95+E96+E97</f>
        <v>3331</v>
      </c>
      <c r="F92" s="8">
        <f t="shared" ref="F92" si="39">F93+F94+F95+F96+F97</f>
        <v>751</v>
      </c>
      <c r="G92" s="8">
        <f t="shared" ref="G92" si="40">G93+G94+G95+G96+G97</f>
        <v>13.5</v>
      </c>
      <c r="H92" s="8">
        <f t="shared" ref="H92" si="41">H93+H94+H95+H96+H97</f>
        <v>-193.45000000000061</v>
      </c>
      <c r="I92" s="8">
        <f t="shared" ref="I92" si="42">I93+I94+I95+I96+I97</f>
        <v>736</v>
      </c>
    </row>
    <row r="93" spans="1:9" ht="21.75" customHeight="1">
      <c r="A93" s="61"/>
      <c r="B93" s="9" t="s">
        <v>11</v>
      </c>
      <c r="C93" s="10">
        <f>D93+E93+F93+G93+H93+I93</f>
        <v>745.48</v>
      </c>
      <c r="D93" s="47">
        <v>199</v>
      </c>
      <c r="E93" s="11">
        <v>248</v>
      </c>
      <c r="F93" s="32">
        <v>420</v>
      </c>
      <c r="G93" s="32"/>
      <c r="H93" s="32">
        <v>-419.52000000000004</v>
      </c>
      <c r="I93" s="12">
        <v>298</v>
      </c>
    </row>
    <row r="94" spans="1:9" s="36" customFormat="1" ht="21.75" customHeight="1">
      <c r="A94" s="61"/>
      <c r="B94" s="9" t="s">
        <v>97</v>
      </c>
      <c r="C94" s="10">
        <f>D94+E94+F94+G94+H94+I94</f>
        <v>2007.5699999999997</v>
      </c>
      <c r="D94" s="47">
        <v>983</v>
      </c>
      <c r="E94" s="11">
        <v>846</v>
      </c>
      <c r="F94" s="33"/>
      <c r="G94" s="33"/>
      <c r="H94" s="33">
        <v>178.56999999999971</v>
      </c>
      <c r="I94" s="12">
        <v>0</v>
      </c>
    </row>
    <row r="95" spans="1:9" ht="31.5" customHeight="1">
      <c r="A95" s="61"/>
      <c r="B95" s="9" t="s">
        <v>98</v>
      </c>
      <c r="C95" s="10">
        <f>D95+E95+F95+G95+H95+I95</f>
        <v>372.66</v>
      </c>
      <c r="D95" s="47">
        <v>167</v>
      </c>
      <c r="E95" s="11">
        <v>132</v>
      </c>
      <c r="F95" s="33"/>
      <c r="G95" s="33"/>
      <c r="H95" s="33">
        <v>-2.339999999999975</v>
      </c>
      <c r="I95" s="12">
        <v>76</v>
      </c>
    </row>
    <row r="96" spans="1:9" ht="21.75" customHeight="1">
      <c r="A96" s="61"/>
      <c r="B96" s="9" t="s">
        <v>99</v>
      </c>
      <c r="C96" s="10">
        <f>D96+E96+F96+G96+H96+I96</f>
        <v>3040.37</v>
      </c>
      <c r="D96" s="47">
        <v>1505</v>
      </c>
      <c r="E96" s="11">
        <v>1155</v>
      </c>
      <c r="F96" s="41"/>
      <c r="G96" s="41"/>
      <c r="H96" s="41">
        <v>380.36999999999989</v>
      </c>
      <c r="I96" s="12">
        <v>0</v>
      </c>
    </row>
    <row r="97" spans="1:9" ht="21.75" customHeight="1">
      <c r="A97" s="61"/>
      <c r="B97" s="9" t="s">
        <v>100</v>
      </c>
      <c r="C97" s="10">
        <f>D97+E97+F97+G97+H97+I97</f>
        <v>2209.9699999999998</v>
      </c>
      <c r="D97" s="47">
        <v>884</v>
      </c>
      <c r="E97" s="11">
        <v>950</v>
      </c>
      <c r="F97" s="32">
        <v>331</v>
      </c>
      <c r="G97" s="45">
        <v>13.5</v>
      </c>
      <c r="H97" s="45">
        <v>-330.5300000000002</v>
      </c>
      <c r="I97" s="12">
        <v>362</v>
      </c>
    </row>
    <row r="98" spans="1:9" ht="21.75" customHeight="1">
      <c r="A98" s="60" t="s">
        <v>101</v>
      </c>
      <c r="B98" s="6" t="s">
        <v>102</v>
      </c>
      <c r="C98" s="8">
        <f t="shared" ref="C98:H98" si="43">C99+C100+C101+C102+C103+C104+C105+C106+C107+C108+C109+C110+C111</f>
        <v>14010.080000000002</v>
      </c>
      <c r="D98" s="8">
        <v>5220</v>
      </c>
      <c r="E98" s="8">
        <f t="shared" si="43"/>
        <v>5157</v>
      </c>
      <c r="F98" s="8">
        <f t="shared" si="43"/>
        <v>0</v>
      </c>
      <c r="G98" s="8">
        <f t="shared" si="43"/>
        <v>160</v>
      </c>
      <c r="H98" s="8">
        <f t="shared" si="43"/>
        <v>1429.0800000000002</v>
      </c>
      <c r="I98" s="8">
        <f>I99+I100+I101+I102+I103+I104+I105+I106+I107+I108+I109+I110+I111</f>
        <v>2044</v>
      </c>
    </row>
    <row r="99" spans="1:9" ht="21.75" customHeight="1">
      <c r="A99" s="61"/>
      <c r="B99" s="9" t="s">
        <v>11</v>
      </c>
      <c r="C99" s="10">
        <f t="shared" ref="C99:C112" si="44">D99+E99+F99+G99+H99+I99</f>
        <v>315.40000000000003</v>
      </c>
      <c r="D99" s="47">
        <v>172</v>
      </c>
      <c r="E99" s="11">
        <v>131</v>
      </c>
      <c r="F99" s="33"/>
      <c r="G99" s="33"/>
      <c r="H99" s="33">
        <v>-8.5999999999999659</v>
      </c>
      <c r="I99" s="12">
        <v>21</v>
      </c>
    </row>
    <row r="100" spans="1:9" ht="21.75" customHeight="1">
      <c r="A100" s="61"/>
      <c r="B100" s="15" t="s">
        <v>103</v>
      </c>
      <c r="C100" s="10">
        <f t="shared" si="44"/>
        <v>1632.08</v>
      </c>
      <c r="D100" s="47">
        <v>739</v>
      </c>
      <c r="E100" s="11">
        <v>759</v>
      </c>
      <c r="F100" s="33"/>
      <c r="G100" s="33"/>
      <c r="H100" s="33">
        <v>3.0799999999999272</v>
      </c>
      <c r="I100" s="12">
        <v>131</v>
      </c>
    </row>
    <row r="101" spans="1:9" ht="21.75" customHeight="1">
      <c r="A101" s="61"/>
      <c r="B101" s="15" t="s">
        <v>104</v>
      </c>
      <c r="C101" s="10">
        <f t="shared" si="44"/>
        <v>1177.8</v>
      </c>
      <c r="D101" s="47">
        <v>519</v>
      </c>
      <c r="E101" s="11">
        <v>565</v>
      </c>
      <c r="F101" s="41"/>
      <c r="G101" s="41"/>
      <c r="H101" s="41">
        <v>-80.200000000000045</v>
      </c>
      <c r="I101" s="12">
        <v>174</v>
      </c>
    </row>
    <row r="102" spans="1:9" s="39" customFormat="1" ht="21.75" customHeight="1">
      <c r="A102" s="61"/>
      <c r="B102" s="15" t="s">
        <v>105</v>
      </c>
      <c r="C102" s="10">
        <f t="shared" si="44"/>
        <v>2845.61</v>
      </c>
      <c r="D102" s="47">
        <v>1029</v>
      </c>
      <c r="E102" s="11">
        <v>1116</v>
      </c>
      <c r="F102" s="41"/>
      <c r="G102" s="41"/>
      <c r="H102" s="41">
        <v>380.61000000000013</v>
      </c>
      <c r="I102" s="12">
        <v>320</v>
      </c>
    </row>
    <row r="103" spans="1:9" s="16" customFormat="1" ht="21.75" customHeight="1">
      <c r="A103" s="61"/>
      <c r="B103" s="15" t="s">
        <v>106</v>
      </c>
      <c r="C103" s="10">
        <f t="shared" si="44"/>
        <v>707.35</v>
      </c>
      <c r="D103" s="47">
        <v>289</v>
      </c>
      <c r="E103" s="11">
        <v>268</v>
      </c>
      <c r="F103" s="41"/>
      <c r="G103" s="41"/>
      <c r="H103" s="41">
        <v>64.350000000000023</v>
      </c>
      <c r="I103" s="12">
        <v>86</v>
      </c>
    </row>
    <row r="104" spans="1:9" s="16" customFormat="1" ht="21.75" customHeight="1">
      <c r="A104" s="61"/>
      <c r="B104" s="15" t="s">
        <v>107</v>
      </c>
      <c r="C104" s="10">
        <f t="shared" si="44"/>
        <v>687.38</v>
      </c>
      <c r="D104" s="47">
        <v>260</v>
      </c>
      <c r="E104" s="11">
        <v>254</v>
      </c>
      <c r="F104" s="33"/>
      <c r="G104" s="33"/>
      <c r="H104" s="33">
        <v>93.38</v>
      </c>
      <c r="I104" s="12">
        <v>80</v>
      </c>
    </row>
    <row r="105" spans="1:9" s="16" customFormat="1" ht="21.75" customHeight="1">
      <c r="A105" s="61"/>
      <c r="B105" s="15" t="s">
        <v>108</v>
      </c>
      <c r="C105" s="10">
        <f t="shared" si="44"/>
        <v>1586.91</v>
      </c>
      <c r="D105" s="47">
        <v>475</v>
      </c>
      <c r="E105" s="11">
        <v>521</v>
      </c>
      <c r="F105" s="41"/>
      <c r="G105" s="41"/>
      <c r="H105" s="41">
        <v>410.91000000000008</v>
      </c>
      <c r="I105" s="12">
        <v>180</v>
      </c>
    </row>
    <row r="106" spans="1:9" s="16" customFormat="1" ht="21.75" customHeight="1">
      <c r="A106" s="61"/>
      <c r="B106" s="15" t="s">
        <v>109</v>
      </c>
      <c r="C106" s="10">
        <f t="shared" si="44"/>
        <v>848.34</v>
      </c>
      <c r="D106" s="47">
        <v>302</v>
      </c>
      <c r="E106" s="11">
        <v>253</v>
      </c>
      <c r="F106" s="41"/>
      <c r="G106" s="45">
        <v>18</v>
      </c>
      <c r="H106" s="45">
        <v>126.34000000000003</v>
      </c>
      <c r="I106" s="12">
        <v>149</v>
      </c>
    </row>
    <row r="107" spans="1:9" s="16" customFormat="1" ht="21.75" customHeight="1">
      <c r="A107" s="61"/>
      <c r="B107" s="15" t="s">
        <v>110</v>
      </c>
      <c r="C107" s="10">
        <f t="shared" si="44"/>
        <v>1371.4499999999998</v>
      </c>
      <c r="D107" s="47">
        <v>440</v>
      </c>
      <c r="E107" s="11">
        <v>379</v>
      </c>
      <c r="F107" s="41"/>
      <c r="G107" s="44">
        <v>30</v>
      </c>
      <c r="H107" s="44">
        <v>314.44999999999993</v>
      </c>
      <c r="I107" s="12">
        <v>208</v>
      </c>
    </row>
    <row r="108" spans="1:9" s="16" customFormat="1" ht="21.75" customHeight="1">
      <c r="A108" s="61"/>
      <c r="B108" s="15" t="s">
        <v>111</v>
      </c>
      <c r="C108" s="10">
        <f t="shared" si="44"/>
        <v>34.1</v>
      </c>
      <c r="D108" s="47">
        <v>9</v>
      </c>
      <c r="E108" s="11">
        <v>6</v>
      </c>
      <c r="F108" s="33"/>
      <c r="G108" s="33"/>
      <c r="H108" s="33">
        <v>19.100000000000001</v>
      </c>
      <c r="I108" s="12">
        <v>0</v>
      </c>
    </row>
    <row r="109" spans="1:9" s="16" customFormat="1" ht="21.75" customHeight="1">
      <c r="A109" s="61"/>
      <c r="B109" s="15" t="s">
        <v>112</v>
      </c>
      <c r="C109" s="10">
        <f t="shared" si="44"/>
        <v>954.28000000000009</v>
      </c>
      <c r="D109" s="47">
        <v>334</v>
      </c>
      <c r="E109" s="11">
        <v>290</v>
      </c>
      <c r="F109" s="41"/>
      <c r="G109" s="46">
        <v>12</v>
      </c>
      <c r="H109" s="46">
        <v>163.28000000000009</v>
      </c>
      <c r="I109" s="12">
        <v>155</v>
      </c>
    </row>
    <row r="110" spans="1:9" s="16" customFormat="1" ht="21.75" customHeight="1">
      <c r="A110" s="61"/>
      <c r="B110" s="15" t="s">
        <v>113</v>
      </c>
      <c r="C110" s="10">
        <f t="shared" si="44"/>
        <v>1019.9499999999998</v>
      </c>
      <c r="D110" s="47">
        <v>347</v>
      </c>
      <c r="E110" s="11">
        <v>388</v>
      </c>
      <c r="F110" s="41"/>
      <c r="G110" s="45">
        <v>50</v>
      </c>
      <c r="H110" s="45">
        <v>-165.05000000000018</v>
      </c>
      <c r="I110" s="12">
        <v>400</v>
      </c>
    </row>
    <row r="111" spans="1:9" ht="26.25" customHeight="1">
      <c r="A111" s="61"/>
      <c r="B111" s="15" t="s">
        <v>114</v>
      </c>
      <c r="C111" s="10">
        <f t="shared" si="44"/>
        <v>829.43000000000006</v>
      </c>
      <c r="D111" s="47">
        <v>305</v>
      </c>
      <c r="E111" s="11">
        <v>227</v>
      </c>
      <c r="F111" s="41"/>
      <c r="G111" s="44">
        <v>50</v>
      </c>
      <c r="H111" s="44">
        <v>107.43000000000006</v>
      </c>
      <c r="I111" s="12">
        <v>140</v>
      </c>
    </row>
    <row r="112" spans="1:9" ht="30" customHeight="1">
      <c r="A112" s="62" t="s">
        <v>115</v>
      </c>
      <c r="B112" s="63"/>
      <c r="C112" s="4">
        <f t="shared" si="44"/>
        <v>5953.7900000000009</v>
      </c>
      <c r="D112" s="48">
        <v>2338</v>
      </c>
      <c r="E112" s="7">
        <v>2703</v>
      </c>
      <c r="F112" s="34"/>
      <c r="G112" s="34"/>
      <c r="H112" s="34">
        <v>912.79000000000087</v>
      </c>
      <c r="I112" s="34">
        <v>0</v>
      </c>
    </row>
    <row r="113" spans="1:9" s="20" customFormat="1" ht="27" customHeight="1">
      <c r="A113" s="17"/>
      <c r="B113" s="18"/>
      <c r="C113" s="19"/>
      <c r="D113" s="19"/>
      <c r="F113" s="21"/>
      <c r="G113" s="21"/>
      <c r="H113" s="21"/>
      <c r="I113" s="22"/>
    </row>
    <row r="114" spans="1:9" s="20" customFormat="1" ht="27" customHeight="1">
      <c r="A114" s="17"/>
      <c r="B114" s="18"/>
      <c r="C114" s="19"/>
      <c r="D114" s="19"/>
      <c r="F114" s="21"/>
      <c r="G114" s="21"/>
      <c r="H114" s="21"/>
      <c r="I114" s="22"/>
    </row>
    <row r="115" spans="1:9" s="20" customFormat="1" ht="21.95" customHeight="1">
      <c r="A115" s="17"/>
      <c r="B115" s="18"/>
      <c r="C115" s="19"/>
      <c r="D115" s="19"/>
      <c r="F115" s="21"/>
      <c r="G115" s="21"/>
      <c r="H115" s="21"/>
      <c r="I115" s="22"/>
    </row>
    <row r="116" spans="1:9" s="20" customFormat="1" ht="20.100000000000001" customHeight="1">
      <c r="A116" s="17"/>
      <c r="B116" s="18"/>
      <c r="C116" s="19"/>
      <c r="D116" s="19"/>
      <c r="F116" s="21"/>
      <c r="G116" s="21"/>
      <c r="H116" s="21"/>
      <c r="I116" s="22"/>
    </row>
    <row r="117" spans="1:9" s="20" customFormat="1" ht="20.100000000000001" customHeight="1">
      <c r="A117" s="17"/>
      <c r="B117" s="18"/>
      <c r="C117" s="19"/>
      <c r="D117" s="19"/>
      <c r="F117" s="21"/>
      <c r="G117" s="21"/>
      <c r="H117" s="21"/>
      <c r="I117" s="22"/>
    </row>
    <row r="118" spans="1:9" s="20" customFormat="1" ht="20.100000000000001" customHeight="1">
      <c r="A118" s="17"/>
      <c r="B118" s="18"/>
      <c r="C118" s="19"/>
      <c r="D118" s="19"/>
      <c r="F118" s="21"/>
      <c r="G118" s="21"/>
      <c r="H118" s="21"/>
      <c r="I118" s="22"/>
    </row>
    <row r="119" spans="1:9" s="20" customFormat="1" ht="20.100000000000001" customHeight="1">
      <c r="A119" s="17"/>
      <c r="B119" s="18"/>
      <c r="C119" s="19"/>
      <c r="D119" s="19"/>
      <c r="F119" s="21"/>
      <c r="G119" s="21"/>
      <c r="H119" s="21"/>
      <c r="I119" s="22"/>
    </row>
    <row r="120" spans="1:9" s="20" customFormat="1" ht="20.100000000000001" customHeight="1">
      <c r="A120" s="17"/>
      <c r="B120" s="18"/>
      <c r="C120" s="19"/>
      <c r="D120" s="19"/>
      <c r="F120" s="21"/>
      <c r="G120" s="21"/>
      <c r="H120" s="21"/>
      <c r="I120" s="22"/>
    </row>
    <row r="121" spans="1:9" s="20" customFormat="1" ht="20.100000000000001" customHeight="1">
      <c r="A121" s="17"/>
      <c r="B121" s="18"/>
      <c r="C121" s="19"/>
      <c r="D121" s="19"/>
      <c r="F121" s="21"/>
      <c r="G121" s="21"/>
      <c r="H121" s="21"/>
      <c r="I121" s="22"/>
    </row>
    <row r="122" spans="1:9" s="20" customFormat="1" ht="20.100000000000001" customHeight="1">
      <c r="A122" s="17"/>
      <c r="B122" s="18"/>
      <c r="C122" s="19"/>
      <c r="D122" s="19"/>
      <c r="F122" s="21"/>
      <c r="G122" s="21"/>
      <c r="H122" s="21"/>
      <c r="I122" s="22"/>
    </row>
    <row r="123" spans="1:9" s="20" customFormat="1" ht="20.100000000000001" customHeight="1">
      <c r="A123" s="17"/>
      <c r="B123" s="18"/>
      <c r="C123" s="19"/>
      <c r="D123" s="19"/>
      <c r="F123" s="21"/>
      <c r="G123" s="21"/>
      <c r="H123" s="21"/>
      <c r="I123" s="22"/>
    </row>
    <row r="124" spans="1:9" s="20" customFormat="1" ht="20.100000000000001" customHeight="1">
      <c r="A124" s="17"/>
      <c r="B124" s="18"/>
      <c r="C124" s="19"/>
      <c r="D124" s="19"/>
      <c r="F124" s="21"/>
      <c r="G124" s="21"/>
      <c r="H124" s="21"/>
      <c r="I124" s="22"/>
    </row>
    <row r="125" spans="1:9" s="20" customFormat="1" ht="20.100000000000001" customHeight="1">
      <c r="A125" s="17"/>
      <c r="B125" s="18"/>
      <c r="C125" s="19"/>
      <c r="D125" s="19"/>
      <c r="F125" s="21"/>
      <c r="G125" s="21"/>
      <c r="H125" s="21"/>
      <c r="I125" s="22"/>
    </row>
    <row r="126" spans="1:9" ht="20.100000000000001" customHeight="1">
      <c r="C126" s="40"/>
      <c r="D126" s="40"/>
    </row>
    <row r="127" spans="1:9" ht="20.100000000000001" customHeight="1">
      <c r="C127" s="40"/>
      <c r="D127" s="40"/>
    </row>
    <row r="128" spans="1:9" ht="20.100000000000001" customHeight="1">
      <c r="C128" s="40"/>
      <c r="D128" s="40"/>
    </row>
    <row r="129" spans="3:4" ht="20.100000000000001" customHeight="1">
      <c r="C129" s="40"/>
      <c r="D129" s="40"/>
    </row>
    <row r="130" spans="3:4" ht="20.100000000000001" customHeight="1">
      <c r="C130" s="40"/>
      <c r="D130" s="40"/>
    </row>
    <row r="131" spans="3:4" ht="20.100000000000001" customHeight="1">
      <c r="C131" s="40"/>
      <c r="D131" s="40"/>
    </row>
    <row r="132" spans="3:4" ht="20.100000000000001" customHeight="1">
      <c r="C132" s="40"/>
      <c r="D132" s="40"/>
    </row>
    <row r="133" spans="3:4" ht="20.100000000000001" customHeight="1">
      <c r="C133" s="40"/>
      <c r="D133" s="40"/>
    </row>
    <row r="134" spans="3:4" ht="20.100000000000001" customHeight="1">
      <c r="C134" s="40"/>
      <c r="D134" s="40"/>
    </row>
    <row r="135" spans="3:4" ht="20.100000000000001" customHeight="1">
      <c r="C135" s="40"/>
      <c r="D135" s="40"/>
    </row>
    <row r="136" spans="3:4" ht="20.100000000000001" customHeight="1">
      <c r="C136" s="40"/>
      <c r="D136" s="40"/>
    </row>
    <row r="137" spans="3:4" ht="20.100000000000001" customHeight="1">
      <c r="C137" s="40"/>
      <c r="D137" s="40"/>
    </row>
    <row r="138" spans="3:4" ht="20.100000000000001" customHeight="1">
      <c r="C138" s="40"/>
      <c r="D138" s="40"/>
    </row>
    <row r="139" spans="3:4" ht="20.100000000000001" customHeight="1">
      <c r="C139" s="40"/>
      <c r="D139" s="40"/>
    </row>
    <row r="140" spans="3:4" ht="20.100000000000001" customHeight="1">
      <c r="C140" s="40"/>
      <c r="D140" s="40"/>
    </row>
    <row r="141" spans="3:4" ht="31.5" customHeight="1">
      <c r="C141" s="40"/>
      <c r="D141" s="40"/>
    </row>
    <row r="142" spans="3:4" ht="33.75" customHeight="1">
      <c r="C142" s="40"/>
      <c r="D142" s="40"/>
    </row>
    <row r="143" spans="3:4" ht="33.75" customHeight="1">
      <c r="C143" s="40"/>
      <c r="D143" s="40"/>
    </row>
    <row r="144" spans="3:4" ht="33.75" customHeight="1">
      <c r="C144" s="40"/>
      <c r="D144" s="40"/>
    </row>
    <row r="145" spans="3:4" ht="33.75" customHeight="1">
      <c r="C145" s="40"/>
      <c r="D145" s="40"/>
    </row>
    <row r="146" spans="3:4" ht="33.75" customHeight="1">
      <c r="C146" s="40"/>
      <c r="D146" s="40"/>
    </row>
    <row r="147" spans="3:4" ht="28.5" customHeight="1">
      <c r="C147" s="40"/>
      <c r="D147" s="40"/>
    </row>
    <row r="148" spans="3:4" ht="28.5" customHeight="1">
      <c r="C148" s="40"/>
      <c r="D148" s="40"/>
    </row>
    <row r="149" spans="3:4" ht="28.5" customHeight="1">
      <c r="C149" s="40"/>
      <c r="D149" s="40"/>
    </row>
    <row r="150" spans="3:4" ht="28.5" customHeight="1">
      <c r="C150" s="40"/>
      <c r="D150" s="40"/>
    </row>
    <row r="151" spans="3:4" ht="28.5" customHeight="1">
      <c r="C151" s="40"/>
      <c r="D151" s="40"/>
    </row>
    <row r="152" spans="3:4" ht="28.5" customHeight="1">
      <c r="C152" s="40"/>
      <c r="D152" s="40"/>
    </row>
    <row r="153" spans="3:4" ht="28.5" customHeight="1">
      <c r="C153" s="40"/>
      <c r="D153" s="40"/>
    </row>
    <row r="154" spans="3:4" ht="28.5" customHeight="1">
      <c r="C154" s="40"/>
      <c r="D154" s="40"/>
    </row>
    <row r="155" spans="3:4" ht="28.5" customHeight="1">
      <c r="C155" s="40"/>
      <c r="D155" s="40"/>
    </row>
    <row r="156" spans="3:4">
      <c r="C156" s="40"/>
      <c r="D156" s="40"/>
    </row>
    <row r="157" spans="3:4">
      <c r="C157" s="40"/>
      <c r="D157" s="40"/>
    </row>
    <row r="158" spans="3:4">
      <c r="C158" s="40"/>
      <c r="D158" s="40"/>
    </row>
    <row r="159" spans="3:4">
      <c r="C159" s="40"/>
      <c r="D159" s="40"/>
    </row>
    <row r="160" spans="3:4">
      <c r="C160" s="40"/>
      <c r="D160" s="40"/>
    </row>
    <row r="161" spans="3:4">
      <c r="C161" s="40"/>
      <c r="D161" s="40"/>
    </row>
    <row r="162" spans="3:4">
      <c r="C162" s="40"/>
      <c r="D162" s="40"/>
    </row>
    <row r="163" spans="3:4">
      <c r="C163" s="40"/>
      <c r="D163" s="40"/>
    </row>
    <row r="164" spans="3:4">
      <c r="C164" s="40"/>
      <c r="D164" s="40"/>
    </row>
    <row r="165" spans="3:4">
      <c r="C165" s="40"/>
      <c r="D165" s="40"/>
    </row>
    <row r="166" spans="3:4">
      <c r="C166" s="40"/>
      <c r="D166" s="40"/>
    </row>
    <row r="167" spans="3:4">
      <c r="C167" s="40"/>
      <c r="D167" s="40"/>
    </row>
    <row r="168" spans="3:4">
      <c r="C168" s="40"/>
      <c r="D168" s="40"/>
    </row>
    <row r="169" spans="3:4">
      <c r="C169" s="40"/>
      <c r="D169" s="40"/>
    </row>
    <row r="170" spans="3:4">
      <c r="C170" s="40"/>
      <c r="D170" s="40"/>
    </row>
    <row r="171" spans="3:4">
      <c r="C171" s="40"/>
      <c r="D171" s="40"/>
    </row>
    <row r="172" spans="3:4">
      <c r="C172" s="40"/>
      <c r="D172" s="40"/>
    </row>
    <row r="173" spans="3:4">
      <c r="C173" s="40"/>
      <c r="D173" s="40"/>
    </row>
    <row r="174" spans="3:4">
      <c r="C174" s="40"/>
      <c r="D174" s="40"/>
    </row>
    <row r="175" spans="3:4">
      <c r="C175" s="40"/>
      <c r="D175" s="40"/>
    </row>
    <row r="176" spans="3:4">
      <c r="C176" s="40"/>
      <c r="D176" s="40"/>
    </row>
    <row r="177" spans="3:4">
      <c r="C177" s="40"/>
      <c r="D177" s="40"/>
    </row>
    <row r="178" spans="3:4">
      <c r="C178" s="40"/>
      <c r="D178" s="40"/>
    </row>
    <row r="179" spans="3:4">
      <c r="C179" s="40"/>
      <c r="D179" s="40"/>
    </row>
    <row r="180" spans="3:4">
      <c r="C180" s="40"/>
      <c r="D180" s="40"/>
    </row>
    <row r="181" spans="3:4">
      <c r="C181" s="40"/>
      <c r="D181" s="40"/>
    </row>
    <row r="182" spans="3:4">
      <c r="C182" s="40"/>
      <c r="D182" s="40"/>
    </row>
    <row r="183" spans="3:4">
      <c r="C183" s="40"/>
      <c r="D183" s="40"/>
    </row>
    <row r="184" spans="3:4">
      <c r="C184" s="40"/>
      <c r="D184" s="40"/>
    </row>
    <row r="185" spans="3:4">
      <c r="C185" s="40"/>
      <c r="D185" s="40"/>
    </row>
    <row r="186" spans="3:4">
      <c r="C186" s="40"/>
      <c r="D186" s="40"/>
    </row>
    <row r="187" spans="3:4">
      <c r="C187" s="40"/>
      <c r="D187" s="40"/>
    </row>
    <row r="188" spans="3:4">
      <c r="C188" s="40"/>
      <c r="D188" s="40"/>
    </row>
    <row r="189" spans="3:4">
      <c r="C189" s="40"/>
      <c r="D189" s="40"/>
    </row>
    <row r="190" spans="3:4">
      <c r="C190" s="40"/>
      <c r="D190" s="40"/>
    </row>
    <row r="191" spans="3:4">
      <c r="C191" s="40"/>
      <c r="D191" s="40"/>
    </row>
    <row r="192" spans="3:4">
      <c r="C192" s="40"/>
      <c r="D192" s="40"/>
    </row>
    <row r="193" spans="3:4">
      <c r="C193" s="40"/>
      <c r="D193" s="40"/>
    </row>
    <row r="194" spans="3:4">
      <c r="C194" s="40"/>
      <c r="D194" s="40"/>
    </row>
    <row r="195" spans="3:4">
      <c r="C195" s="40"/>
      <c r="D195" s="40"/>
    </row>
    <row r="196" spans="3:4">
      <c r="C196" s="40"/>
      <c r="D196" s="40"/>
    </row>
    <row r="197" spans="3:4">
      <c r="C197" s="40"/>
      <c r="D197" s="40"/>
    </row>
    <row r="198" spans="3:4">
      <c r="C198" s="40"/>
      <c r="D198" s="40"/>
    </row>
    <row r="199" spans="3:4">
      <c r="C199" s="40"/>
      <c r="D199" s="40"/>
    </row>
    <row r="200" spans="3:4">
      <c r="C200" s="40"/>
      <c r="D200" s="40"/>
    </row>
    <row r="201" spans="3:4">
      <c r="C201" s="40"/>
      <c r="D201" s="40"/>
    </row>
    <row r="202" spans="3:4">
      <c r="C202" s="40"/>
      <c r="D202" s="40"/>
    </row>
    <row r="203" spans="3:4">
      <c r="C203" s="40"/>
      <c r="D203" s="40"/>
    </row>
    <row r="204" spans="3:4">
      <c r="C204" s="40"/>
      <c r="D204" s="40"/>
    </row>
    <row r="205" spans="3:4">
      <c r="C205" s="40"/>
      <c r="D205" s="40"/>
    </row>
    <row r="206" spans="3:4">
      <c r="C206" s="40"/>
      <c r="D206" s="40"/>
    </row>
    <row r="207" spans="3:4">
      <c r="C207" s="40"/>
      <c r="D207" s="40"/>
    </row>
    <row r="208" spans="3:4">
      <c r="C208" s="40"/>
      <c r="D208" s="40"/>
    </row>
    <row r="209" spans="3:4">
      <c r="C209" s="40"/>
      <c r="D209" s="40"/>
    </row>
    <row r="210" spans="3:4">
      <c r="C210" s="40"/>
      <c r="D210" s="40"/>
    </row>
    <row r="211" spans="3:4">
      <c r="C211" s="40"/>
      <c r="D211" s="40"/>
    </row>
    <row r="212" spans="3:4">
      <c r="C212" s="40"/>
      <c r="D212" s="40"/>
    </row>
    <row r="213" spans="3:4">
      <c r="C213" s="40"/>
      <c r="D213" s="40"/>
    </row>
    <row r="214" spans="3:4">
      <c r="C214" s="40"/>
      <c r="D214" s="40"/>
    </row>
    <row r="215" spans="3:4">
      <c r="C215" s="40"/>
      <c r="D215" s="40"/>
    </row>
    <row r="216" spans="3:4">
      <c r="C216" s="40"/>
      <c r="D216" s="40"/>
    </row>
    <row r="217" spans="3:4">
      <c r="C217" s="40"/>
      <c r="D217" s="40"/>
    </row>
    <row r="218" spans="3:4">
      <c r="C218" s="40"/>
      <c r="D218" s="40"/>
    </row>
    <row r="219" spans="3:4">
      <c r="C219" s="40"/>
      <c r="D219" s="40"/>
    </row>
    <row r="220" spans="3:4">
      <c r="C220" s="40"/>
      <c r="D220" s="40"/>
    </row>
    <row r="221" spans="3:4">
      <c r="C221" s="40"/>
      <c r="D221" s="40"/>
    </row>
    <row r="222" spans="3:4">
      <c r="C222" s="40"/>
      <c r="D222" s="40"/>
    </row>
    <row r="223" spans="3:4">
      <c r="C223" s="40"/>
      <c r="D223" s="40"/>
    </row>
    <row r="224" spans="3:4">
      <c r="C224" s="40"/>
      <c r="D224" s="40"/>
    </row>
    <row r="225" spans="3:4">
      <c r="C225" s="40"/>
      <c r="D225" s="40"/>
    </row>
    <row r="226" spans="3:4">
      <c r="C226" s="40"/>
      <c r="D226" s="40"/>
    </row>
    <row r="227" spans="3:4">
      <c r="C227" s="40"/>
      <c r="D227" s="40"/>
    </row>
    <row r="228" spans="3:4">
      <c r="C228" s="40"/>
      <c r="D228" s="40"/>
    </row>
    <row r="229" spans="3:4">
      <c r="C229" s="40"/>
      <c r="D229" s="40"/>
    </row>
    <row r="230" spans="3:4">
      <c r="C230" s="40"/>
      <c r="D230" s="40"/>
    </row>
    <row r="231" spans="3:4">
      <c r="C231" s="40"/>
      <c r="D231" s="40"/>
    </row>
    <row r="232" spans="3:4">
      <c r="C232" s="40"/>
      <c r="D232" s="40"/>
    </row>
    <row r="233" spans="3:4">
      <c r="C233" s="40"/>
      <c r="D233" s="40"/>
    </row>
    <row r="234" spans="3:4">
      <c r="C234" s="40"/>
      <c r="D234" s="40"/>
    </row>
  </sheetData>
  <mergeCells count="23">
    <mergeCell ref="A98:A111"/>
    <mergeCell ref="A112:B112"/>
    <mergeCell ref="H4:H5"/>
    <mergeCell ref="A4:B5"/>
    <mergeCell ref="A51:A59"/>
    <mergeCell ref="A60:A63"/>
    <mergeCell ref="A64:A69"/>
    <mergeCell ref="A70:A80"/>
    <mergeCell ref="A81:A91"/>
    <mergeCell ref="A92:A97"/>
    <mergeCell ref="A7:A10"/>
    <mergeCell ref="A11:A17"/>
    <mergeCell ref="A18:A22"/>
    <mergeCell ref="A23:A31"/>
    <mergeCell ref="A32:A42"/>
    <mergeCell ref="A43:A50"/>
    <mergeCell ref="A1:B1"/>
    <mergeCell ref="A2:I2"/>
    <mergeCell ref="C4:C5"/>
    <mergeCell ref="D4:E4"/>
    <mergeCell ref="F4:F5"/>
    <mergeCell ref="G4:G5"/>
    <mergeCell ref="I4:I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tToHeight="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2018-12-24T02:36:20Z</dcterms:modified>
</cp:coreProperties>
</file>