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21840" windowHeight="12510"/>
  </bookViews>
  <sheets>
    <sheet name="附件5" sheetId="10" r:id="rId1"/>
  </sheets>
  <definedNames>
    <definedName name="_xlnm._FilterDatabase" localSheetId="0" hidden="1">附件5!$A$4:$I$56</definedName>
  </definedNames>
  <calcPr calcId="145621"/>
</workbook>
</file>

<file path=xl/calcChain.xml><?xml version="1.0" encoding="utf-8"?>
<calcChain xmlns="http://schemas.openxmlformats.org/spreadsheetml/2006/main">
  <c r="C55" i="10" l="1"/>
  <c r="C54" i="10" s="1"/>
  <c r="C52" i="10"/>
  <c r="C48" i="10"/>
  <c r="C42" i="10"/>
  <c r="C38" i="10"/>
  <c r="C36" i="10"/>
  <c r="C32" i="10"/>
  <c r="C27" i="10"/>
  <c r="C24" i="10"/>
  <c r="C20" i="10"/>
  <c r="C16" i="10"/>
  <c r="C13" i="10"/>
  <c r="C10" i="10"/>
  <c r="C7" i="10"/>
  <c r="C6" i="10" l="1"/>
  <c r="C5" i="10" s="1"/>
</calcChain>
</file>

<file path=xl/sharedStrings.xml><?xml version="1.0" encoding="utf-8"?>
<sst xmlns="http://schemas.openxmlformats.org/spreadsheetml/2006/main" count="113" uniqueCount="111">
  <si>
    <t>市州</t>
  </si>
  <si>
    <t>金额（万元）</t>
  </si>
  <si>
    <t>功能科
目编码</t>
  </si>
  <si>
    <t>政府经济
科目编码</t>
  </si>
  <si>
    <t>项目类
别编码</t>
  </si>
  <si>
    <t>摘要/备注</t>
  </si>
  <si>
    <t>衡阳市</t>
  </si>
  <si>
    <t>衡阳市小计</t>
  </si>
  <si>
    <t>邵阳市</t>
  </si>
  <si>
    <t>邵阳市小计</t>
  </si>
  <si>
    <t>永州市</t>
  </si>
  <si>
    <t>永州市小计</t>
  </si>
  <si>
    <t>娄底市</t>
  </si>
  <si>
    <t>娄底市小计</t>
  </si>
  <si>
    <t>怀化市</t>
  </si>
  <si>
    <t>怀化市小计</t>
  </si>
  <si>
    <t>湖南省科技厅</t>
  </si>
  <si>
    <t>湖南省科技厅小计</t>
  </si>
  <si>
    <t>湖南省林业科学院</t>
  </si>
  <si>
    <t>株洲市</t>
  </si>
  <si>
    <t>株洲市小计</t>
  </si>
  <si>
    <t>炎陵县</t>
  </si>
  <si>
    <t>湘潭市</t>
  </si>
  <si>
    <t>湘潭市小计</t>
  </si>
  <si>
    <t>常德市</t>
  </si>
  <si>
    <t>常德市小计</t>
  </si>
  <si>
    <t>张家界市</t>
  </si>
  <si>
    <t>张家界市小计</t>
  </si>
  <si>
    <t>益阳市</t>
  </si>
  <si>
    <t>益阳市小计</t>
  </si>
  <si>
    <t>桃江县</t>
  </si>
  <si>
    <t>衡山县</t>
  </si>
  <si>
    <t>岳阳市</t>
  </si>
  <si>
    <t>岳阳市小计</t>
  </si>
  <si>
    <t>临湘市</t>
  </si>
  <si>
    <t>双牌县</t>
  </si>
  <si>
    <t>郴州市</t>
  </si>
  <si>
    <t>郴州市小计</t>
  </si>
  <si>
    <t>冷水江市</t>
  </si>
  <si>
    <t>长沙市</t>
  </si>
  <si>
    <t>长沙市小计</t>
  </si>
  <si>
    <t>浏阳市</t>
  </si>
  <si>
    <t>新宁县</t>
  </si>
  <si>
    <t>部门经济
科目编码</t>
  </si>
  <si>
    <t>绥宁县</t>
  </si>
  <si>
    <t>城步县</t>
  </si>
  <si>
    <t>湘阴县</t>
  </si>
  <si>
    <t>永定区</t>
  </si>
  <si>
    <t>新化县</t>
  </si>
  <si>
    <t>一、市州小计</t>
  </si>
  <si>
    <r>
      <rPr>
        <sz val="10"/>
        <color rgb="FF000000"/>
        <rFont val="宋体"/>
        <family val="3"/>
        <charset val="134"/>
      </rPr>
      <t>岳麓区</t>
    </r>
  </si>
  <si>
    <t>湖南省龙洞生态园林有限公司现代林业特色产业园省级示范园（100万元）</t>
  </si>
  <si>
    <t>浏阳市至尊名贵家具有限责任公司实木家具生产线升级改造示范（25万元），浏阳市闩山木业有限公司高档竹木家具生产线智能化提质改造（25万元），竹林道建设（100万元）</t>
  </si>
  <si>
    <t>攸县</t>
  </si>
  <si>
    <t>攸县建林竹木开发有限公司建林竹木生产线提质改造（25万元）</t>
  </si>
  <si>
    <t>竹林道建设（100万元）</t>
  </si>
  <si>
    <r>
      <rPr>
        <sz val="10"/>
        <color rgb="FF000000"/>
        <rFont val="宋体"/>
        <family val="3"/>
        <charset val="134"/>
      </rPr>
      <t>湘潭县</t>
    </r>
  </si>
  <si>
    <t>湘潭市仙女竹业有限公司现代林业特色产业园省级示范园（100万元）</t>
  </si>
  <si>
    <t>雨湖区</t>
  </si>
  <si>
    <t>湖南陆陆木业有限公司多层顺向木方生产线示范（25万元）</t>
  </si>
  <si>
    <r>
      <rPr>
        <sz val="10"/>
        <color rgb="FF000000"/>
        <rFont val="宋体"/>
        <family val="3"/>
        <charset val="134"/>
      </rPr>
      <t>华容县</t>
    </r>
  </si>
  <si>
    <t>华容县塔市国有林场现代林业特色产业园省级示范园（100万元）</t>
  </si>
  <si>
    <t>湖南竹海炭生源生物科技有限公司竹炭发热地板研发（25万元），竹林道建设（100万元）</t>
  </si>
  <si>
    <t>湖南兴湘木业有限责任公司净醛抗菌生态板技术研究与产业化开发（25万元）</t>
  </si>
  <si>
    <t>益阳市本级</t>
  </si>
  <si>
    <t>高新区湖南天意木国旅游文化发展有限公司现代林业特色产业园省级示范园（100万元）</t>
  </si>
  <si>
    <t>赫山区</t>
  </si>
  <si>
    <t>益阳市和祥竹业有限公司益阳市泥江口环保竹筷集中区技改提质建设示范（50万元）</t>
  </si>
  <si>
    <r>
      <rPr>
        <sz val="10"/>
        <color rgb="FF000000"/>
        <rFont val="宋体"/>
        <family val="3"/>
        <charset val="134"/>
      </rPr>
      <t>湖南清竹华木集成建筑科技有限公司</t>
    </r>
    <r>
      <rPr>
        <sz val="10"/>
        <color rgb="FF000000"/>
        <rFont val="Times New Roman"/>
        <family val="1"/>
      </rPr>
      <t>10</t>
    </r>
    <r>
      <rPr>
        <sz val="10"/>
        <color rgb="FF000000"/>
        <rFont val="宋体"/>
        <family val="3"/>
        <charset val="134"/>
      </rPr>
      <t>万平方米环保竹集成板材升级示范(25万元)，桃江风河智慧竹业有限公司年产3万平米装配式建筑用复合材料产业化升级示范（25万元），竹林道建设（150万元）</t>
    </r>
  </si>
  <si>
    <t>鼎城区</t>
  </si>
  <si>
    <t>常德市翔莺园林绿化有限公司现代林业特色产业园省级示范园（100万元），竹林道建设（100万元）</t>
  </si>
  <si>
    <t>桃源县</t>
  </si>
  <si>
    <t>湖南跃宇竹业有限公司高端精细竹制工艺品（包装）生产线技改（25万元）</t>
  </si>
  <si>
    <r>
      <rPr>
        <sz val="10"/>
        <color rgb="FF000000"/>
        <rFont val="宋体"/>
        <family val="3"/>
        <charset val="134"/>
      </rPr>
      <t>衡南县</t>
    </r>
  </si>
  <si>
    <t>衡阳东方唐韵农业开发有限公司现代林业特色产业园省级示范园（100万元）</t>
  </si>
  <si>
    <t>耒阳市</t>
  </si>
  <si>
    <r>
      <rPr>
        <sz val="10"/>
        <color rgb="FF000000"/>
        <rFont val="宋体"/>
        <family val="3"/>
        <charset val="134"/>
      </rPr>
      <t>湖南奇宏林业股份有限公司耒阳市奇宏林业竹产品加工升级示范（</t>
    </r>
    <r>
      <rPr>
        <sz val="10"/>
        <color rgb="FF000000"/>
        <rFont val="Times New Roman"/>
        <family val="1"/>
      </rPr>
      <t>25</t>
    </r>
    <r>
      <rPr>
        <sz val="10"/>
        <color rgb="FF000000"/>
        <rFont val="宋体"/>
        <family val="3"/>
        <charset val="134"/>
      </rPr>
      <t>万元）</t>
    </r>
  </si>
  <si>
    <t>衡东县</t>
  </si>
  <si>
    <r>
      <rPr>
        <sz val="10"/>
        <color rgb="FF000000"/>
        <rFont val="宋体"/>
        <family val="3"/>
        <charset val="134"/>
      </rPr>
      <t>衡东县才品竹业有限公司工艺竹筷与食用签全智能生产升级倍增示范（</t>
    </r>
    <r>
      <rPr>
        <sz val="10"/>
        <color rgb="FF000000"/>
        <rFont val="Times New Roman"/>
        <family val="1"/>
      </rPr>
      <t>25</t>
    </r>
    <r>
      <rPr>
        <sz val="10"/>
        <color rgb="FF000000"/>
        <rFont val="宋体"/>
        <family val="3"/>
        <charset val="134"/>
      </rPr>
      <t>万元）</t>
    </r>
  </si>
  <si>
    <t>湖南恒信新型建材有限公司高性能竹木纤维集成板产业升级示范（25万元）</t>
  </si>
  <si>
    <t>新田县</t>
  </si>
  <si>
    <t>湖南吉星家居有限公司现代林业特色产业园省级示范园（100万元）</t>
  </si>
  <si>
    <t>湖南阳明竹咏科技有限公司一体型卡车箱板转型升级示范（25万元）</t>
  </si>
  <si>
    <t>东安县</t>
  </si>
  <si>
    <t>北湖区</t>
  </si>
  <si>
    <t>湖南专鑫竹森工贸有限公司一次性竹餐具产业升级示范（25万元），湖南省三村竹夫农业发展有限公司雷笋加工配套设备升级项目（25万元）</t>
  </si>
  <si>
    <t>冷水江市龙盘山农林科技开发有限公司现代林业特色产业园省级示范园（100万元）</t>
  </si>
  <si>
    <t>双峰县</t>
  </si>
  <si>
    <t>娄底市海人科技开发有限公司竹床垫杀虫、除味、消毒技术创新示范项目(25万元)</t>
  </si>
  <si>
    <t>竹林道建设（75万元）</t>
  </si>
  <si>
    <t>湖南南山乡村生态农业有限公司休闲竹笋生产提质升级（25万元）</t>
  </si>
  <si>
    <t>隆回县</t>
  </si>
  <si>
    <t>隆回佳鼎木业有限公司新型家具生产线建设（25万元）</t>
  </si>
  <si>
    <t>湖南银山竹业有限公司竹制西餐具生产线建设示范（25万元）</t>
  </si>
  <si>
    <t>洞口县</t>
  </si>
  <si>
    <t>洞口县亿丰农林牧科技有限公司现代林业特色产业园省级示范园（100万元），竹林道建设（55万元）</t>
  </si>
  <si>
    <t>竹林道建设（45万元）</t>
  </si>
  <si>
    <r>
      <rPr>
        <sz val="10"/>
        <color rgb="FF000000"/>
        <rFont val="宋体"/>
        <family val="3"/>
        <charset val="134"/>
      </rPr>
      <t>中方县</t>
    </r>
  </si>
  <si>
    <t>怀化金枣果业有限公司现代林业特色产业园省级示范园（100万元）</t>
  </si>
  <si>
    <t>洪江市</t>
  </si>
  <si>
    <t>湖南美森竹木住宅科技有限公司年产12万平方米原态防腐竹地板生产线示范（25万元）</t>
  </si>
  <si>
    <t>会同县</t>
  </si>
  <si>
    <t>张家界天门鹏程实木家具有限公司年产3000套实木家具自动化生产线建设示范（25万元）</t>
  </si>
  <si>
    <t>二、省直小计</t>
  </si>
  <si>
    <r>
      <rPr>
        <sz val="10"/>
        <color rgb="FF000000"/>
        <rFont val="Times New Roman"/>
        <family val="1"/>
      </rPr>
      <t>“</t>
    </r>
    <r>
      <rPr>
        <sz val="10"/>
        <color rgb="FF000000"/>
        <rFont val="宋体"/>
        <family val="3"/>
        <charset val="134"/>
      </rPr>
      <t>以竹代塑</t>
    </r>
    <r>
      <rPr>
        <sz val="10"/>
        <color rgb="FF000000"/>
        <rFont val="Times New Roman"/>
        <family val="1"/>
      </rPr>
      <t>”</t>
    </r>
    <r>
      <rPr>
        <sz val="10"/>
        <color rgb="FF000000"/>
        <rFont val="宋体"/>
        <family val="3"/>
        <charset val="134"/>
      </rPr>
      <t>竹刀叉勺餐具高效制造技术研发与示范（</t>
    </r>
    <r>
      <rPr>
        <sz val="10"/>
        <color rgb="FF000000"/>
        <rFont val="Times New Roman"/>
        <family val="1"/>
      </rPr>
      <t>20</t>
    </r>
    <r>
      <rPr>
        <sz val="10"/>
        <color rgb="FF000000"/>
        <rFont val="宋体"/>
        <family val="3"/>
        <charset val="134"/>
      </rPr>
      <t>万元），粽叶加工工艺优化及贮藏关键技术研发与示范（</t>
    </r>
    <r>
      <rPr>
        <sz val="10"/>
        <color rgb="FF000000"/>
        <rFont val="Times New Roman"/>
        <family val="1"/>
      </rPr>
      <t>20</t>
    </r>
    <r>
      <rPr>
        <sz val="10"/>
        <color rgb="FF000000"/>
        <rFont val="宋体"/>
        <family val="3"/>
        <charset val="134"/>
      </rPr>
      <t>万元），高强耐候无醛竹制品开发与示范（</t>
    </r>
    <r>
      <rPr>
        <sz val="10"/>
        <color rgb="FF000000"/>
        <rFont val="Times New Roman"/>
        <family val="1"/>
      </rPr>
      <t>35</t>
    </r>
    <r>
      <rPr>
        <sz val="10"/>
        <color rgb="FF000000"/>
        <rFont val="宋体"/>
        <family val="3"/>
        <charset val="134"/>
      </rPr>
      <t>万元）</t>
    </r>
  </si>
  <si>
    <t>单位：万元</t>
    <phoneticPr fontId="11" type="noConversion"/>
  </si>
  <si>
    <t>附件5</t>
    <phoneticPr fontId="11" type="noConversion"/>
  </si>
  <si>
    <t>2021年竹木产业及林业特色产业园资金安排表</t>
    <phoneticPr fontId="11" type="noConversion"/>
  </si>
  <si>
    <t>支付方
式编码</t>
    <phoneticPr fontId="13" type="noConversion"/>
  </si>
  <si>
    <t>县市区/单位</t>
    <phoneticPr fontId="13" type="noConversion"/>
  </si>
  <si>
    <t>总计</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</si>
</sst>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5">
    <font>
      <sz val="11"/>
      <color theme="1"/>
      <name val="宋体"/>
      <charset val="134"/>
      <scheme val="minor"/>
    </font>
    <font>
      <b/>
      <sz val="12"/>
      <name val="宋体"/>
      <family val="3"/>
      <charset val="134"/>
    </font>
    <font>
      <sz val="10"/>
      <name val="宋体"/>
      <family val="3"/>
      <charset val="134"/>
    </font>
    <font>
      <sz val="11"/>
      <name val="黑体"/>
      <family val="3"/>
      <charset val="134"/>
    </font>
    <font>
      <b/>
      <sz val="18"/>
      <color theme="1"/>
      <name val="宋体"/>
      <family val="3"/>
      <charset val="134"/>
      <scheme val="major"/>
    </font>
    <font>
      <b/>
      <sz val="10"/>
      <color rgb="FF000000"/>
      <name val="宋体"/>
      <family val="3"/>
      <charset val="134"/>
    </font>
    <font>
      <b/>
      <sz val="10"/>
      <color rgb="FF000000"/>
      <name val="方正书宋_GBK"/>
      <charset val="134"/>
    </font>
    <font>
      <sz val="10"/>
      <color rgb="FF000000"/>
      <name val="Times New Roman"/>
      <family val="1"/>
    </font>
    <font>
      <b/>
      <sz val="10"/>
      <color rgb="FF000000"/>
      <name val="Times New Roman"/>
      <family val="1"/>
    </font>
    <font>
      <sz val="10"/>
      <color rgb="FF000000"/>
      <name val="宋体"/>
      <family val="3"/>
      <charset val="134"/>
    </font>
    <font>
      <sz val="10"/>
      <name val="宋体"/>
      <family val="3"/>
      <charset val="134"/>
      <scheme val="minor"/>
    </font>
    <font>
      <sz val="9"/>
      <name val="宋体"/>
      <family val="3"/>
      <charset val="134"/>
      <scheme val="minor"/>
    </font>
    <font>
      <b/>
      <sz val="11"/>
      <color theme="3"/>
      <name val="宋体"/>
      <family val="3"/>
      <charset val="134"/>
      <scheme val="minor"/>
    </font>
    <font>
      <sz val="9"/>
      <name val="宋体"/>
      <family val="2"/>
      <charset val="134"/>
      <scheme val="minor"/>
    </font>
    <font>
      <b/>
      <sz val="11"/>
      <color rgb="FFFF0000"/>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2" fillId="0" borderId="1" xfId="0" applyNumberFormat="1" applyFont="1" applyFill="1" applyBorder="1" applyAlignment="1">
      <alignment horizontal="center" vertical="center" wrapText="1"/>
    </xf>
    <xf numFmtId="0" fontId="0" fillId="0" borderId="0" xfId="0" applyFill="1" applyAlignment="1">
      <alignment vertical="center"/>
    </xf>
    <xf numFmtId="0" fontId="0" fillId="0" borderId="0" xfId="0" applyFill="1">
      <alignment vertical="center"/>
    </xf>
    <xf numFmtId="0" fontId="1"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0" xfId="0" applyFont="1" applyFill="1" applyAlignment="1">
      <alignment horizontal="center" vertical="center"/>
    </xf>
    <xf numFmtId="0" fontId="3" fillId="2" borderId="0" xfId="0" applyNumberFormat="1" applyFont="1" applyFill="1" applyBorder="1" applyAlignment="1">
      <alignment horizontal="center" vertical="center" wrapText="1"/>
    </xf>
    <xf numFmtId="0" fontId="4" fillId="0" borderId="0" xfId="0" applyFont="1" applyFill="1" applyAlignment="1">
      <alignment horizontal="center" vertical="center"/>
    </xf>
    <xf numFmtId="0" fontId="12"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4"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abSelected="1" workbookViewId="0">
      <selection activeCell="F8" sqref="F8"/>
    </sheetView>
  </sheetViews>
  <sheetFormatPr defaultColWidth="9" defaultRowHeight="13.5"/>
  <cols>
    <col min="1" max="1" width="8.375" style="2" customWidth="1"/>
    <col min="2" max="2" width="15.75" style="2" customWidth="1"/>
    <col min="3" max="3" width="13.5" style="2" customWidth="1"/>
    <col min="4" max="4" width="12.125" style="2" customWidth="1"/>
    <col min="5" max="5" width="12.5" style="2" customWidth="1"/>
    <col min="6" max="7" width="12.125" style="2" customWidth="1"/>
    <col min="8" max="8" width="13.375" style="2" customWidth="1"/>
    <col min="9" max="9" width="40.125" style="2" customWidth="1"/>
    <col min="10" max="16384" width="9" style="2"/>
  </cols>
  <sheetData>
    <row r="1" spans="1:9" ht="20.100000000000001" customHeight="1">
      <c r="A1" s="4" t="s">
        <v>106</v>
      </c>
    </row>
    <row r="2" spans="1:9" s="3" customFormat="1" ht="39" customHeight="1">
      <c r="A2" s="22" t="s">
        <v>107</v>
      </c>
      <c r="B2" s="22"/>
      <c r="C2" s="22"/>
      <c r="D2" s="22"/>
      <c r="E2" s="22"/>
      <c r="F2" s="22"/>
      <c r="G2" s="22"/>
      <c r="H2" s="22"/>
      <c r="I2" s="22"/>
    </row>
    <row r="3" spans="1:9" s="3" customFormat="1" ht="23.25" customHeight="1">
      <c r="A3" s="16"/>
      <c r="B3" s="16"/>
      <c r="C3" s="16"/>
      <c r="D3" s="16"/>
      <c r="E3" s="16"/>
      <c r="F3" s="16"/>
      <c r="G3" s="18"/>
      <c r="H3" s="16"/>
      <c r="I3" s="17" t="s">
        <v>105</v>
      </c>
    </row>
    <row r="4" spans="1:9" s="3" customFormat="1" ht="24" customHeight="1">
      <c r="A4" s="5" t="s">
        <v>0</v>
      </c>
      <c r="B4" s="28" t="s">
        <v>109</v>
      </c>
      <c r="C4" s="6" t="s">
        <v>1</v>
      </c>
      <c r="D4" s="6" t="s">
        <v>2</v>
      </c>
      <c r="E4" s="6" t="s">
        <v>3</v>
      </c>
      <c r="F4" s="6" t="s">
        <v>43</v>
      </c>
      <c r="G4" s="19" t="s">
        <v>108</v>
      </c>
      <c r="H4" s="6" t="s">
        <v>4</v>
      </c>
      <c r="I4" s="5" t="s">
        <v>5</v>
      </c>
    </row>
    <row r="5" spans="1:9" s="3" customFormat="1" ht="24" customHeight="1">
      <c r="A5" s="23" t="s">
        <v>110</v>
      </c>
      <c r="B5" s="23"/>
      <c r="C5" s="7">
        <f>SUM(C6,C54)</f>
        <v>2550</v>
      </c>
      <c r="D5" s="6"/>
      <c r="E5" s="6"/>
      <c r="F5" s="6"/>
      <c r="G5" s="6"/>
      <c r="H5" s="6"/>
      <c r="I5" s="5"/>
    </row>
    <row r="6" spans="1:9" s="3" customFormat="1" ht="24" customHeight="1">
      <c r="A6" s="23" t="s">
        <v>49</v>
      </c>
      <c r="B6" s="23"/>
      <c r="C6" s="7">
        <f>SUM(C7,C10,C13,C16,C20,C24,C27,C32,C36,C38,C42,C48,C52)</f>
        <v>2475</v>
      </c>
      <c r="D6" s="6"/>
      <c r="E6" s="6"/>
      <c r="F6" s="6"/>
      <c r="G6" s="6"/>
      <c r="H6" s="6"/>
      <c r="I6" s="5"/>
    </row>
    <row r="7" spans="1:9" s="3" customFormat="1" ht="24" customHeight="1">
      <c r="A7" s="24" t="s">
        <v>39</v>
      </c>
      <c r="B7" s="8" t="s">
        <v>40</v>
      </c>
      <c r="C7" s="9">
        <f>SUM(C8,C9)</f>
        <v>250</v>
      </c>
      <c r="D7" s="6"/>
      <c r="E7" s="6"/>
      <c r="F7" s="6"/>
      <c r="G7" s="6"/>
      <c r="H7" s="6"/>
      <c r="I7" s="5"/>
    </row>
    <row r="8" spans="1:9" s="3" customFormat="1" ht="39" customHeight="1">
      <c r="A8" s="24"/>
      <c r="B8" s="10" t="s">
        <v>50</v>
      </c>
      <c r="C8" s="11">
        <v>100</v>
      </c>
      <c r="D8" s="10">
        <v>2130221</v>
      </c>
      <c r="E8" s="10">
        <v>502</v>
      </c>
      <c r="F8" s="10"/>
      <c r="G8" s="10">
        <v>92</v>
      </c>
      <c r="H8" s="10">
        <v>2001</v>
      </c>
      <c r="I8" s="12" t="s">
        <v>51</v>
      </c>
    </row>
    <row r="9" spans="1:9" s="3" customFormat="1" ht="63" customHeight="1">
      <c r="A9" s="21"/>
      <c r="B9" s="13" t="s">
        <v>41</v>
      </c>
      <c r="C9" s="11">
        <v>150</v>
      </c>
      <c r="D9" s="10">
        <v>2130221</v>
      </c>
      <c r="E9" s="10">
        <v>502</v>
      </c>
      <c r="F9" s="10"/>
      <c r="G9" s="10">
        <v>92</v>
      </c>
      <c r="H9" s="10">
        <v>2001</v>
      </c>
      <c r="I9" s="12" t="s">
        <v>52</v>
      </c>
    </row>
    <row r="10" spans="1:9" s="3" customFormat="1" ht="23.1" customHeight="1">
      <c r="A10" s="23" t="s">
        <v>19</v>
      </c>
      <c r="B10" s="8" t="s">
        <v>20</v>
      </c>
      <c r="C10" s="9">
        <f>SUM(C11:C12)</f>
        <v>125</v>
      </c>
      <c r="D10" s="10"/>
      <c r="E10" s="10"/>
      <c r="F10" s="10"/>
      <c r="G10" s="10"/>
      <c r="H10" s="10"/>
      <c r="I10" s="12"/>
    </row>
    <row r="11" spans="1:9" s="3" customFormat="1" ht="36" customHeight="1">
      <c r="A11" s="23"/>
      <c r="B11" s="13" t="s">
        <v>53</v>
      </c>
      <c r="C11" s="11">
        <v>25</v>
      </c>
      <c r="D11" s="10">
        <v>2130221</v>
      </c>
      <c r="E11" s="10">
        <v>502</v>
      </c>
      <c r="F11" s="10"/>
      <c r="G11" s="10">
        <v>92</v>
      </c>
      <c r="H11" s="10">
        <v>2001</v>
      </c>
      <c r="I11" s="12" t="s">
        <v>54</v>
      </c>
    </row>
    <row r="12" spans="1:9" s="3" customFormat="1" ht="20.100000000000001" customHeight="1">
      <c r="A12" s="23"/>
      <c r="B12" s="1" t="s">
        <v>21</v>
      </c>
      <c r="C12" s="11">
        <v>100</v>
      </c>
      <c r="D12" s="10">
        <v>2130221</v>
      </c>
      <c r="E12" s="10">
        <v>502</v>
      </c>
      <c r="F12" s="10"/>
      <c r="G12" s="10">
        <v>92</v>
      </c>
      <c r="H12" s="10">
        <v>2001</v>
      </c>
      <c r="I12" s="14" t="s">
        <v>55</v>
      </c>
    </row>
    <row r="13" spans="1:9" s="3" customFormat="1" ht="24" customHeight="1">
      <c r="A13" s="25" t="s">
        <v>22</v>
      </c>
      <c r="B13" s="5" t="s">
        <v>23</v>
      </c>
      <c r="C13" s="9">
        <f>SUM(C14,C15)</f>
        <v>125</v>
      </c>
      <c r="D13" s="10"/>
      <c r="E13" s="10"/>
      <c r="F13" s="10"/>
      <c r="G13" s="10"/>
      <c r="H13" s="10"/>
      <c r="I13" s="15"/>
    </row>
    <row r="14" spans="1:9" s="3" customFormat="1" ht="24" customHeight="1">
      <c r="A14" s="25"/>
      <c r="B14" s="10" t="s">
        <v>56</v>
      </c>
      <c r="C14" s="11">
        <v>100</v>
      </c>
      <c r="D14" s="10">
        <v>2130221</v>
      </c>
      <c r="E14" s="10">
        <v>502</v>
      </c>
      <c r="F14" s="10"/>
      <c r="G14" s="10">
        <v>92</v>
      </c>
      <c r="H14" s="10">
        <v>2001</v>
      </c>
      <c r="I14" s="12" t="s">
        <v>57</v>
      </c>
    </row>
    <row r="15" spans="1:9" s="3" customFormat="1" ht="24" customHeight="1">
      <c r="A15" s="25"/>
      <c r="B15" s="10" t="s">
        <v>58</v>
      </c>
      <c r="C15" s="11">
        <v>25</v>
      </c>
      <c r="D15" s="10">
        <v>2130221</v>
      </c>
      <c r="E15" s="10">
        <v>502</v>
      </c>
      <c r="F15" s="10"/>
      <c r="G15" s="10">
        <v>92</v>
      </c>
      <c r="H15" s="10">
        <v>2001</v>
      </c>
      <c r="I15" s="12" t="s">
        <v>59</v>
      </c>
    </row>
    <row r="16" spans="1:9" s="3" customFormat="1" ht="24" customHeight="1">
      <c r="A16" s="23" t="s">
        <v>32</v>
      </c>
      <c r="B16" s="5" t="s">
        <v>33</v>
      </c>
      <c r="C16" s="9">
        <f>SUM(C17:C19)</f>
        <v>250</v>
      </c>
      <c r="D16" s="10"/>
      <c r="E16" s="10"/>
      <c r="F16" s="10"/>
      <c r="G16" s="10"/>
      <c r="H16" s="10"/>
      <c r="I16" s="12"/>
    </row>
    <row r="17" spans="1:9" s="3" customFormat="1" ht="24" customHeight="1">
      <c r="A17" s="23"/>
      <c r="B17" s="10" t="s">
        <v>60</v>
      </c>
      <c r="C17" s="11">
        <v>100</v>
      </c>
      <c r="D17" s="10">
        <v>2130221</v>
      </c>
      <c r="E17" s="10">
        <v>502</v>
      </c>
      <c r="F17" s="10"/>
      <c r="G17" s="10">
        <v>92</v>
      </c>
      <c r="H17" s="10">
        <v>2001</v>
      </c>
      <c r="I17" s="12" t="s">
        <v>61</v>
      </c>
    </row>
    <row r="18" spans="1:9" s="3" customFormat="1" ht="24" customHeight="1">
      <c r="A18" s="23"/>
      <c r="B18" s="13" t="s">
        <v>34</v>
      </c>
      <c r="C18" s="11">
        <v>125</v>
      </c>
      <c r="D18" s="10">
        <v>2130221</v>
      </c>
      <c r="E18" s="10">
        <v>502</v>
      </c>
      <c r="F18" s="10"/>
      <c r="G18" s="10">
        <v>92</v>
      </c>
      <c r="H18" s="10">
        <v>2001</v>
      </c>
      <c r="I18" s="12" t="s">
        <v>62</v>
      </c>
    </row>
    <row r="19" spans="1:9" s="3" customFormat="1" ht="24" customHeight="1">
      <c r="A19" s="23"/>
      <c r="B19" s="13" t="s">
        <v>46</v>
      </c>
      <c r="C19" s="11">
        <v>25</v>
      </c>
      <c r="D19" s="10">
        <v>2130221</v>
      </c>
      <c r="E19" s="10">
        <v>502</v>
      </c>
      <c r="F19" s="10"/>
      <c r="G19" s="10">
        <v>92</v>
      </c>
      <c r="H19" s="10">
        <v>2001</v>
      </c>
      <c r="I19" s="12" t="s">
        <v>63</v>
      </c>
    </row>
    <row r="20" spans="1:9" s="3" customFormat="1" ht="24" customHeight="1">
      <c r="A20" s="25" t="s">
        <v>28</v>
      </c>
      <c r="B20" s="5" t="s">
        <v>29</v>
      </c>
      <c r="C20" s="9">
        <f>SUM(C21,C22,C23)</f>
        <v>350</v>
      </c>
      <c r="D20" s="10"/>
      <c r="E20" s="10"/>
      <c r="F20" s="10"/>
      <c r="G20" s="10"/>
      <c r="H20" s="10"/>
      <c r="I20" s="15"/>
    </row>
    <row r="21" spans="1:9" s="3" customFormat="1" ht="24" customHeight="1">
      <c r="A21" s="25"/>
      <c r="B21" s="13" t="s">
        <v>64</v>
      </c>
      <c r="C21" s="11">
        <v>100</v>
      </c>
      <c r="D21" s="10">
        <v>2130221</v>
      </c>
      <c r="E21" s="10">
        <v>502</v>
      </c>
      <c r="F21" s="10"/>
      <c r="G21" s="10">
        <v>92</v>
      </c>
      <c r="H21" s="10">
        <v>2001</v>
      </c>
      <c r="I21" s="12" t="s">
        <v>65</v>
      </c>
    </row>
    <row r="22" spans="1:9" s="3" customFormat="1" ht="39" customHeight="1">
      <c r="A22" s="25"/>
      <c r="B22" s="13" t="s">
        <v>66</v>
      </c>
      <c r="C22" s="11">
        <v>50</v>
      </c>
      <c r="D22" s="10">
        <v>2130221</v>
      </c>
      <c r="E22" s="10">
        <v>502</v>
      </c>
      <c r="F22" s="10"/>
      <c r="G22" s="10">
        <v>92</v>
      </c>
      <c r="H22" s="10">
        <v>2001</v>
      </c>
      <c r="I22" s="12" t="s">
        <v>67</v>
      </c>
    </row>
    <row r="23" spans="1:9" s="3" customFormat="1" ht="75" customHeight="1">
      <c r="A23" s="25"/>
      <c r="B23" s="13" t="s">
        <v>30</v>
      </c>
      <c r="C23" s="11">
        <v>200</v>
      </c>
      <c r="D23" s="10">
        <v>2130221</v>
      </c>
      <c r="E23" s="10">
        <v>502</v>
      </c>
      <c r="F23" s="10"/>
      <c r="G23" s="10">
        <v>92</v>
      </c>
      <c r="H23" s="10">
        <v>2001</v>
      </c>
      <c r="I23" s="12" t="s">
        <v>68</v>
      </c>
    </row>
    <row r="24" spans="1:9" s="3" customFormat="1" ht="24" customHeight="1">
      <c r="A24" s="25" t="s">
        <v>24</v>
      </c>
      <c r="B24" s="5" t="s">
        <v>25</v>
      </c>
      <c r="C24" s="9">
        <f>SUM(C25,C26)</f>
        <v>225</v>
      </c>
      <c r="D24" s="10"/>
      <c r="E24" s="10"/>
      <c r="F24" s="10"/>
      <c r="G24" s="10"/>
      <c r="H24" s="10"/>
      <c r="I24" s="15"/>
    </row>
    <row r="25" spans="1:9" s="3" customFormat="1" ht="54.95" customHeight="1">
      <c r="A25" s="25"/>
      <c r="B25" s="13" t="s">
        <v>69</v>
      </c>
      <c r="C25" s="11">
        <v>200</v>
      </c>
      <c r="D25" s="10">
        <v>2130221</v>
      </c>
      <c r="E25" s="10">
        <v>502</v>
      </c>
      <c r="F25" s="10"/>
      <c r="G25" s="10">
        <v>92</v>
      </c>
      <c r="H25" s="10">
        <v>2001</v>
      </c>
      <c r="I25" s="12" t="s">
        <v>70</v>
      </c>
    </row>
    <row r="26" spans="1:9" s="3" customFormat="1" ht="39" customHeight="1">
      <c r="A26" s="25"/>
      <c r="B26" s="13" t="s">
        <v>71</v>
      </c>
      <c r="C26" s="11">
        <v>25</v>
      </c>
      <c r="D26" s="10">
        <v>2130221</v>
      </c>
      <c r="E26" s="10">
        <v>502</v>
      </c>
      <c r="F26" s="10"/>
      <c r="G26" s="10">
        <v>92</v>
      </c>
      <c r="H26" s="10">
        <v>2001</v>
      </c>
      <c r="I26" s="12" t="s">
        <v>72</v>
      </c>
    </row>
    <row r="27" spans="1:9" s="3" customFormat="1" ht="24" customHeight="1">
      <c r="A27" s="25" t="s">
        <v>6</v>
      </c>
      <c r="B27" s="5" t="s">
        <v>7</v>
      </c>
      <c r="C27" s="9">
        <f>SUM(C28,C29,C30,C31)</f>
        <v>175</v>
      </c>
      <c r="D27" s="10"/>
      <c r="E27" s="10"/>
      <c r="F27" s="10"/>
      <c r="G27" s="10"/>
      <c r="H27" s="10"/>
      <c r="I27" s="15"/>
    </row>
    <row r="28" spans="1:9" s="3" customFormat="1" ht="33" customHeight="1">
      <c r="A28" s="25"/>
      <c r="B28" s="10" t="s">
        <v>73</v>
      </c>
      <c r="C28" s="11">
        <v>100</v>
      </c>
      <c r="D28" s="10">
        <v>2130221</v>
      </c>
      <c r="E28" s="10">
        <v>502</v>
      </c>
      <c r="F28" s="10"/>
      <c r="G28" s="10">
        <v>92</v>
      </c>
      <c r="H28" s="10">
        <v>2001</v>
      </c>
      <c r="I28" s="12" t="s">
        <v>74</v>
      </c>
    </row>
    <row r="29" spans="1:9" s="3" customFormat="1" ht="30" customHeight="1">
      <c r="A29" s="25"/>
      <c r="B29" s="10" t="s">
        <v>75</v>
      </c>
      <c r="C29" s="11">
        <v>25</v>
      </c>
      <c r="D29" s="10">
        <v>2130221</v>
      </c>
      <c r="E29" s="10">
        <v>502</v>
      </c>
      <c r="F29" s="10"/>
      <c r="G29" s="10">
        <v>92</v>
      </c>
      <c r="H29" s="10">
        <v>2001</v>
      </c>
      <c r="I29" s="12" t="s">
        <v>76</v>
      </c>
    </row>
    <row r="30" spans="1:9" s="3" customFormat="1" ht="32.1" customHeight="1">
      <c r="A30" s="25"/>
      <c r="B30" s="10" t="s">
        <v>77</v>
      </c>
      <c r="C30" s="11">
        <v>25</v>
      </c>
      <c r="D30" s="10">
        <v>2130221</v>
      </c>
      <c r="E30" s="10">
        <v>502</v>
      </c>
      <c r="F30" s="10"/>
      <c r="G30" s="10">
        <v>92</v>
      </c>
      <c r="H30" s="10">
        <v>2001</v>
      </c>
      <c r="I30" s="12" t="s">
        <v>78</v>
      </c>
    </row>
    <row r="31" spans="1:9" s="3" customFormat="1" ht="36.950000000000003" customHeight="1">
      <c r="A31" s="25"/>
      <c r="B31" s="10" t="s">
        <v>31</v>
      </c>
      <c r="C31" s="11">
        <v>25</v>
      </c>
      <c r="D31" s="10">
        <v>2130221</v>
      </c>
      <c r="E31" s="10">
        <v>502</v>
      </c>
      <c r="F31" s="10"/>
      <c r="G31" s="10">
        <v>92</v>
      </c>
      <c r="H31" s="10">
        <v>2001</v>
      </c>
      <c r="I31" s="12" t="s">
        <v>79</v>
      </c>
    </row>
    <row r="32" spans="1:9" s="3" customFormat="1" ht="24" customHeight="1">
      <c r="A32" s="26" t="s">
        <v>10</v>
      </c>
      <c r="B32" s="5" t="s">
        <v>11</v>
      </c>
      <c r="C32" s="9">
        <f>SUM(C33:C35)</f>
        <v>225</v>
      </c>
      <c r="D32" s="10"/>
      <c r="E32" s="10"/>
      <c r="F32" s="10"/>
      <c r="G32" s="10"/>
      <c r="H32" s="10"/>
      <c r="I32" s="12"/>
    </row>
    <row r="33" spans="1:9" s="3" customFormat="1" ht="24" customHeight="1">
      <c r="A33" s="27"/>
      <c r="B33" s="10" t="s">
        <v>80</v>
      </c>
      <c r="C33" s="11">
        <v>100</v>
      </c>
      <c r="D33" s="10">
        <v>2130221</v>
      </c>
      <c r="E33" s="10">
        <v>502</v>
      </c>
      <c r="F33" s="10"/>
      <c r="G33" s="10">
        <v>92</v>
      </c>
      <c r="H33" s="10">
        <v>2001</v>
      </c>
      <c r="I33" s="12" t="s">
        <v>81</v>
      </c>
    </row>
    <row r="34" spans="1:9" s="3" customFormat="1" ht="30" customHeight="1">
      <c r="A34" s="27"/>
      <c r="B34" s="10" t="s">
        <v>35</v>
      </c>
      <c r="C34" s="11">
        <v>25</v>
      </c>
      <c r="D34" s="10">
        <v>2130221</v>
      </c>
      <c r="E34" s="10">
        <v>502</v>
      </c>
      <c r="F34" s="10"/>
      <c r="G34" s="10">
        <v>92</v>
      </c>
      <c r="H34" s="10">
        <v>2001</v>
      </c>
      <c r="I34" s="12" t="s">
        <v>82</v>
      </c>
    </row>
    <row r="35" spans="1:9" s="3" customFormat="1" ht="27.95" customHeight="1">
      <c r="A35" s="21"/>
      <c r="B35" s="10" t="s">
        <v>83</v>
      </c>
      <c r="C35" s="11">
        <v>100</v>
      </c>
      <c r="D35" s="10">
        <v>2130221</v>
      </c>
      <c r="E35" s="10">
        <v>502</v>
      </c>
      <c r="F35" s="10"/>
      <c r="G35" s="10">
        <v>92</v>
      </c>
      <c r="H35" s="10">
        <v>2001</v>
      </c>
      <c r="I35" s="12" t="s">
        <v>55</v>
      </c>
    </row>
    <row r="36" spans="1:9" s="3" customFormat="1" ht="27.95" customHeight="1">
      <c r="A36" s="27" t="s">
        <v>36</v>
      </c>
      <c r="B36" s="5" t="s">
        <v>37</v>
      </c>
      <c r="C36" s="9">
        <f>SUM(C37)</f>
        <v>50</v>
      </c>
      <c r="D36" s="10"/>
      <c r="E36" s="10"/>
      <c r="F36" s="10"/>
      <c r="G36" s="10"/>
      <c r="H36" s="10"/>
      <c r="I36" s="12"/>
    </row>
    <row r="37" spans="1:9" s="3" customFormat="1" ht="44.1" customHeight="1">
      <c r="A37" s="24"/>
      <c r="B37" s="13" t="s">
        <v>84</v>
      </c>
      <c r="C37" s="11">
        <v>50</v>
      </c>
      <c r="D37" s="10">
        <v>2130221</v>
      </c>
      <c r="E37" s="10">
        <v>502</v>
      </c>
      <c r="F37" s="10"/>
      <c r="G37" s="10">
        <v>92</v>
      </c>
      <c r="H37" s="10">
        <v>2001</v>
      </c>
      <c r="I37" s="12" t="s">
        <v>85</v>
      </c>
    </row>
    <row r="38" spans="1:9" s="3" customFormat="1" ht="27.95" customHeight="1">
      <c r="A38" s="25" t="s">
        <v>12</v>
      </c>
      <c r="B38" s="5" t="s">
        <v>13</v>
      </c>
      <c r="C38" s="9">
        <f>SUM(C39:C41)</f>
        <v>200</v>
      </c>
      <c r="D38" s="10"/>
      <c r="E38" s="10"/>
      <c r="F38" s="10"/>
      <c r="G38" s="10"/>
      <c r="H38" s="10"/>
      <c r="I38" s="12"/>
    </row>
    <row r="39" spans="1:9" s="3" customFormat="1" ht="27.95" customHeight="1">
      <c r="A39" s="25"/>
      <c r="B39" s="13" t="s">
        <v>38</v>
      </c>
      <c r="C39" s="11">
        <v>100</v>
      </c>
      <c r="D39" s="10">
        <v>2130221</v>
      </c>
      <c r="E39" s="10">
        <v>502</v>
      </c>
      <c r="F39" s="10"/>
      <c r="G39" s="10">
        <v>92</v>
      </c>
      <c r="H39" s="10">
        <v>2001</v>
      </c>
      <c r="I39" s="12" t="s">
        <v>86</v>
      </c>
    </row>
    <row r="40" spans="1:9" s="3" customFormat="1" ht="36.950000000000003" customHeight="1">
      <c r="A40" s="25"/>
      <c r="B40" s="10" t="s">
        <v>87</v>
      </c>
      <c r="C40" s="11">
        <v>25</v>
      </c>
      <c r="D40" s="10">
        <v>2130221</v>
      </c>
      <c r="E40" s="10">
        <v>502</v>
      </c>
      <c r="F40" s="10"/>
      <c r="G40" s="10">
        <v>92</v>
      </c>
      <c r="H40" s="10">
        <v>2001</v>
      </c>
      <c r="I40" s="12" t="s">
        <v>88</v>
      </c>
    </row>
    <row r="41" spans="1:9" s="3" customFormat="1" ht="27.95" customHeight="1">
      <c r="A41" s="25"/>
      <c r="B41" s="10" t="s">
        <v>48</v>
      </c>
      <c r="C41" s="11">
        <v>75</v>
      </c>
      <c r="D41" s="10">
        <v>2130221</v>
      </c>
      <c r="E41" s="10">
        <v>502</v>
      </c>
      <c r="F41" s="10"/>
      <c r="G41" s="10">
        <v>92</v>
      </c>
      <c r="H41" s="10">
        <v>2001</v>
      </c>
      <c r="I41" s="12" t="s">
        <v>89</v>
      </c>
    </row>
    <row r="42" spans="1:9" s="3" customFormat="1" ht="27.95" customHeight="1">
      <c r="A42" s="25" t="s">
        <v>8</v>
      </c>
      <c r="B42" s="5" t="s">
        <v>9</v>
      </c>
      <c r="C42" s="9">
        <f>SUM(C43:C47)</f>
        <v>275</v>
      </c>
      <c r="D42" s="10"/>
      <c r="E42" s="10"/>
      <c r="F42" s="10"/>
      <c r="G42" s="10"/>
      <c r="H42" s="10"/>
      <c r="I42" s="12"/>
    </row>
    <row r="43" spans="1:9" s="3" customFormat="1" ht="36.950000000000003" customHeight="1">
      <c r="A43" s="25"/>
      <c r="B43" s="10" t="s">
        <v>45</v>
      </c>
      <c r="C43" s="11">
        <v>25</v>
      </c>
      <c r="D43" s="10">
        <v>2130221</v>
      </c>
      <c r="E43" s="10">
        <v>502</v>
      </c>
      <c r="F43" s="10"/>
      <c r="G43" s="10">
        <v>92</v>
      </c>
      <c r="H43" s="10">
        <v>2001</v>
      </c>
      <c r="I43" s="12" t="s">
        <v>90</v>
      </c>
    </row>
    <row r="44" spans="1:9" s="3" customFormat="1" ht="36" customHeight="1">
      <c r="A44" s="25"/>
      <c r="B44" s="10" t="s">
        <v>91</v>
      </c>
      <c r="C44" s="11">
        <v>25</v>
      </c>
      <c r="D44" s="10">
        <v>2130221</v>
      </c>
      <c r="E44" s="10">
        <v>502</v>
      </c>
      <c r="F44" s="10"/>
      <c r="G44" s="10">
        <v>92</v>
      </c>
      <c r="H44" s="10">
        <v>2001</v>
      </c>
      <c r="I44" s="12" t="s">
        <v>92</v>
      </c>
    </row>
    <row r="45" spans="1:9" s="3" customFormat="1" ht="32.1" customHeight="1">
      <c r="A45" s="25"/>
      <c r="B45" s="10" t="s">
        <v>44</v>
      </c>
      <c r="C45" s="11">
        <v>25</v>
      </c>
      <c r="D45" s="10">
        <v>2130221</v>
      </c>
      <c r="E45" s="10">
        <v>502</v>
      </c>
      <c r="F45" s="10"/>
      <c r="G45" s="10">
        <v>92</v>
      </c>
      <c r="H45" s="10">
        <v>2001</v>
      </c>
      <c r="I45" s="12" t="s">
        <v>93</v>
      </c>
    </row>
    <row r="46" spans="1:9" s="3" customFormat="1" ht="27.95" customHeight="1">
      <c r="A46" s="25"/>
      <c r="B46" s="10" t="s">
        <v>94</v>
      </c>
      <c r="C46" s="11">
        <v>155</v>
      </c>
      <c r="D46" s="10">
        <v>2130221</v>
      </c>
      <c r="E46" s="10">
        <v>502</v>
      </c>
      <c r="F46" s="10"/>
      <c r="G46" s="10">
        <v>92</v>
      </c>
      <c r="H46" s="10">
        <v>2001</v>
      </c>
      <c r="I46" s="12" t="s">
        <v>95</v>
      </c>
    </row>
    <row r="47" spans="1:9" s="3" customFormat="1" ht="27.95" customHeight="1">
      <c r="A47" s="25"/>
      <c r="B47" s="10" t="s">
        <v>42</v>
      </c>
      <c r="C47" s="11">
        <v>45</v>
      </c>
      <c r="D47" s="10">
        <v>2130221</v>
      </c>
      <c r="E47" s="10">
        <v>502</v>
      </c>
      <c r="F47" s="10"/>
      <c r="G47" s="10">
        <v>92</v>
      </c>
      <c r="H47" s="10">
        <v>2001</v>
      </c>
      <c r="I47" s="12" t="s">
        <v>96</v>
      </c>
    </row>
    <row r="48" spans="1:9" s="3" customFormat="1" ht="24" customHeight="1">
      <c r="A48" s="25" t="s">
        <v>14</v>
      </c>
      <c r="B48" s="5" t="s">
        <v>15</v>
      </c>
      <c r="C48" s="9">
        <f>SUM(C49:C51)</f>
        <v>200</v>
      </c>
      <c r="D48" s="10"/>
      <c r="E48" s="10"/>
      <c r="F48" s="10"/>
      <c r="G48" s="10"/>
      <c r="H48" s="10"/>
      <c r="I48" s="15"/>
    </row>
    <row r="49" spans="1:9" s="3" customFormat="1" ht="35.1" customHeight="1">
      <c r="A49" s="25"/>
      <c r="B49" s="10" t="s">
        <v>97</v>
      </c>
      <c r="C49" s="11">
        <v>100</v>
      </c>
      <c r="D49" s="10">
        <v>2130221</v>
      </c>
      <c r="E49" s="10">
        <v>502</v>
      </c>
      <c r="F49" s="10"/>
      <c r="G49" s="10">
        <v>92</v>
      </c>
      <c r="H49" s="10">
        <v>2001</v>
      </c>
      <c r="I49" s="12" t="s">
        <v>98</v>
      </c>
    </row>
    <row r="50" spans="1:9" s="3" customFormat="1" ht="35.1" customHeight="1">
      <c r="A50" s="25"/>
      <c r="B50" s="10" t="s">
        <v>99</v>
      </c>
      <c r="C50" s="11">
        <v>25</v>
      </c>
      <c r="D50" s="10">
        <v>2130221</v>
      </c>
      <c r="E50" s="10">
        <v>502</v>
      </c>
      <c r="F50" s="10"/>
      <c r="G50" s="10">
        <v>92</v>
      </c>
      <c r="H50" s="10">
        <v>2001</v>
      </c>
      <c r="I50" s="12" t="s">
        <v>100</v>
      </c>
    </row>
    <row r="51" spans="1:9" s="3" customFormat="1" ht="21" customHeight="1">
      <c r="A51" s="25"/>
      <c r="B51" s="10" t="s">
        <v>101</v>
      </c>
      <c r="C51" s="11">
        <v>75</v>
      </c>
      <c r="D51" s="10">
        <v>2130221</v>
      </c>
      <c r="E51" s="10">
        <v>502</v>
      </c>
      <c r="F51" s="10"/>
      <c r="G51" s="10">
        <v>92</v>
      </c>
      <c r="H51" s="10">
        <v>2001</v>
      </c>
      <c r="I51" s="12" t="s">
        <v>89</v>
      </c>
    </row>
    <row r="52" spans="1:9" s="3" customFormat="1">
      <c r="A52" s="20" t="s">
        <v>26</v>
      </c>
      <c r="B52" s="5" t="s">
        <v>27</v>
      </c>
      <c r="C52" s="9">
        <f t="shared" ref="C52:C55" si="0">SUM(C53)</f>
        <v>25</v>
      </c>
      <c r="D52" s="10"/>
      <c r="E52" s="10"/>
      <c r="F52" s="10"/>
      <c r="G52" s="10"/>
      <c r="H52" s="10"/>
      <c r="I52" s="10"/>
    </row>
    <row r="53" spans="1:9" s="3" customFormat="1" ht="24">
      <c r="A53" s="21"/>
      <c r="B53" s="10" t="s">
        <v>47</v>
      </c>
      <c r="C53" s="11">
        <v>25</v>
      </c>
      <c r="D53" s="10">
        <v>2130221</v>
      </c>
      <c r="E53" s="10">
        <v>502</v>
      </c>
      <c r="F53" s="10"/>
      <c r="G53" s="10">
        <v>92</v>
      </c>
      <c r="H53" s="10">
        <v>2001</v>
      </c>
      <c r="I53" s="12" t="s">
        <v>102</v>
      </c>
    </row>
    <row r="54" spans="1:9" s="3" customFormat="1" ht="24" customHeight="1">
      <c r="A54" s="23" t="s">
        <v>103</v>
      </c>
      <c r="B54" s="23"/>
      <c r="C54" s="7">
        <f t="shared" si="0"/>
        <v>75</v>
      </c>
      <c r="D54" s="6"/>
      <c r="E54" s="6"/>
      <c r="F54" s="6"/>
      <c r="G54" s="6"/>
      <c r="H54" s="6"/>
      <c r="I54" s="5"/>
    </row>
    <row r="55" spans="1:9" s="3" customFormat="1">
      <c r="A55" s="20" t="s">
        <v>16</v>
      </c>
      <c r="B55" s="5" t="s">
        <v>17</v>
      </c>
      <c r="C55" s="9">
        <f t="shared" si="0"/>
        <v>75</v>
      </c>
      <c r="D55" s="10"/>
      <c r="E55" s="10"/>
      <c r="F55" s="10"/>
      <c r="G55" s="10"/>
      <c r="H55" s="10"/>
      <c r="I55" s="10"/>
    </row>
    <row r="56" spans="1:9" s="3" customFormat="1" ht="57.95" customHeight="1">
      <c r="A56" s="21"/>
      <c r="B56" s="10" t="s">
        <v>18</v>
      </c>
      <c r="C56" s="11">
        <v>75</v>
      </c>
      <c r="D56" s="10">
        <v>2130221</v>
      </c>
      <c r="E56" s="10">
        <v>50502</v>
      </c>
      <c r="F56" s="10">
        <v>30299</v>
      </c>
      <c r="G56" s="10">
        <v>1</v>
      </c>
      <c r="H56" s="10">
        <v>2001</v>
      </c>
      <c r="I56" s="15" t="s">
        <v>104</v>
      </c>
    </row>
  </sheetData>
  <autoFilter ref="A4:I56"/>
  <mergeCells count="18">
    <mergeCell ref="A48:A51"/>
    <mergeCell ref="A52:A53"/>
    <mergeCell ref="A55:A56"/>
    <mergeCell ref="A2:I2"/>
    <mergeCell ref="A5:B5"/>
    <mergeCell ref="A6:B6"/>
    <mergeCell ref="A54:B54"/>
    <mergeCell ref="A7:A9"/>
    <mergeCell ref="A10:A12"/>
    <mergeCell ref="A13:A15"/>
    <mergeCell ref="A16:A19"/>
    <mergeCell ref="A20:A23"/>
    <mergeCell ref="A24:A26"/>
    <mergeCell ref="A27:A31"/>
    <mergeCell ref="A32:A35"/>
    <mergeCell ref="A36:A37"/>
    <mergeCell ref="A38:A41"/>
    <mergeCell ref="A42:A47"/>
  </mergeCells>
  <phoneticPr fontId="11" type="noConversion"/>
  <pageMargins left="0.7" right="0.7" top="0.75" bottom="0.75" header="0.3" footer="0.3"/>
  <pageSetup paperSize="9" scale="6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46066</dc:creator>
  <cp:lastModifiedBy>张曦 null</cp:lastModifiedBy>
  <dcterms:created xsi:type="dcterms:W3CDTF">2021-03-29T07:14:00Z</dcterms:created>
  <dcterms:modified xsi:type="dcterms:W3CDTF">2021-04-02T11:56:11Z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E09EC1EFA1234E1E8E138F53179A08A0</vt:lpwstr>
  </property>
</Properties>
</file>