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1840" windowHeight="12510"/>
  </bookViews>
  <sheets>
    <sheet name="附件15" sheetId="12" r:id="rId1"/>
  </sheets>
  <definedNames>
    <definedName name="_xlnm._FilterDatabase" localSheetId="0" hidden="1">附件15!$A$4:$I$38</definedName>
  </definedNames>
  <calcPr calcId="145621"/>
</workbook>
</file>

<file path=xl/calcChain.xml><?xml version="1.0" encoding="utf-8"?>
<calcChain xmlns="http://schemas.openxmlformats.org/spreadsheetml/2006/main">
  <c r="C37" i="12" l="1"/>
  <c r="C29" i="12"/>
  <c r="C24" i="12"/>
  <c r="C19" i="12"/>
  <c r="C11" i="12"/>
  <c r="C6" i="12" l="1"/>
  <c r="C5" i="12" s="1"/>
</calcChain>
</file>

<file path=xl/sharedStrings.xml><?xml version="1.0" encoding="utf-8"?>
<sst xmlns="http://schemas.openxmlformats.org/spreadsheetml/2006/main" count="77" uniqueCount="57">
  <si>
    <t>市州</t>
  </si>
  <si>
    <t>县市区/单位</t>
  </si>
  <si>
    <t>金额（万元）</t>
  </si>
  <si>
    <t>功能科
目编码</t>
  </si>
  <si>
    <t>政府经济
科目编码</t>
  </si>
  <si>
    <t>项目类
别编码</t>
  </si>
  <si>
    <t>摘要/备注</t>
  </si>
  <si>
    <t>总计</t>
  </si>
  <si>
    <t>邵阳市</t>
  </si>
  <si>
    <t>邵阳市小计</t>
  </si>
  <si>
    <t>永州市</t>
  </si>
  <si>
    <t>永州市小计</t>
  </si>
  <si>
    <t>娄底市</t>
  </si>
  <si>
    <t>娄底市小计</t>
  </si>
  <si>
    <t>怀化市</t>
  </si>
  <si>
    <t>怀化市小计</t>
  </si>
  <si>
    <t>湖南省林业局</t>
  </si>
  <si>
    <t>湖南省林业局小计</t>
  </si>
  <si>
    <t>湖南省农林工业勘察设计研究总院</t>
  </si>
  <si>
    <t>部门经济科目编码</t>
  </si>
  <si>
    <t>湘潭市</t>
  </si>
  <si>
    <t>湘潭市小计</t>
  </si>
  <si>
    <t>常德市</t>
  </si>
  <si>
    <t>常德市小计</t>
  </si>
  <si>
    <t>岳阳市</t>
  </si>
  <si>
    <t>岳阳市小计</t>
  </si>
  <si>
    <t>郴州市</t>
  </si>
  <si>
    <t>郴州市小计</t>
  </si>
  <si>
    <t>中方县</t>
  </si>
  <si>
    <t>新宁县</t>
  </si>
  <si>
    <t>临武县</t>
  </si>
  <si>
    <t>绥宁县</t>
  </si>
  <si>
    <t>城步县</t>
  </si>
  <si>
    <t>江华县</t>
  </si>
  <si>
    <t>一、市州小计</t>
  </si>
  <si>
    <t>鼎城区</t>
  </si>
  <si>
    <t>桃源县</t>
  </si>
  <si>
    <t>东安县</t>
  </si>
  <si>
    <t>双峰县</t>
  </si>
  <si>
    <t>隆回县</t>
  </si>
  <si>
    <t>洞口县</t>
  </si>
  <si>
    <t>洪江市</t>
  </si>
  <si>
    <t>二、省直小计</t>
  </si>
  <si>
    <t>湘乡市</t>
  </si>
  <si>
    <t>森林城市建设</t>
  </si>
  <si>
    <t>邵阳县</t>
  </si>
  <si>
    <t>祁阳县</t>
  </si>
  <si>
    <t>蓝山县</t>
  </si>
  <si>
    <t>湖南省森林城市评价指标及测评体系修订、指标监测</t>
  </si>
  <si>
    <t>单位：万元</t>
    <phoneticPr fontId="16" type="noConversion"/>
  </si>
  <si>
    <t>岳阳市本级</t>
    <phoneticPr fontId="16" type="noConversion"/>
  </si>
  <si>
    <t>邵阳市本级</t>
    <phoneticPr fontId="16" type="noConversion"/>
  </si>
  <si>
    <t>怀化市本级</t>
    <phoneticPr fontId="16" type="noConversion"/>
  </si>
  <si>
    <t>娄底市本级</t>
    <phoneticPr fontId="16" type="noConversion"/>
  </si>
  <si>
    <t>附件15</t>
    <phoneticPr fontId="16" type="noConversion"/>
  </si>
  <si>
    <t>2021年森林城市建设资金安排表</t>
    <phoneticPr fontId="16" type="noConversion"/>
  </si>
  <si>
    <t>支付方
式编码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</si>
</sst>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 "/>
    <numFmt numFmtId="178" formatCode="0.0000_ "/>
  </numFmts>
  <fonts count="19" x14ac:knownFonts="1">
    <font>
      <sz val="11"/>
      <color theme="1"/>
      <name val="宋体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name val="黑体"/>
      <family val="3"/>
      <charset val="134"/>
    </font>
    <font>
      <b/>
      <sz val="10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  <scheme val="major"/>
    </font>
    <font>
      <sz val="12"/>
      <color rgb="FFFF0000"/>
      <name val="宋体"/>
      <family val="3"/>
      <charset val="134"/>
    </font>
    <font>
      <sz val="24"/>
      <name val="方正大标宋简体"/>
      <family val="4"/>
      <charset val="134"/>
    </font>
    <font>
      <sz val="10"/>
      <name val="Helv"/>
      <family val="2"/>
    </font>
    <font>
      <sz val="9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/>
  </cellStyleXfs>
  <cellXfs count="56">
    <xf numFmtId="0" fontId="0" fillId="0" borderId="0" xfId="0">
      <alignment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1" fillId="0" borderId="1" xfId="1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_湖南省油茶资源统计表（2014基础表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workbookViewId="0">
      <selection activeCell="F13" sqref="F13"/>
    </sheetView>
  </sheetViews>
  <sheetFormatPr defaultColWidth="9.875" defaultRowHeight="15.75" x14ac:dyDescent="0.15"/>
  <cols>
    <col min="1" max="1" width="14.25" style="20" customWidth="1"/>
    <col min="2" max="2" width="24" style="20" customWidth="1"/>
    <col min="3" max="3" width="19.375" style="15" customWidth="1"/>
    <col min="4" max="4" width="14.875" style="20" customWidth="1"/>
    <col min="5" max="8" width="14.875" style="15" customWidth="1"/>
    <col min="9" max="9" width="22.75" style="20" customWidth="1"/>
    <col min="10" max="16384" width="9.875" style="21"/>
  </cols>
  <sheetData>
    <row r="1" spans="1:9" ht="20.100000000000001" customHeight="1" x14ac:dyDescent="0.15">
      <c r="A1" s="29" t="s">
        <v>54</v>
      </c>
      <c r="B1" s="31"/>
      <c r="C1" s="31"/>
      <c r="D1" s="31"/>
      <c r="E1" s="31"/>
      <c r="F1" s="31"/>
      <c r="G1" s="31"/>
      <c r="H1" s="31"/>
      <c r="I1" s="31"/>
    </row>
    <row r="2" spans="1:9" ht="30.75" x14ac:dyDescent="0.15">
      <c r="A2" s="42" t="s">
        <v>55</v>
      </c>
      <c r="B2" s="42"/>
      <c r="C2" s="42"/>
      <c r="D2" s="42"/>
      <c r="E2" s="42"/>
      <c r="F2" s="42"/>
      <c r="G2" s="42"/>
      <c r="H2" s="42"/>
      <c r="I2" s="42"/>
    </row>
    <row r="3" spans="1:9" ht="30.75" x14ac:dyDescent="0.15">
      <c r="A3" s="35"/>
      <c r="B3" s="35"/>
      <c r="C3" s="35"/>
      <c r="D3" s="35"/>
      <c r="E3" s="35"/>
      <c r="F3" s="35"/>
      <c r="G3" s="35"/>
      <c r="H3" s="35"/>
      <c r="I3" s="36" t="s">
        <v>49</v>
      </c>
    </row>
    <row r="4" spans="1:9" s="17" customFormat="1" ht="36" customHeight="1" x14ac:dyDescent="0.1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19</v>
      </c>
      <c r="G4" s="55" t="s">
        <v>56</v>
      </c>
      <c r="H4" s="1" t="s">
        <v>5</v>
      </c>
      <c r="I4" s="1" t="s">
        <v>6</v>
      </c>
    </row>
    <row r="5" spans="1:9" s="14" customFormat="1" ht="24.95" customHeight="1" x14ac:dyDescent="0.15">
      <c r="A5" s="43" t="s">
        <v>7</v>
      </c>
      <c r="B5" s="44"/>
      <c r="C5" s="2">
        <f>SUM(C6,C36)</f>
        <v>1004</v>
      </c>
      <c r="D5" s="3"/>
      <c r="E5" s="3"/>
      <c r="F5" s="3"/>
      <c r="G5" s="37"/>
      <c r="H5" s="3"/>
      <c r="I5" s="3"/>
    </row>
    <row r="6" spans="1:9" s="14" customFormat="1" ht="24.95" customHeight="1" x14ac:dyDescent="0.15">
      <c r="A6" s="45" t="s">
        <v>34</v>
      </c>
      <c r="B6" s="45"/>
      <c r="C6" s="2">
        <f>SUM(C7,C9,C11,C19,C22,C24,C29,C33)</f>
        <v>950</v>
      </c>
      <c r="D6" s="3"/>
      <c r="E6" s="3"/>
      <c r="F6" s="3"/>
      <c r="G6" s="37"/>
      <c r="H6" s="3"/>
      <c r="I6" s="3"/>
    </row>
    <row r="7" spans="1:9" s="14" customFormat="1" ht="24.95" customHeight="1" x14ac:dyDescent="0.15">
      <c r="A7" s="45" t="s">
        <v>20</v>
      </c>
      <c r="B7" s="3" t="s">
        <v>21</v>
      </c>
      <c r="C7" s="2">
        <v>20</v>
      </c>
      <c r="D7" s="3"/>
      <c r="E7" s="3"/>
      <c r="F7" s="3"/>
      <c r="G7" s="37"/>
      <c r="H7" s="3"/>
      <c r="I7" s="3"/>
    </row>
    <row r="8" spans="1:9" s="14" customFormat="1" ht="24.95" customHeight="1" x14ac:dyDescent="0.15">
      <c r="A8" s="45"/>
      <c r="B8" s="4" t="s">
        <v>43</v>
      </c>
      <c r="C8" s="8">
        <v>20</v>
      </c>
      <c r="D8" s="4">
        <v>2130299</v>
      </c>
      <c r="E8" s="11">
        <v>502</v>
      </c>
      <c r="F8" s="11"/>
      <c r="G8" s="11">
        <v>92</v>
      </c>
      <c r="H8" s="7">
        <v>2001</v>
      </c>
      <c r="I8" s="4" t="s">
        <v>44</v>
      </c>
    </row>
    <row r="9" spans="1:9" s="14" customFormat="1" ht="24.95" customHeight="1" x14ac:dyDescent="0.15">
      <c r="A9" s="48" t="s">
        <v>24</v>
      </c>
      <c r="B9" s="12" t="s">
        <v>25</v>
      </c>
      <c r="C9" s="5">
        <v>100</v>
      </c>
      <c r="D9" s="12"/>
      <c r="E9" s="12"/>
      <c r="F9" s="12"/>
      <c r="G9" s="38"/>
      <c r="H9" s="12"/>
      <c r="I9" s="22"/>
    </row>
    <row r="10" spans="1:9" s="18" customFormat="1" ht="24.95" customHeight="1" x14ac:dyDescent="0.15">
      <c r="A10" s="49"/>
      <c r="B10" s="4" t="s">
        <v>50</v>
      </c>
      <c r="C10" s="8">
        <v>100</v>
      </c>
      <c r="D10" s="4">
        <v>2130299</v>
      </c>
      <c r="E10" s="11">
        <v>502</v>
      </c>
      <c r="F10" s="11"/>
      <c r="G10" s="11">
        <v>92</v>
      </c>
      <c r="H10" s="7">
        <v>2001</v>
      </c>
      <c r="I10" s="4" t="s">
        <v>44</v>
      </c>
    </row>
    <row r="11" spans="1:9" s="14" customFormat="1" ht="24.95" customHeight="1" x14ac:dyDescent="0.15">
      <c r="A11" s="48" t="s">
        <v>8</v>
      </c>
      <c r="B11" s="12" t="s">
        <v>9</v>
      </c>
      <c r="C11" s="5">
        <f>SUM(C12:C18)</f>
        <v>270</v>
      </c>
      <c r="D11" s="12"/>
      <c r="E11" s="12"/>
      <c r="F11" s="12"/>
      <c r="G11" s="38"/>
      <c r="H11" s="12"/>
      <c r="I11" s="22"/>
    </row>
    <row r="12" spans="1:9" s="14" customFormat="1" ht="24.95" customHeight="1" x14ac:dyDescent="0.15">
      <c r="A12" s="50"/>
      <c r="B12" s="4" t="s">
        <v>51</v>
      </c>
      <c r="C12" s="8">
        <v>60</v>
      </c>
      <c r="D12" s="4">
        <v>2130299</v>
      </c>
      <c r="E12" s="11">
        <v>502</v>
      </c>
      <c r="F12" s="11"/>
      <c r="G12" s="11">
        <v>92</v>
      </c>
      <c r="H12" s="7">
        <v>2001</v>
      </c>
      <c r="I12" s="4" t="s">
        <v>44</v>
      </c>
    </row>
    <row r="13" spans="1:9" s="14" customFormat="1" ht="24.95" customHeight="1" x14ac:dyDescent="0.15">
      <c r="A13" s="50"/>
      <c r="B13" s="4" t="s">
        <v>39</v>
      </c>
      <c r="C13" s="8">
        <v>20</v>
      </c>
      <c r="D13" s="4">
        <v>2130299</v>
      </c>
      <c r="E13" s="11">
        <v>502</v>
      </c>
      <c r="F13" s="11"/>
      <c r="G13" s="11">
        <v>92</v>
      </c>
      <c r="H13" s="7">
        <v>2001</v>
      </c>
      <c r="I13" s="4" t="s">
        <v>44</v>
      </c>
    </row>
    <row r="14" spans="1:9" s="14" customFormat="1" ht="24.95" customHeight="1" x14ac:dyDescent="0.15">
      <c r="A14" s="50"/>
      <c r="B14" s="4" t="s">
        <v>31</v>
      </c>
      <c r="C14" s="8">
        <v>20</v>
      </c>
      <c r="D14" s="4">
        <v>2130299</v>
      </c>
      <c r="E14" s="11">
        <v>502</v>
      </c>
      <c r="F14" s="11"/>
      <c r="G14" s="11">
        <v>92</v>
      </c>
      <c r="H14" s="7">
        <v>2001</v>
      </c>
      <c r="I14" s="4" t="s">
        <v>44</v>
      </c>
    </row>
    <row r="15" spans="1:9" s="14" customFormat="1" ht="24.95" customHeight="1" x14ac:dyDescent="0.15">
      <c r="A15" s="50"/>
      <c r="B15" s="4" t="s">
        <v>32</v>
      </c>
      <c r="C15" s="8">
        <v>50</v>
      </c>
      <c r="D15" s="4">
        <v>2130299</v>
      </c>
      <c r="E15" s="11">
        <v>502</v>
      </c>
      <c r="F15" s="11"/>
      <c r="G15" s="11">
        <v>92</v>
      </c>
      <c r="H15" s="7">
        <v>2001</v>
      </c>
      <c r="I15" s="4" t="s">
        <v>44</v>
      </c>
    </row>
    <row r="16" spans="1:9" s="14" customFormat="1" ht="24.95" customHeight="1" x14ac:dyDescent="0.15">
      <c r="A16" s="50"/>
      <c r="B16" s="4" t="s">
        <v>45</v>
      </c>
      <c r="C16" s="8">
        <v>50</v>
      </c>
      <c r="D16" s="4">
        <v>2130299</v>
      </c>
      <c r="E16" s="11">
        <v>502</v>
      </c>
      <c r="F16" s="11"/>
      <c r="G16" s="11">
        <v>92</v>
      </c>
      <c r="H16" s="7">
        <v>2001</v>
      </c>
      <c r="I16" s="4" t="s">
        <v>44</v>
      </c>
    </row>
    <row r="17" spans="1:9" s="14" customFormat="1" ht="24.95" customHeight="1" x14ac:dyDescent="0.15">
      <c r="A17" s="50"/>
      <c r="B17" s="4" t="s">
        <v>40</v>
      </c>
      <c r="C17" s="8">
        <v>50</v>
      </c>
      <c r="D17" s="4">
        <v>2130299</v>
      </c>
      <c r="E17" s="11">
        <v>502</v>
      </c>
      <c r="F17" s="11"/>
      <c r="G17" s="11">
        <v>92</v>
      </c>
      <c r="H17" s="7">
        <v>2001</v>
      </c>
      <c r="I17" s="4" t="s">
        <v>44</v>
      </c>
    </row>
    <row r="18" spans="1:9" s="14" customFormat="1" ht="24.95" customHeight="1" x14ac:dyDescent="0.15">
      <c r="A18" s="49"/>
      <c r="B18" s="4" t="s">
        <v>29</v>
      </c>
      <c r="C18" s="8">
        <v>20</v>
      </c>
      <c r="D18" s="4">
        <v>2130299</v>
      </c>
      <c r="E18" s="11">
        <v>502</v>
      </c>
      <c r="F18" s="11"/>
      <c r="G18" s="11">
        <v>92</v>
      </c>
      <c r="H18" s="7">
        <v>2001</v>
      </c>
      <c r="I18" s="4" t="s">
        <v>44</v>
      </c>
    </row>
    <row r="19" spans="1:9" s="14" customFormat="1" ht="24.95" customHeight="1" x14ac:dyDescent="0.15">
      <c r="A19" s="48" t="s">
        <v>22</v>
      </c>
      <c r="B19" s="12" t="s">
        <v>23</v>
      </c>
      <c r="C19" s="5">
        <f>C20+C21</f>
        <v>40</v>
      </c>
      <c r="D19" s="12"/>
      <c r="E19" s="12"/>
      <c r="F19" s="12"/>
      <c r="G19" s="38"/>
      <c r="H19" s="12"/>
      <c r="I19" s="22"/>
    </row>
    <row r="20" spans="1:9" s="14" customFormat="1" ht="24.95" customHeight="1" x14ac:dyDescent="0.15">
      <c r="A20" s="50"/>
      <c r="B20" s="4" t="s">
        <v>35</v>
      </c>
      <c r="C20" s="6">
        <v>20</v>
      </c>
      <c r="D20" s="4">
        <v>2130299</v>
      </c>
      <c r="E20" s="11">
        <v>502</v>
      </c>
      <c r="F20" s="11"/>
      <c r="G20" s="11">
        <v>92</v>
      </c>
      <c r="H20" s="7">
        <v>2001</v>
      </c>
      <c r="I20" s="4" t="s">
        <v>44</v>
      </c>
    </row>
    <row r="21" spans="1:9" s="18" customFormat="1" ht="24.95" customHeight="1" x14ac:dyDescent="0.15">
      <c r="A21" s="49"/>
      <c r="B21" s="4" t="s">
        <v>36</v>
      </c>
      <c r="C21" s="8">
        <v>20</v>
      </c>
      <c r="D21" s="4">
        <v>2130299</v>
      </c>
      <c r="E21" s="11">
        <v>502</v>
      </c>
      <c r="F21" s="11"/>
      <c r="G21" s="11">
        <v>92</v>
      </c>
      <c r="H21" s="7">
        <v>2001</v>
      </c>
      <c r="I21" s="4" t="s">
        <v>44</v>
      </c>
    </row>
    <row r="22" spans="1:9" s="14" customFormat="1" ht="24.95" customHeight="1" x14ac:dyDescent="0.15">
      <c r="A22" s="48" t="s">
        <v>26</v>
      </c>
      <c r="B22" s="12" t="s">
        <v>27</v>
      </c>
      <c r="C22" s="5">
        <v>20</v>
      </c>
      <c r="D22" s="12"/>
      <c r="E22" s="12"/>
      <c r="F22" s="12"/>
      <c r="G22" s="38"/>
      <c r="H22" s="12"/>
      <c r="I22" s="22"/>
    </row>
    <row r="23" spans="1:9" s="18" customFormat="1" ht="24.95" customHeight="1" x14ac:dyDescent="0.15">
      <c r="A23" s="50"/>
      <c r="B23" s="4" t="s">
        <v>30</v>
      </c>
      <c r="C23" s="8">
        <v>20</v>
      </c>
      <c r="D23" s="4">
        <v>2130299</v>
      </c>
      <c r="E23" s="11">
        <v>502</v>
      </c>
      <c r="F23" s="11"/>
      <c r="G23" s="11">
        <v>92</v>
      </c>
      <c r="H23" s="7">
        <v>2001</v>
      </c>
      <c r="I23" s="4" t="s">
        <v>44</v>
      </c>
    </row>
    <row r="24" spans="1:9" s="14" customFormat="1" ht="24.95" customHeight="1" x14ac:dyDescent="0.15">
      <c r="A24" s="51" t="s">
        <v>10</v>
      </c>
      <c r="B24" s="12" t="s">
        <v>11</v>
      </c>
      <c r="C24" s="5">
        <f>SUM(C25:C28)</f>
        <v>80</v>
      </c>
      <c r="D24" s="12"/>
      <c r="E24" s="12"/>
      <c r="F24" s="12"/>
      <c r="G24" s="38"/>
      <c r="H24" s="12"/>
      <c r="I24" s="22"/>
    </row>
    <row r="25" spans="1:9" s="18" customFormat="1" ht="24.95" customHeight="1" x14ac:dyDescent="0.15">
      <c r="A25" s="52"/>
      <c r="B25" s="4" t="s">
        <v>46</v>
      </c>
      <c r="C25" s="8">
        <v>20</v>
      </c>
      <c r="D25" s="4">
        <v>2130299</v>
      </c>
      <c r="E25" s="11">
        <v>502</v>
      </c>
      <c r="F25" s="11"/>
      <c r="G25" s="11">
        <v>92</v>
      </c>
      <c r="H25" s="7">
        <v>2001</v>
      </c>
      <c r="I25" s="4" t="s">
        <v>44</v>
      </c>
    </row>
    <row r="26" spans="1:9" s="18" customFormat="1" ht="24.95" customHeight="1" x14ac:dyDescent="0.15">
      <c r="A26" s="53"/>
      <c r="B26" s="4" t="s">
        <v>37</v>
      </c>
      <c r="C26" s="8">
        <v>20</v>
      </c>
      <c r="D26" s="4">
        <v>2130299</v>
      </c>
      <c r="E26" s="11">
        <v>502</v>
      </c>
      <c r="F26" s="11"/>
      <c r="G26" s="11">
        <v>92</v>
      </c>
      <c r="H26" s="7">
        <v>2001</v>
      </c>
      <c r="I26" s="4" t="s">
        <v>44</v>
      </c>
    </row>
    <row r="27" spans="1:9" s="18" customFormat="1" ht="24.95" customHeight="1" x14ac:dyDescent="0.15">
      <c r="A27" s="53"/>
      <c r="B27" s="4" t="s">
        <v>47</v>
      </c>
      <c r="C27" s="8">
        <v>20</v>
      </c>
      <c r="D27" s="4">
        <v>2130299</v>
      </c>
      <c r="E27" s="11">
        <v>502</v>
      </c>
      <c r="F27" s="11"/>
      <c r="G27" s="11">
        <v>92</v>
      </c>
      <c r="H27" s="7">
        <v>2001</v>
      </c>
      <c r="I27" s="4" t="s">
        <v>44</v>
      </c>
    </row>
    <row r="28" spans="1:9" s="19" customFormat="1" ht="24.95" customHeight="1" x14ac:dyDescent="0.15">
      <c r="A28" s="53"/>
      <c r="B28" s="10" t="s">
        <v>33</v>
      </c>
      <c r="C28" s="23">
        <v>20</v>
      </c>
      <c r="D28" s="10">
        <v>2130299</v>
      </c>
      <c r="E28" s="13">
        <v>502</v>
      </c>
      <c r="F28" s="13"/>
      <c r="G28" s="11">
        <v>92</v>
      </c>
      <c r="H28" s="9">
        <v>2001</v>
      </c>
      <c r="I28" s="10" t="s">
        <v>44</v>
      </c>
    </row>
    <row r="29" spans="1:9" ht="24.95" customHeight="1" x14ac:dyDescent="0.15">
      <c r="A29" s="51" t="s">
        <v>14</v>
      </c>
      <c r="B29" s="25" t="s">
        <v>15</v>
      </c>
      <c r="C29" s="26">
        <f>C30+C31+C32</f>
        <v>270</v>
      </c>
      <c r="D29" s="27"/>
      <c r="E29" s="27"/>
      <c r="F29" s="27"/>
      <c r="G29" s="39"/>
      <c r="H29" s="27"/>
      <c r="I29" s="24"/>
    </row>
    <row r="30" spans="1:9" s="19" customFormat="1" ht="24.95" customHeight="1" x14ac:dyDescent="0.15">
      <c r="A30" s="53"/>
      <c r="B30" s="10" t="s">
        <v>52</v>
      </c>
      <c r="C30" s="23">
        <v>200</v>
      </c>
      <c r="D30" s="10">
        <v>2130299</v>
      </c>
      <c r="E30" s="13">
        <v>502</v>
      </c>
      <c r="F30" s="13"/>
      <c r="G30" s="11">
        <v>92</v>
      </c>
      <c r="H30" s="9">
        <v>2001</v>
      </c>
      <c r="I30" s="10" t="s">
        <v>44</v>
      </c>
    </row>
    <row r="31" spans="1:9" s="19" customFormat="1" ht="24.95" customHeight="1" x14ac:dyDescent="0.15">
      <c r="A31" s="53"/>
      <c r="B31" s="10" t="s">
        <v>41</v>
      </c>
      <c r="C31" s="23">
        <v>50</v>
      </c>
      <c r="D31" s="10">
        <v>2130299</v>
      </c>
      <c r="E31" s="13">
        <v>502</v>
      </c>
      <c r="F31" s="13"/>
      <c r="G31" s="11">
        <v>92</v>
      </c>
      <c r="H31" s="9">
        <v>2001</v>
      </c>
      <c r="I31" s="10" t="s">
        <v>44</v>
      </c>
    </row>
    <row r="32" spans="1:9" s="19" customFormat="1" ht="24.95" customHeight="1" x14ac:dyDescent="0.15">
      <c r="A32" s="52"/>
      <c r="B32" s="10" t="s">
        <v>28</v>
      </c>
      <c r="C32" s="23">
        <v>20</v>
      </c>
      <c r="D32" s="10">
        <v>2130299</v>
      </c>
      <c r="E32" s="13">
        <v>502</v>
      </c>
      <c r="F32" s="13"/>
      <c r="G32" s="11">
        <v>92</v>
      </c>
      <c r="H32" s="9">
        <v>2001</v>
      </c>
      <c r="I32" s="10" t="s">
        <v>44</v>
      </c>
    </row>
    <row r="33" spans="1:9" ht="24.95" customHeight="1" x14ac:dyDescent="0.15">
      <c r="A33" s="51" t="s">
        <v>12</v>
      </c>
      <c r="B33" s="25" t="s">
        <v>13</v>
      </c>
      <c r="C33" s="26">
        <v>150</v>
      </c>
      <c r="D33" s="27"/>
      <c r="E33" s="27"/>
      <c r="F33" s="27"/>
      <c r="G33" s="39"/>
      <c r="H33" s="27"/>
      <c r="I33" s="24"/>
    </row>
    <row r="34" spans="1:9" ht="24.95" customHeight="1" x14ac:dyDescent="0.15">
      <c r="A34" s="54"/>
      <c r="B34" s="16" t="s">
        <v>53</v>
      </c>
      <c r="C34" s="32">
        <v>100</v>
      </c>
      <c r="D34" s="10">
        <v>2130299</v>
      </c>
      <c r="E34" s="13">
        <v>502</v>
      </c>
      <c r="F34" s="13"/>
      <c r="G34" s="11">
        <v>92</v>
      </c>
      <c r="H34" s="9">
        <v>2001</v>
      </c>
      <c r="I34" s="10" t="s">
        <v>44</v>
      </c>
    </row>
    <row r="35" spans="1:9" ht="24.95" customHeight="1" x14ac:dyDescent="0.15">
      <c r="A35" s="53"/>
      <c r="B35" s="33" t="s">
        <v>38</v>
      </c>
      <c r="C35" s="28">
        <v>50</v>
      </c>
      <c r="D35" s="10">
        <v>2130299</v>
      </c>
      <c r="E35" s="13">
        <v>502</v>
      </c>
      <c r="F35" s="13"/>
      <c r="G35" s="11">
        <v>92</v>
      </c>
      <c r="H35" s="9">
        <v>2001</v>
      </c>
      <c r="I35" s="10" t="s">
        <v>44</v>
      </c>
    </row>
    <row r="36" spans="1:9" ht="24.95" customHeight="1" x14ac:dyDescent="0.15">
      <c r="A36" s="46" t="s">
        <v>42</v>
      </c>
      <c r="B36" s="47"/>
      <c r="C36" s="34">
        <v>54</v>
      </c>
      <c r="D36" s="10"/>
      <c r="E36" s="16"/>
      <c r="F36" s="30"/>
      <c r="G36" s="30"/>
      <c r="H36" s="30"/>
      <c r="I36" s="10"/>
    </row>
    <row r="37" spans="1:9" ht="24.95" customHeight="1" x14ac:dyDescent="0.15">
      <c r="A37" s="40" t="s">
        <v>16</v>
      </c>
      <c r="B37" s="25" t="s">
        <v>17</v>
      </c>
      <c r="C37" s="26">
        <f>C38</f>
        <v>54</v>
      </c>
      <c r="D37" s="27"/>
      <c r="E37" s="27"/>
      <c r="F37" s="27"/>
      <c r="G37" s="39"/>
      <c r="H37" s="27"/>
      <c r="I37" s="24"/>
    </row>
    <row r="38" spans="1:9" s="19" customFormat="1" ht="41.1" customHeight="1" x14ac:dyDescent="0.15">
      <c r="A38" s="41"/>
      <c r="B38" s="10" t="s">
        <v>18</v>
      </c>
      <c r="C38" s="28">
        <v>54</v>
      </c>
      <c r="D38" s="10">
        <v>2130299</v>
      </c>
      <c r="E38" s="13">
        <v>50502</v>
      </c>
      <c r="F38" s="13">
        <v>30299</v>
      </c>
      <c r="G38" s="13">
        <v>1</v>
      </c>
      <c r="H38" s="9">
        <v>2001</v>
      </c>
      <c r="I38" s="24" t="s">
        <v>48</v>
      </c>
    </row>
  </sheetData>
  <autoFilter ref="A4:I38"/>
  <mergeCells count="13">
    <mergeCell ref="A37:A38"/>
    <mergeCell ref="A2:I2"/>
    <mergeCell ref="A5:B5"/>
    <mergeCell ref="A6:B6"/>
    <mergeCell ref="A36:B36"/>
    <mergeCell ref="A7:A8"/>
    <mergeCell ref="A9:A10"/>
    <mergeCell ref="A11:A18"/>
    <mergeCell ref="A19:A21"/>
    <mergeCell ref="A22:A23"/>
    <mergeCell ref="A24:A28"/>
    <mergeCell ref="A29:A32"/>
    <mergeCell ref="A33:A35"/>
  </mergeCells>
  <phoneticPr fontId="16" type="noConversion"/>
  <pageMargins left="0.75" right="0.75" top="1" bottom="1" header="0.51" footer="0.51"/>
  <pageSetup paperSize="9" scale="63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46066</dc:creator>
  <cp:lastModifiedBy>张曦 null</cp:lastModifiedBy>
  <dcterms:created xsi:type="dcterms:W3CDTF">2021-03-29T07:14:00Z</dcterms:created>
  <dcterms:modified xsi:type="dcterms:W3CDTF">2021-04-02T11:46:04Z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E09EC1EFA1234E1E8E138F53179A08A0</vt:lpwstr>
  </property>
</Properties>
</file>