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21" sheetId="5" r:id="rId1"/>
  </sheets>
  <definedNames>
    <definedName name="_xlnm._FilterDatabase" localSheetId="0" hidden="1">附件21!$A$4:$I$76</definedName>
  </definedNames>
  <calcPr calcId="145621"/>
</workbook>
</file>

<file path=xl/calcChain.xml><?xml version="1.0" encoding="utf-8"?>
<calcChain xmlns="http://schemas.openxmlformats.org/spreadsheetml/2006/main">
  <c r="C73" i="5" l="1"/>
  <c r="C66" i="5"/>
  <c r="C52" i="5"/>
  <c r="C51" i="5"/>
  <c r="C22" i="5"/>
  <c r="C19" i="5"/>
  <c r="C15" i="5"/>
  <c r="C10" i="5"/>
  <c r="C7" i="5"/>
  <c r="C50" i="5" l="1"/>
  <c r="C6" i="5"/>
  <c r="C5" i="5" l="1"/>
</calcChain>
</file>

<file path=xl/sharedStrings.xml><?xml version="1.0" encoding="utf-8"?>
<sst xmlns="http://schemas.openxmlformats.org/spreadsheetml/2006/main" count="145" uniqueCount="126">
  <si>
    <t>附件21</t>
  </si>
  <si>
    <t>市州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</si>
  <si>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</si>
  <si>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</si>
  <si>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</si>
  <si>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</si>
  <si>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</si>
  <si>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</si>
  <si>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衡阳市小计</t>
  </si>
  <si>
    <t>邵阳市</t>
  </si>
  <si>
    <t>邵阳市小计</t>
  </si>
  <si>
    <t>邵阳市本级</t>
  </si>
  <si>
    <t>永州市</t>
  </si>
  <si>
    <t>永州市小计</t>
  </si>
  <si>
    <t>永州市本级</t>
  </si>
  <si>
    <t>娄底市</t>
  </si>
  <si>
    <t>娄底市小计</t>
  </si>
  <si>
    <t>娄底市本级</t>
  </si>
  <si>
    <t>怀化市</t>
  </si>
  <si>
    <t>怀化市小计</t>
  </si>
  <si>
    <t>怀化市本级</t>
  </si>
  <si>
    <t>二、省直单位合计</t>
  </si>
  <si>
    <t>湖南省林业局</t>
  </si>
  <si>
    <t>湖南省林业局小计</t>
  </si>
  <si>
    <t>湖南省林业厅宣传中心</t>
  </si>
  <si>
    <t>湖南省农林工业勘察设计研究总院</t>
  </si>
  <si>
    <t>湖南省科技厅</t>
  </si>
  <si>
    <t>湖南省科技厅小计</t>
  </si>
  <si>
    <t>湖南省林业科学院</t>
  </si>
  <si>
    <t>湖南省森林植物园</t>
  </si>
  <si>
    <t>湖南省教育厅</t>
  </si>
  <si>
    <t>湖南省教育厅小计</t>
  </si>
  <si>
    <t>株洲市</t>
  </si>
  <si>
    <t>株洲市小计</t>
  </si>
  <si>
    <t>炎陵县</t>
  </si>
  <si>
    <t>湘潭市小计</t>
  </si>
  <si>
    <t>常德市小计</t>
  </si>
  <si>
    <t>张家界市小计</t>
  </si>
  <si>
    <t>益阳市</t>
  </si>
  <si>
    <t>益阳市小计</t>
  </si>
  <si>
    <t>岳阳市</t>
  </si>
  <si>
    <t>岳阳市小计</t>
  </si>
  <si>
    <t>华容县</t>
  </si>
  <si>
    <t>平江县</t>
  </si>
  <si>
    <t>双牌县</t>
  </si>
  <si>
    <t>郴州市</t>
  </si>
  <si>
    <t>郴州市小计</t>
  </si>
  <si>
    <t>桂东县</t>
  </si>
  <si>
    <t>靖州县</t>
  </si>
  <si>
    <t>长沙市</t>
  </si>
  <si>
    <t>长沙市小计</t>
  </si>
  <si>
    <t>浏阳市</t>
  </si>
  <si>
    <t>湘潭市本级</t>
  </si>
  <si>
    <t>岳阳市本级</t>
  </si>
  <si>
    <t>郴州市本级</t>
  </si>
  <si>
    <t>三、非预算单位合计</t>
  </si>
  <si>
    <t>湖南省林业种苗中心</t>
  </si>
  <si>
    <t>临武县</t>
  </si>
  <si>
    <t>绥宁县</t>
  </si>
  <si>
    <t>攸县</t>
  </si>
  <si>
    <t>益阳市本级</t>
  </si>
  <si>
    <t>赫山区</t>
  </si>
  <si>
    <t>株洲市本级</t>
  </si>
  <si>
    <t>茶陵县</t>
  </si>
  <si>
    <t>湖南省林业局本级</t>
  </si>
  <si>
    <t>汝城县</t>
  </si>
  <si>
    <t>长沙市本级</t>
  </si>
  <si>
    <t>湖南环境生物职业技术学院</t>
  </si>
  <si>
    <t>衡阳市本级</t>
  </si>
  <si>
    <t>常德市本级</t>
  </si>
  <si>
    <t>涟源市</t>
  </si>
  <si>
    <t>部门经济      科目编码</t>
  </si>
  <si>
    <t>一、市州合计</t>
  </si>
  <si>
    <t>洪江区</t>
  </si>
  <si>
    <t>张家界市本级</t>
  </si>
  <si>
    <t>重点区域植被恢复</t>
  </si>
  <si>
    <t>柏加镇绿化造林及山林管护（40万元），乡村美化绿化（50万元）</t>
  </si>
  <si>
    <t>发展林业特色产业</t>
  </si>
  <si>
    <t>黄丰桥国有林场国家储备林示范</t>
  </si>
  <si>
    <t>乡村美化绿化</t>
  </si>
  <si>
    <t>塔市国有林场国家储备林示范</t>
  </si>
  <si>
    <t>生态复绿</t>
  </si>
  <si>
    <t>发展林业特色产业（100万元），乡村美化绿化（50万元）</t>
  </si>
  <si>
    <t>西山国有林场国家储备林示范基地</t>
  </si>
  <si>
    <t>2021年全国文化科技卫生“三下乡”活动</t>
  </si>
  <si>
    <t>排牙山国有林场国家储备林示范基地</t>
  </si>
  <si>
    <t>湖南省林业局本级小计</t>
  </si>
  <si>
    <t>全面推行林长制</t>
  </si>
  <si>
    <t>湖南省生物多样性白皮书、湖南省野生动物调查技术规程、湖南省野生植物调查技术规程编制</t>
  </si>
  <si>
    <t>全省草原基况调查及年度动态监测</t>
  </si>
  <si>
    <t>岩溶地区第四次石漠化监测数据集成</t>
  </si>
  <si>
    <t>全省林地保护利用规划编制</t>
  </si>
  <si>
    <t>建党100周年活动</t>
  </si>
  <si>
    <t>电视电话视频会议室升级改造</t>
  </si>
  <si>
    <t>花木博览会</t>
  </si>
  <si>
    <t>洞庭湖湿地生态状况监测</t>
  </si>
  <si>
    <t>湖南省林业产业管理办公室</t>
  </si>
  <si>
    <t>湖南省林业产业重点品牌推广</t>
  </si>
  <si>
    <t>关注森林活动及主流媒体宣传</t>
  </si>
  <si>
    <t>国土绿化试点示范项目实施方案编制</t>
  </si>
  <si>
    <t>巩固推广退耕还湿成果技术研究（50万元），科技示范园维护（250万元），高层次创新平台（100万元）</t>
  </si>
  <si>
    <t>湖南省国家储备林现有营造林分调查、模式分析及推广</t>
  </si>
  <si>
    <t>木本食用油料植物种质资源引种栽培及产业推广</t>
  </si>
  <si>
    <t>湖南省韶山管理局</t>
  </si>
  <si>
    <t>湖南省韶山管理局小计</t>
  </si>
  <si>
    <t>湖南省韶山管理局园林环卫管理处</t>
  </si>
  <si>
    <t>核心景区林业提质</t>
  </si>
  <si>
    <t>苗木繁育</t>
  </si>
  <si>
    <t>山南市财政局代管资金专户</t>
  </si>
  <si>
    <t>湖南林业对口援助山南市林业和草原局</t>
  </si>
  <si>
    <t>吐鲁番市财政局国库科</t>
  </si>
  <si>
    <t>湖南林业对口援助吐鲁番市林业和草原局</t>
  </si>
  <si>
    <t>湘潭</t>
  </si>
  <si>
    <t>衡阳</t>
  </si>
  <si>
    <t>困难林场管护点改造</t>
  </si>
  <si>
    <t>东洞庭湖国际级自然保护区管理局洞庭湖观鸟节（100万元）、困难林场管护点改造（50万元）</t>
  </si>
  <si>
    <t>常德</t>
  </si>
  <si>
    <t>张家界</t>
  </si>
  <si>
    <t>湘西自治州</t>
  </si>
  <si>
    <t>自治州小计</t>
  </si>
  <si>
    <t>省部共建中国油茶科创谷创新平台启动</t>
    <phoneticPr fontId="7" type="noConversion"/>
  </si>
  <si>
    <t>单位：万元</t>
    <phoneticPr fontId="7" type="noConversion"/>
  </si>
  <si>
    <t>支付方
式编码</t>
    <phoneticPr fontId="12" type="noConversion"/>
  </si>
  <si>
    <t>2021年征占林地异地植被恢复、森林管护及重点工作资金安排表</t>
    <phoneticPr fontId="7" type="noConversion"/>
  </si>
  <si>
    <t>县市区/单位</t>
    <phoneticPr fontId="12" type="noConversion"/>
  </si>
  <si>
    <t>湘西土家族苗族自治州本级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</si>
</sst>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4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topLeftCell="A58" workbookViewId="0">
      <selection activeCell="L65" sqref="L65"/>
    </sheetView>
  </sheetViews>
  <sheetFormatPr defaultColWidth="10" defaultRowHeight="12.75" x14ac:dyDescent="0.15"/>
  <cols>
    <col min="1" max="1" width="11" style="1" customWidth="1"/>
    <col min="2" max="2" width="14.75" style="2" customWidth="1"/>
    <col min="3" max="3" width="15.5" style="3" customWidth="1"/>
    <col min="4" max="4" width="15.875" style="2" customWidth="1"/>
    <col min="5" max="7" width="14.75" style="2" customWidth="1"/>
    <col min="8" max="8" width="16.625" style="2" customWidth="1"/>
    <col min="9" max="9" width="31.375" style="4" customWidth="1"/>
    <col min="10" max="16384" width="10" style="2"/>
  </cols>
  <sheetData>
    <row r="1" spans="1:9" ht="20.100000000000001" customHeight="1" x14ac:dyDescent="0.15">
      <c r="A1" s="5" t="s">
        <v>0</v>
      </c>
      <c r="B1" s="6"/>
      <c r="C1" s="7"/>
      <c r="D1" s="6"/>
      <c r="E1" s="6"/>
      <c r="F1" s="6"/>
      <c r="G1" s="6"/>
      <c r="H1" s="6"/>
      <c r="I1" s="8"/>
    </row>
    <row r="2" spans="1:9" ht="35.1" customHeight="1" x14ac:dyDescent="0.15">
      <c r="A2" s="36" t="s">
        <v>123</v>
      </c>
      <c r="B2" s="36"/>
      <c r="C2" s="36"/>
      <c r="D2" s="36"/>
      <c r="E2" s="36"/>
      <c r="F2" s="36"/>
      <c r="G2" s="36"/>
      <c r="H2" s="36"/>
      <c r="I2" s="36"/>
    </row>
    <row r="3" spans="1:9" ht="17.25" customHeight="1" x14ac:dyDescent="0.15">
      <c r="A3" s="27"/>
      <c r="B3" s="27"/>
      <c r="C3" s="27"/>
      <c r="D3" s="27"/>
      <c r="E3" s="27"/>
      <c r="F3" s="27"/>
      <c r="G3" s="29"/>
      <c r="H3" s="27"/>
      <c r="I3" s="28" t="s">
        <v>121</v>
      </c>
    </row>
    <row r="4" spans="1:9" s="1" customFormat="1" ht="39" customHeight="1" x14ac:dyDescent="0.15">
      <c r="A4" s="18" t="s">
        <v>1</v>
      </c>
      <c r="B4" s="31" t="s">
        <v>124</v>
      </c>
      <c r="C4" s="12" t="s">
        <v>2</v>
      </c>
      <c r="D4" s="13" t="s">
        <v>3</v>
      </c>
      <c r="E4" s="13" t="s">
        <v>4</v>
      </c>
      <c r="F4" s="13" t="s">
        <v>71</v>
      </c>
      <c r="G4" s="30" t="s">
        <v>122</v>
      </c>
      <c r="H4" s="13" t="s">
        <v>5</v>
      </c>
      <c r="I4" s="13" t="s">
        <v>6</v>
      </c>
    </row>
    <row r="5" spans="1:9" s="1" customFormat="1" ht="24.95" customHeight="1" x14ac:dyDescent="0.15">
      <c r="A5" s="32" t="s">
        <v>7</v>
      </c>
      <c r="B5" s="32"/>
      <c r="C5" s="24">
        <f>SUM(C6,C50,C73)</f>
        <v>4904.33</v>
      </c>
      <c r="D5" s="12"/>
      <c r="E5" s="12"/>
      <c r="F5" s="12"/>
      <c r="G5" s="12"/>
      <c r="H5" s="12"/>
      <c r="I5" s="13"/>
    </row>
    <row r="6" spans="1:9" s="1" customFormat="1" ht="24.95" customHeight="1" x14ac:dyDescent="0.15">
      <c r="A6" s="32" t="s">
        <v>72</v>
      </c>
      <c r="B6" s="32"/>
      <c r="C6" s="24">
        <f>C7+C10+C17+C15+C19+C22+C26+C28+C30+C33+C36+C41+C44+C48</f>
        <v>1910</v>
      </c>
      <c r="D6" s="12"/>
      <c r="E6" s="12"/>
      <c r="F6" s="12"/>
      <c r="G6" s="12"/>
      <c r="H6" s="12"/>
      <c r="I6" s="13"/>
    </row>
    <row r="7" spans="1:9" s="1" customFormat="1" ht="24.95" customHeight="1" x14ac:dyDescent="0.15">
      <c r="A7" s="32" t="s">
        <v>49</v>
      </c>
      <c r="B7" s="19" t="s">
        <v>50</v>
      </c>
      <c r="C7" s="24">
        <f>SUM(C8:C9)</f>
        <v>300</v>
      </c>
      <c r="D7" s="12"/>
      <c r="E7" s="12"/>
      <c r="F7" s="12"/>
      <c r="G7" s="12"/>
      <c r="H7" s="12"/>
      <c r="I7" s="13"/>
    </row>
    <row r="8" spans="1:9" s="9" customFormat="1" ht="24.95" customHeight="1" x14ac:dyDescent="0.15">
      <c r="A8" s="32"/>
      <c r="B8" s="20" t="s">
        <v>66</v>
      </c>
      <c r="C8" s="21">
        <v>210</v>
      </c>
      <c r="D8" s="16">
        <v>2130299</v>
      </c>
      <c r="E8" s="15">
        <v>502</v>
      </c>
      <c r="F8" s="16"/>
      <c r="G8" s="16">
        <v>92</v>
      </c>
      <c r="H8" s="16">
        <v>2001</v>
      </c>
      <c r="I8" s="11" t="s">
        <v>75</v>
      </c>
    </row>
    <row r="9" spans="1:9" s="9" customFormat="1" ht="24.95" customHeight="1" x14ac:dyDescent="0.15">
      <c r="A9" s="32"/>
      <c r="B9" s="20" t="s">
        <v>51</v>
      </c>
      <c r="C9" s="21">
        <v>90</v>
      </c>
      <c r="D9" s="16">
        <v>2130299</v>
      </c>
      <c r="E9" s="15">
        <v>502</v>
      </c>
      <c r="F9" s="15"/>
      <c r="G9" s="16">
        <v>92</v>
      </c>
      <c r="H9" s="16">
        <v>2001</v>
      </c>
      <c r="I9" s="11" t="s">
        <v>76</v>
      </c>
    </row>
    <row r="10" spans="1:9" s="9" customFormat="1" ht="24.95" customHeight="1" x14ac:dyDescent="0.15">
      <c r="A10" s="32" t="s">
        <v>32</v>
      </c>
      <c r="B10" s="19" t="s">
        <v>33</v>
      </c>
      <c r="C10" s="24">
        <f>SUM(C11:C14)</f>
        <v>190</v>
      </c>
      <c r="D10" s="12"/>
      <c r="E10" s="12"/>
      <c r="F10" s="12"/>
      <c r="G10" s="12"/>
      <c r="H10" s="12"/>
      <c r="I10" s="13"/>
    </row>
    <row r="11" spans="1:9" s="3" customFormat="1" ht="24.95" customHeight="1" x14ac:dyDescent="0.15">
      <c r="A11" s="32"/>
      <c r="B11" s="20" t="s">
        <v>62</v>
      </c>
      <c r="C11" s="20">
        <v>30</v>
      </c>
      <c r="D11" s="16">
        <v>2130299</v>
      </c>
      <c r="E11" s="15">
        <v>502</v>
      </c>
      <c r="F11" s="15"/>
      <c r="G11" s="16">
        <v>92</v>
      </c>
      <c r="H11" s="16">
        <v>2001</v>
      </c>
      <c r="I11" s="11" t="s">
        <v>75</v>
      </c>
    </row>
    <row r="12" spans="1:9" s="3" customFormat="1" ht="24.95" customHeight="1" x14ac:dyDescent="0.15">
      <c r="A12" s="32"/>
      <c r="B12" s="20" t="s">
        <v>63</v>
      </c>
      <c r="C12" s="21">
        <v>100</v>
      </c>
      <c r="D12" s="16">
        <v>2130299</v>
      </c>
      <c r="E12" s="15">
        <v>502</v>
      </c>
      <c r="F12" s="15"/>
      <c r="G12" s="16">
        <v>92</v>
      </c>
      <c r="H12" s="16">
        <v>2001</v>
      </c>
      <c r="I12" s="11" t="s">
        <v>77</v>
      </c>
    </row>
    <row r="13" spans="1:9" s="3" customFormat="1" ht="24.95" customHeight="1" x14ac:dyDescent="0.15">
      <c r="A13" s="32"/>
      <c r="B13" s="20" t="s">
        <v>59</v>
      </c>
      <c r="C13" s="21">
        <v>10</v>
      </c>
      <c r="D13" s="16">
        <v>2130299</v>
      </c>
      <c r="E13" s="15">
        <v>502</v>
      </c>
      <c r="F13" s="15"/>
      <c r="G13" s="16">
        <v>92</v>
      </c>
      <c r="H13" s="16">
        <v>2001</v>
      </c>
      <c r="I13" s="11" t="s">
        <v>78</v>
      </c>
    </row>
    <row r="14" spans="1:9" s="9" customFormat="1" ht="24.95" customHeight="1" x14ac:dyDescent="0.15">
      <c r="A14" s="32"/>
      <c r="B14" s="20" t="s">
        <v>34</v>
      </c>
      <c r="C14" s="21">
        <v>50</v>
      </c>
      <c r="D14" s="16">
        <v>2130299</v>
      </c>
      <c r="E14" s="15">
        <v>502</v>
      </c>
      <c r="F14" s="15"/>
      <c r="G14" s="16">
        <v>92</v>
      </c>
      <c r="H14" s="16">
        <v>2001</v>
      </c>
      <c r="I14" s="11" t="s">
        <v>79</v>
      </c>
    </row>
    <row r="15" spans="1:9" s="3" customFormat="1" ht="24.95" customHeight="1" x14ac:dyDescent="0.15">
      <c r="A15" s="35" t="s">
        <v>112</v>
      </c>
      <c r="B15" s="19" t="s">
        <v>35</v>
      </c>
      <c r="C15" s="24">
        <f>C16</f>
        <v>30</v>
      </c>
      <c r="D15" s="16"/>
      <c r="E15" s="15"/>
      <c r="F15" s="15"/>
      <c r="G15" s="15"/>
      <c r="H15" s="16"/>
      <c r="I15" s="11"/>
    </row>
    <row r="16" spans="1:9" s="9" customFormat="1" ht="24.95" customHeight="1" x14ac:dyDescent="0.15">
      <c r="A16" s="34"/>
      <c r="B16" s="20" t="s">
        <v>52</v>
      </c>
      <c r="C16" s="21">
        <v>30</v>
      </c>
      <c r="D16" s="16">
        <v>2130299</v>
      </c>
      <c r="E16" s="15">
        <v>502</v>
      </c>
      <c r="F16" s="15"/>
      <c r="G16" s="16">
        <v>92</v>
      </c>
      <c r="H16" s="16">
        <v>2001</v>
      </c>
      <c r="I16" s="11" t="s">
        <v>75</v>
      </c>
    </row>
    <row r="17" spans="1:9" s="3" customFormat="1" ht="24.95" customHeight="1" x14ac:dyDescent="0.15">
      <c r="A17" s="33" t="s">
        <v>113</v>
      </c>
      <c r="B17" s="19" t="s">
        <v>8</v>
      </c>
      <c r="C17" s="24">
        <v>50</v>
      </c>
      <c r="D17" s="16"/>
      <c r="E17" s="15"/>
      <c r="F17" s="15"/>
      <c r="G17" s="15"/>
      <c r="H17" s="16"/>
      <c r="I17" s="11"/>
    </row>
    <row r="18" spans="1:9" s="10" customFormat="1" ht="24.95" customHeight="1" x14ac:dyDescent="0.15">
      <c r="A18" s="34"/>
      <c r="B18" s="20" t="s">
        <v>68</v>
      </c>
      <c r="C18" s="21">
        <v>50</v>
      </c>
      <c r="D18" s="16">
        <v>2130299</v>
      </c>
      <c r="E18" s="15">
        <v>502</v>
      </c>
      <c r="F18" s="15"/>
      <c r="G18" s="16">
        <v>92</v>
      </c>
      <c r="H18" s="16">
        <v>2001</v>
      </c>
      <c r="I18" s="11" t="s">
        <v>114</v>
      </c>
    </row>
    <row r="19" spans="1:9" s="10" customFormat="1" ht="24.95" customHeight="1" x14ac:dyDescent="0.15">
      <c r="A19" s="32" t="s">
        <v>9</v>
      </c>
      <c r="B19" s="19" t="s">
        <v>10</v>
      </c>
      <c r="C19" s="24">
        <f>SUM(C20:C21)</f>
        <v>170</v>
      </c>
      <c r="D19" s="12"/>
      <c r="E19" s="12"/>
      <c r="F19" s="12"/>
      <c r="G19" s="12"/>
      <c r="H19" s="12"/>
      <c r="I19" s="13"/>
    </row>
    <row r="20" spans="1:9" s="9" customFormat="1" ht="24.95" customHeight="1" x14ac:dyDescent="0.15">
      <c r="A20" s="32"/>
      <c r="B20" s="14" t="s">
        <v>11</v>
      </c>
      <c r="C20" s="21">
        <v>70</v>
      </c>
      <c r="D20" s="16">
        <v>2130299</v>
      </c>
      <c r="E20" s="15">
        <v>502</v>
      </c>
      <c r="F20" s="12"/>
      <c r="G20" s="16">
        <v>92</v>
      </c>
      <c r="H20" s="16">
        <v>2001</v>
      </c>
      <c r="I20" s="11" t="s">
        <v>114</v>
      </c>
    </row>
    <row r="21" spans="1:9" s="3" customFormat="1" ht="24.95" customHeight="1" x14ac:dyDescent="0.15">
      <c r="A21" s="32"/>
      <c r="B21" s="20" t="s">
        <v>58</v>
      </c>
      <c r="C21" s="21">
        <v>100</v>
      </c>
      <c r="D21" s="16">
        <v>2130299</v>
      </c>
      <c r="E21" s="15">
        <v>502</v>
      </c>
      <c r="F21" s="15"/>
      <c r="G21" s="16">
        <v>92</v>
      </c>
      <c r="H21" s="16">
        <v>2001</v>
      </c>
      <c r="I21" s="11" t="s">
        <v>77</v>
      </c>
    </row>
    <row r="22" spans="1:9" s="9" customFormat="1" ht="24.95" customHeight="1" x14ac:dyDescent="0.15">
      <c r="A22" s="32" t="s">
        <v>40</v>
      </c>
      <c r="B22" s="19" t="s">
        <v>41</v>
      </c>
      <c r="C22" s="24">
        <f>SUM(C23:C25)</f>
        <v>210</v>
      </c>
      <c r="D22" s="12"/>
      <c r="E22" s="12"/>
      <c r="F22" s="12"/>
      <c r="G22" s="12"/>
      <c r="H22" s="12"/>
      <c r="I22" s="13"/>
    </row>
    <row r="23" spans="1:9" s="3" customFormat="1" ht="45" customHeight="1" x14ac:dyDescent="0.15">
      <c r="A23" s="32"/>
      <c r="B23" s="20" t="s">
        <v>53</v>
      </c>
      <c r="C23" s="21">
        <v>150</v>
      </c>
      <c r="D23" s="16">
        <v>2130299</v>
      </c>
      <c r="E23" s="15">
        <v>502</v>
      </c>
      <c r="F23" s="15"/>
      <c r="G23" s="16">
        <v>92</v>
      </c>
      <c r="H23" s="16">
        <v>2001</v>
      </c>
      <c r="I23" s="11" t="s">
        <v>115</v>
      </c>
    </row>
    <row r="24" spans="1:9" s="9" customFormat="1" ht="24.95" customHeight="1" x14ac:dyDescent="0.15">
      <c r="A24" s="32"/>
      <c r="B24" s="20" t="s">
        <v>42</v>
      </c>
      <c r="C24" s="21">
        <v>10</v>
      </c>
      <c r="D24" s="16">
        <v>2130299</v>
      </c>
      <c r="E24" s="15">
        <v>502</v>
      </c>
      <c r="F24" s="15"/>
      <c r="G24" s="16">
        <v>92</v>
      </c>
      <c r="H24" s="16">
        <v>2001</v>
      </c>
      <c r="I24" s="11" t="s">
        <v>80</v>
      </c>
    </row>
    <row r="25" spans="1:9" s="9" customFormat="1" ht="24.95" customHeight="1" x14ac:dyDescent="0.15">
      <c r="A25" s="32"/>
      <c r="B25" s="20" t="s">
        <v>43</v>
      </c>
      <c r="C25" s="21">
        <v>50</v>
      </c>
      <c r="D25" s="16">
        <v>2130299</v>
      </c>
      <c r="E25" s="15">
        <v>502</v>
      </c>
      <c r="F25" s="15"/>
      <c r="G25" s="16">
        <v>92</v>
      </c>
      <c r="H25" s="16">
        <v>2001</v>
      </c>
      <c r="I25" s="11" t="s">
        <v>79</v>
      </c>
    </row>
    <row r="26" spans="1:9" s="9" customFormat="1" ht="24.95" customHeight="1" x14ac:dyDescent="0.15">
      <c r="A26" s="32" t="s">
        <v>116</v>
      </c>
      <c r="B26" s="19" t="s">
        <v>36</v>
      </c>
      <c r="C26" s="24">
        <v>50</v>
      </c>
      <c r="D26" s="16"/>
      <c r="E26" s="15"/>
      <c r="F26" s="15"/>
      <c r="G26" s="15"/>
      <c r="H26" s="16"/>
      <c r="I26" s="11"/>
    </row>
    <row r="27" spans="1:9" s="3" customFormat="1" ht="24.95" customHeight="1" x14ac:dyDescent="0.15">
      <c r="A27" s="32"/>
      <c r="B27" s="20" t="s">
        <v>69</v>
      </c>
      <c r="C27" s="21">
        <v>50</v>
      </c>
      <c r="D27" s="16">
        <v>2130299</v>
      </c>
      <c r="E27" s="15">
        <v>502</v>
      </c>
      <c r="F27" s="15"/>
      <c r="G27" s="16">
        <v>92</v>
      </c>
      <c r="H27" s="16">
        <v>2001</v>
      </c>
      <c r="I27" s="11" t="s">
        <v>114</v>
      </c>
    </row>
    <row r="28" spans="1:9" s="9" customFormat="1" ht="24.95" customHeight="1" x14ac:dyDescent="0.15">
      <c r="A28" s="33" t="s">
        <v>117</v>
      </c>
      <c r="B28" s="19" t="s">
        <v>37</v>
      </c>
      <c r="C28" s="24">
        <v>70</v>
      </c>
      <c r="D28" s="16"/>
      <c r="E28" s="15"/>
      <c r="F28" s="15"/>
      <c r="G28" s="15"/>
      <c r="H28" s="16"/>
      <c r="I28" s="11"/>
    </row>
    <row r="29" spans="1:9" s="3" customFormat="1" ht="24.95" customHeight="1" x14ac:dyDescent="0.15">
      <c r="A29" s="33"/>
      <c r="B29" s="20" t="s">
        <v>74</v>
      </c>
      <c r="C29" s="21">
        <v>70</v>
      </c>
      <c r="D29" s="16">
        <v>2130299</v>
      </c>
      <c r="E29" s="15">
        <v>502</v>
      </c>
      <c r="F29" s="15"/>
      <c r="G29" s="16">
        <v>92</v>
      </c>
      <c r="H29" s="16">
        <v>2001</v>
      </c>
      <c r="I29" s="11" t="s">
        <v>114</v>
      </c>
    </row>
    <row r="30" spans="1:9" s="9" customFormat="1" ht="24.95" customHeight="1" x14ac:dyDescent="0.15">
      <c r="A30" s="35" t="s">
        <v>38</v>
      </c>
      <c r="B30" s="19" t="s">
        <v>39</v>
      </c>
      <c r="C30" s="24">
        <v>120</v>
      </c>
      <c r="D30" s="12"/>
      <c r="E30" s="12"/>
      <c r="F30" s="12"/>
      <c r="G30" s="12"/>
      <c r="H30" s="12"/>
      <c r="I30" s="13"/>
    </row>
    <row r="31" spans="1:9" s="9" customFormat="1" ht="24.95" customHeight="1" x14ac:dyDescent="0.15">
      <c r="A31" s="33"/>
      <c r="B31" s="14" t="s">
        <v>60</v>
      </c>
      <c r="C31" s="21">
        <v>70</v>
      </c>
      <c r="D31" s="16">
        <v>2130299</v>
      </c>
      <c r="E31" s="15">
        <v>502</v>
      </c>
      <c r="F31" s="11"/>
      <c r="G31" s="16">
        <v>92</v>
      </c>
      <c r="H31" s="16">
        <v>2001</v>
      </c>
      <c r="I31" s="11" t="s">
        <v>114</v>
      </c>
    </row>
    <row r="32" spans="1:9" s="3" customFormat="1" ht="24.95" customHeight="1" x14ac:dyDescent="0.15">
      <c r="A32" s="33"/>
      <c r="B32" s="22" t="s">
        <v>61</v>
      </c>
      <c r="C32" s="21">
        <v>50</v>
      </c>
      <c r="D32" s="16">
        <v>2130299</v>
      </c>
      <c r="E32" s="15">
        <v>502</v>
      </c>
      <c r="F32" s="15"/>
      <c r="G32" s="16">
        <v>92</v>
      </c>
      <c r="H32" s="16">
        <v>2001</v>
      </c>
      <c r="I32" s="11" t="s">
        <v>81</v>
      </c>
    </row>
    <row r="33" spans="1:9" s="10" customFormat="1" ht="24.95" customHeight="1" x14ac:dyDescent="0.15">
      <c r="A33" s="32" t="s">
        <v>12</v>
      </c>
      <c r="B33" s="19" t="s">
        <v>13</v>
      </c>
      <c r="C33" s="24">
        <v>120</v>
      </c>
      <c r="D33" s="12"/>
      <c r="E33" s="12"/>
      <c r="F33" s="12"/>
      <c r="G33" s="12"/>
      <c r="H33" s="12"/>
      <c r="I33" s="13"/>
    </row>
    <row r="34" spans="1:9" s="9" customFormat="1" ht="24.95" customHeight="1" x14ac:dyDescent="0.15">
      <c r="A34" s="32"/>
      <c r="B34" s="21" t="s">
        <v>14</v>
      </c>
      <c r="C34" s="21">
        <v>70</v>
      </c>
      <c r="D34" s="16">
        <v>2130299</v>
      </c>
      <c r="E34" s="15">
        <v>502</v>
      </c>
      <c r="F34" s="12"/>
      <c r="G34" s="16">
        <v>92</v>
      </c>
      <c r="H34" s="16">
        <v>2001</v>
      </c>
      <c r="I34" s="11" t="s">
        <v>114</v>
      </c>
    </row>
    <row r="35" spans="1:9" s="9" customFormat="1" ht="24.95" customHeight="1" x14ac:dyDescent="0.15">
      <c r="A35" s="32"/>
      <c r="B35" s="20" t="s">
        <v>44</v>
      </c>
      <c r="C35" s="21">
        <v>50</v>
      </c>
      <c r="D35" s="16">
        <v>2130299</v>
      </c>
      <c r="E35" s="15">
        <v>502</v>
      </c>
      <c r="F35" s="15"/>
      <c r="G35" s="16">
        <v>92</v>
      </c>
      <c r="H35" s="16">
        <v>2001</v>
      </c>
      <c r="I35" s="11" t="s">
        <v>79</v>
      </c>
    </row>
    <row r="36" spans="1:9" s="9" customFormat="1" ht="24.95" customHeight="1" x14ac:dyDescent="0.15">
      <c r="A36" s="32" t="s">
        <v>45</v>
      </c>
      <c r="B36" s="19" t="s">
        <v>46</v>
      </c>
      <c r="C36" s="24">
        <v>230</v>
      </c>
      <c r="D36" s="12"/>
      <c r="E36" s="12"/>
      <c r="F36" s="12"/>
      <c r="G36" s="12"/>
      <c r="H36" s="12"/>
      <c r="I36" s="13"/>
    </row>
    <row r="37" spans="1:9" s="9" customFormat="1" ht="39" customHeight="1" x14ac:dyDescent="0.15">
      <c r="A37" s="32"/>
      <c r="B37" s="21" t="s">
        <v>54</v>
      </c>
      <c r="C37" s="21">
        <v>50</v>
      </c>
      <c r="D37" s="16">
        <v>2130299</v>
      </c>
      <c r="E37" s="15">
        <v>502</v>
      </c>
      <c r="F37" s="12"/>
      <c r="G37" s="16">
        <v>92</v>
      </c>
      <c r="H37" s="16">
        <v>2001</v>
      </c>
      <c r="I37" s="11" t="s">
        <v>114</v>
      </c>
    </row>
    <row r="38" spans="1:9" s="9" customFormat="1" ht="24.95" customHeight="1" x14ac:dyDescent="0.15">
      <c r="A38" s="32"/>
      <c r="B38" s="20" t="s">
        <v>47</v>
      </c>
      <c r="C38" s="21">
        <v>150</v>
      </c>
      <c r="D38" s="16">
        <v>2130299</v>
      </c>
      <c r="E38" s="15">
        <v>502</v>
      </c>
      <c r="F38" s="15"/>
      <c r="G38" s="16">
        <v>92</v>
      </c>
      <c r="H38" s="16">
        <v>2001</v>
      </c>
      <c r="I38" s="11" t="s">
        <v>82</v>
      </c>
    </row>
    <row r="39" spans="1:9" s="9" customFormat="1" ht="24.95" customHeight="1" x14ac:dyDescent="0.15">
      <c r="A39" s="32"/>
      <c r="B39" s="20" t="s">
        <v>57</v>
      </c>
      <c r="C39" s="21">
        <v>10</v>
      </c>
      <c r="D39" s="16">
        <v>2130299</v>
      </c>
      <c r="E39" s="15">
        <v>502</v>
      </c>
      <c r="F39" s="15"/>
      <c r="G39" s="16">
        <v>92</v>
      </c>
      <c r="H39" s="16">
        <v>2001</v>
      </c>
      <c r="I39" s="11" t="s">
        <v>83</v>
      </c>
    </row>
    <row r="40" spans="1:9" s="9" customFormat="1" ht="24.95" customHeight="1" x14ac:dyDescent="0.15">
      <c r="A40" s="32"/>
      <c r="B40" s="20" t="s">
        <v>65</v>
      </c>
      <c r="C40" s="21">
        <v>20</v>
      </c>
      <c r="D40" s="16">
        <v>2130299</v>
      </c>
      <c r="E40" s="15">
        <v>502</v>
      </c>
      <c r="F40" s="15"/>
      <c r="G40" s="16">
        <v>92</v>
      </c>
      <c r="H40" s="16">
        <v>2001</v>
      </c>
      <c r="I40" s="11" t="s">
        <v>84</v>
      </c>
    </row>
    <row r="41" spans="1:9" s="9" customFormat="1" ht="24.95" customHeight="1" x14ac:dyDescent="0.15">
      <c r="A41" s="32" t="s">
        <v>15</v>
      </c>
      <c r="B41" s="19" t="s">
        <v>16</v>
      </c>
      <c r="C41" s="24">
        <v>120</v>
      </c>
      <c r="D41" s="12"/>
      <c r="E41" s="12"/>
      <c r="F41" s="12"/>
      <c r="G41" s="12"/>
      <c r="H41" s="12"/>
      <c r="I41" s="13"/>
    </row>
    <row r="42" spans="1:9" s="9" customFormat="1" ht="24.95" customHeight="1" x14ac:dyDescent="0.15">
      <c r="A42" s="32"/>
      <c r="B42" s="21" t="s">
        <v>17</v>
      </c>
      <c r="C42" s="21">
        <v>70</v>
      </c>
      <c r="D42" s="16">
        <v>2130299</v>
      </c>
      <c r="E42" s="15">
        <v>502</v>
      </c>
      <c r="F42" s="12"/>
      <c r="G42" s="16">
        <v>92</v>
      </c>
      <c r="H42" s="16">
        <v>2001</v>
      </c>
      <c r="I42" s="11" t="s">
        <v>114</v>
      </c>
    </row>
    <row r="43" spans="1:9" s="9" customFormat="1" ht="24.95" customHeight="1" x14ac:dyDescent="0.15">
      <c r="A43" s="32"/>
      <c r="B43" s="20" t="s">
        <v>70</v>
      </c>
      <c r="C43" s="21">
        <v>50</v>
      </c>
      <c r="D43" s="16">
        <v>2130299</v>
      </c>
      <c r="E43" s="15">
        <v>502</v>
      </c>
      <c r="F43" s="15"/>
      <c r="G43" s="16">
        <v>92</v>
      </c>
      <c r="H43" s="16">
        <v>2001</v>
      </c>
      <c r="I43" s="11" t="s">
        <v>79</v>
      </c>
    </row>
    <row r="44" spans="1:9" s="9" customFormat="1" ht="24.95" customHeight="1" x14ac:dyDescent="0.15">
      <c r="A44" s="32" t="s">
        <v>18</v>
      </c>
      <c r="B44" s="19" t="s">
        <v>19</v>
      </c>
      <c r="C44" s="24">
        <v>180</v>
      </c>
      <c r="D44" s="12"/>
      <c r="E44" s="12"/>
      <c r="F44" s="12"/>
      <c r="G44" s="12"/>
      <c r="H44" s="12"/>
      <c r="I44" s="13"/>
    </row>
    <row r="45" spans="1:9" s="9" customFormat="1" ht="24.95" customHeight="1" x14ac:dyDescent="0.15">
      <c r="A45" s="32"/>
      <c r="B45" s="21" t="s">
        <v>20</v>
      </c>
      <c r="C45" s="21">
        <v>70</v>
      </c>
      <c r="D45" s="16">
        <v>2130299</v>
      </c>
      <c r="E45" s="15">
        <v>502</v>
      </c>
      <c r="F45" s="12"/>
      <c r="G45" s="16">
        <v>92</v>
      </c>
      <c r="H45" s="16">
        <v>2001</v>
      </c>
      <c r="I45" s="11" t="s">
        <v>114</v>
      </c>
    </row>
    <row r="46" spans="1:9" s="9" customFormat="1" ht="24.95" customHeight="1" x14ac:dyDescent="0.15">
      <c r="A46" s="32"/>
      <c r="B46" s="20" t="s">
        <v>48</v>
      </c>
      <c r="C46" s="21">
        <v>10</v>
      </c>
      <c r="D46" s="16">
        <v>2130299</v>
      </c>
      <c r="E46" s="15">
        <v>502</v>
      </c>
      <c r="F46" s="15"/>
      <c r="G46" s="16">
        <v>92</v>
      </c>
      <c r="H46" s="16">
        <v>2001</v>
      </c>
      <c r="I46" s="11" t="s">
        <v>85</v>
      </c>
    </row>
    <row r="47" spans="1:9" s="9" customFormat="1" ht="24.95" customHeight="1" x14ac:dyDescent="0.15">
      <c r="A47" s="32"/>
      <c r="B47" s="20" t="s">
        <v>73</v>
      </c>
      <c r="C47" s="21">
        <v>100</v>
      </c>
      <c r="D47" s="16">
        <v>2130299</v>
      </c>
      <c r="E47" s="15">
        <v>502</v>
      </c>
      <c r="F47" s="15"/>
      <c r="G47" s="16">
        <v>92</v>
      </c>
      <c r="H47" s="16">
        <v>2001</v>
      </c>
      <c r="I47" s="11" t="s">
        <v>77</v>
      </c>
    </row>
    <row r="48" spans="1:9" s="9" customFormat="1" ht="24.95" customHeight="1" x14ac:dyDescent="0.15">
      <c r="A48" s="35" t="s">
        <v>118</v>
      </c>
      <c r="B48" s="24" t="s">
        <v>119</v>
      </c>
      <c r="C48" s="24">
        <v>70</v>
      </c>
      <c r="D48" s="16"/>
      <c r="E48" s="15"/>
      <c r="F48" s="15"/>
      <c r="G48" s="15"/>
      <c r="H48" s="16"/>
      <c r="I48" s="11"/>
    </row>
    <row r="49" spans="1:9" s="9" customFormat="1" ht="24.95" customHeight="1" x14ac:dyDescent="0.15">
      <c r="A49" s="34"/>
      <c r="B49" s="20" t="s">
        <v>125</v>
      </c>
      <c r="C49" s="21">
        <v>70</v>
      </c>
      <c r="D49" s="16">
        <v>2130299</v>
      </c>
      <c r="E49" s="15">
        <v>502</v>
      </c>
      <c r="F49" s="15"/>
      <c r="G49" s="16">
        <v>92</v>
      </c>
      <c r="H49" s="16">
        <v>2001</v>
      </c>
      <c r="I49" s="11" t="s">
        <v>114</v>
      </c>
    </row>
    <row r="50" spans="1:9" s="3" customFormat="1" ht="24.95" customHeight="1" x14ac:dyDescent="0.15">
      <c r="A50" s="32" t="s">
        <v>21</v>
      </c>
      <c r="B50" s="32"/>
      <c r="C50" s="24">
        <f>SUM(C51,C66,C69,C71)</f>
        <v>2754.33</v>
      </c>
      <c r="D50" s="16"/>
      <c r="E50" s="15"/>
      <c r="F50" s="15"/>
      <c r="G50" s="15"/>
      <c r="H50" s="16"/>
      <c r="I50" s="14"/>
    </row>
    <row r="51" spans="1:9" s="10" customFormat="1" ht="24.95" customHeight="1" x14ac:dyDescent="0.15">
      <c r="A51" s="32" t="s">
        <v>22</v>
      </c>
      <c r="B51" s="19" t="s">
        <v>23</v>
      </c>
      <c r="C51" s="24">
        <f>SUM(C53:C65)</f>
        <v>2159.33</v>
      </c>
      <c r="D51" s="12"/>
      <c r="E51" s="12"/>
      <c r="F51" s="12"/>
      <c r="G51" s="12"/>
      <c r="H51" s="12"/>
      <c r="I51" s="13"/>
    </row>
    <row r="52" spans="1:9" s="9" customFormat="1" ht="24.95" customHeight="1" x14ac:dyDescent="0.15">
      <c r="A52" s="32"/>
      <c r="B52" s="19" t="s">
        <v>86</v>
      </c>
      <c r="C52" s="24">
        <f>SUM(C53:C62)</f>
        <v>1924.33</v>
      </c>
      <c r="D52" s="12"/>
      <c r="E52" s="12"/>
      <c r="F52" s="12"/>
      <c r="G52" s="12"/>
      <c r="H52" s="12"/>
      <c r="I52" s="13"/>
    </row>
    <row r="53" spans="1:9" s="3" customFormat="1" ht="36.950000000000003" customHeight="1" x14ac:dyDescent="0.15">
      <c r="A53" s="32"/>
      <c r="B53" s="39" t="s">
        <v>64</v>
      </c>
      <c r="C53" s="21">
        <v>480</v>
      </c>
      <c r="D53" s="16">
        <v>2130299</v>
      </c>
      <c r="E53" s="15">
        <v>50299</v>
      </c>
      <c r="F53" s="15">
        <v>30299</v>
      </c>
      <c r="G53" s="15">
        <v>1</v>
      </c>
      <c r="H53" s="16">
        <v>2001</v>
      </c>
      <c r="I53" s="11" t="s">
        <v>87</v>
      </c>
    </row>
    <row r="54" spans="1:9" s="10" customFormat="1" ht="46.5" customHeight="1" x14ac:dyDescent="0.15">
      <c r="A54" s="32"/>
      <c r="B54" s="40"/>
      <c r="C54" s="21">
        <v>100</v>
      </c>
      <c r="D54" s="16">
        <v>2130299</v>
      </c>
      <c r="E54" s="15">
        <v>50299</v>
      </c>
      <c r="F54" s="15">
        <v>30299</v>
      </c>
      <c r="G54" s="15">
        <v>1</v>
      </c>
      <c r="H54" s="16">
        <v>2001</v>
      </c>
      <c r="I54" s="11" t="s">
        <v>88</v>
      </c>
    </row>
    <row r="55" spans="1:9" s="9" customFormat="1" ht="24.95" customHeight="1" x14ac:dyDescent="0.15">
      <c r="A55" s="32"/>
      <c r="B55" s="40"/>
      <c r="C55" s="21">
        <v>200</v>
      </c>
      <c r="D55" s="16">
        <v>2130299</v>
      </c>
      <c r="E55" s="15">
        <v>50299</v>
      </c>
      <c r="F55" s="15">
        <v>30299</v>
      </c>
      <c r="G55" s="15">
        <v>1</v>
      </c>
      <c r="H55" s="16">
        <v>2001</v>
      </c>
      <c r="I55" s="11" t="s">
        <v>89</v>
      </c>
    </row>
    <row r="56" spans="1:9" s="3" customFormat="1" ht="24.95" customHeight="1" x14ac:dyDescent="0.15">
      <c r="A56" s="32"/>
      <c r="B56" s="40"/>
      <c r="C56" s="21">
        <v>230</v>
      </c>
      <c r="D56" s="16">
        <v>2130299</v>
      </c>
      <c r="E56" s="15">
        <v>50299</v>
      </c>
      <c r="F56" s="15">
        <v>30299</v>
      </c>
      <c r="G56" s="15">
        <v>1</v>
      </c>
      <c r="H56" s="16">
        <v>2001</v>
      </c>
      <c r="I56" s="11" t="s">
        <v>90</v>
      </c>
    </row>
    <row r="57" spans="1:9" s="10" customFormat="1" ht="24.95" customHeight="1" x14ac:dyDescent="0.15">
      <c r="A57" s="32"/>
      <c r="B57" s="40"/>
      <c r="C57" s="21">
        <v>200</v>
      </c>
      <c r="D57" s="16">
        <v>2130299</v>
      </c>
      <c r="E57" s="15">
        <v>50299</v>
      </c>
      <c r="F57" s="15">
        <v>30299</v>
      </c>
      <c r="G57" s="15">
        <v>1</v>
      </c>
      <c r="H57" s="16">
        <v>2001</v>
      </c>
      <c r="I57" s="11" t="s">
        <v>91</v>
      </c>
    </row>
    <row r="58" spans="1:9" s="10" customFormat="1" ht="24.95" customHeight="1" x14ac:dyDescent="0.15">
      <c r="A58" s="32"/>
      <c r="B58" s="40"/>
      <c r="C58" s="21">
        <v>239.33</v>
      </c>
      <c r="D58" s="16">
        <v>2130299</v>
      </c>
      <c r="E58" s="15">
        <v>50299</v>
      </c>
      <c r="F58" s="15">
        <v>30299</v>
      </c>
      <c r="G58" s="15">
        <v>1</v>
      </c>
      <c r="H58" s="16">
        <v>2001</v>
      </c>
      <c r="I58" s="11" t="s">
        <v>120</v>
      </c>
    </row>
    <row r="59" spans="1:9" s="3" customFormat="1" ht="24.95" customHeight="1" x14ac:dyDescent="0.15">
      <c r="A59" s="32"/>
      <c r="B59" s="40"/>
      <c r="C59" s="21">
        <v>75</v>
      </c>
      <c r="D59" s="16">
        <v>2130299</v>
      </c>
      <c r="E59" s="15">
        <v>50299</v>
      </c>
      <c r="F59" s="15">
        <v>30299</v>
      </c>
      <c r="G59" s="15">
        <v>1</v>
      </c>
      <c r="H59" s="16">
        <v>2001</v>
      </c>
      <c r="I59" s="11" t="s">
        <v>92</v>
      </c>
    </row>
    <row r="60" spans="1:9" s="3" customFormat="1" ht="24.95" customHeight="1" x14ac:dyDescent="0.15">
      <c r="A60" s="32"/>
      <c r="B60" s="40"/>
      <c r="C60" s="21">
        <v>150</v>
      </c>
      <c r="D60" s="16">
        <v>2130299</v>
      </c>
      <c r="E60" s="15">
        <v>50299</v>
      </c>
      <c r="F60" s="15">
        <v>30299</v>
      </c>
      <c r="G60" s="15">
        <v>1</v>
      </c>
      <c r="H60" s="16">
        <v>2001</v>
      </c>
      <c r="I60" s="11" t="s">
        <v>93</v>
      </c>
    </row>
    <row r="61" spans="1:9" ht="24.95" customHeight="1" x14ac:dyDescent="0.15">
      <c r="A61" s="32"/>
      <c r="B61" s="40"/>
      <c r="C61" s="21">
        <v>200</v>
      </c>
      <c r="D61" s="16">
        <v>2130299</v>
      </c>
      <c r="E61" s="15">
        <v>50299</v>
      </c>
      <c r="F61" s="15">
        <v>30299</v>
      </c>
      <c r="G61" s="15">
        <v>1</v>
      </c>
      <c r="H61" s="16">
        <v>2001</v>
      </c>
      <c r="I61" s="11" t="s">
        <v>94</v>
      </c>
    </row>
    <row r="62" spans="1:9" ht="24.95" customHeight="1" x14ac:dyDescent="0.15">
      <c r="A62" s="32"/>
      <c r="B62" s="41"/>
      <c r="C62" s="21">
        <v>50</v>
      </c>
      <c r="D62" s="16">
        <v>2130299</v>
      </c>
      <c r="E62" s="15">
        <v>50299</v>
      </c>
      <c r="F62" s="15">
        <v>30299</v>
      </c>
      <c r="G62" s="15">
        <v>1</v>
      </c>
      <c r="H62" s="16">
        <v>2001</v>
      </c>
      <c r="I62" s="11" t="s">
        <v>95</v>
      </c>
    </row>
    <row r="63" spans="1:9" ht="24" x14ac:dyDescent="0.15">
      <c r="A63" s="32"/>
      <c r="B63" s="20" t="s">
        <v>96</v>
      </c>
      <c r="C63" s="21">
        <v>110</v>
      </c>
      <c r="D63" s="16">
        <v>2130299</v>
      </c>
      <c r="E63" s="15">
        <v>50299</v>
      </c>
      <c r="F63" s="15">
        <v>30299</v>
      </c>
      <c r="G63" s="15">
        <v>1</v>
      </c>
      <c r="H63" s="16">
        <v>2001</v>
      </c>
      <c r="I63" s="11" t="s">
        <v>97</v>
      </c>
    </row>
    <row r="64" spans="1:9" ht="24" x14ac:dyDescent="0.15">
      <c r="A64" s="32"/>
      <c r="B64" s="20" t="s">
        <v>24</v>
      </c>
      <c r="C64" s="21">
        <v>75</v>
      </c>
      <c r="D64" s="16">
        <v>2130299</v>
      </c>
      <c r="E64" s="15">
        <v>50502</v>
      </c>
      <c r="F64" s="15">
        <v>30299</v>
      </c>
      <c r="G64" s="15">
        <v>1</v>
      </c>
      <c r="H64" s="16">
        <v>2001</v>
      </c>
      <c r="I64" s="11" t="s">
        <v>98</v>
      </c>
    </row>
    <row r="65" spans="1:9" ht="24" x14ac:dyDescent="0.15">
      <c r="A65" s="32"/>
      <c r="B65" s="20" t="s">
        <v>25</v>
      </c>
      <c r="C65" s="21">
        <v>50</v>
      </c>
      <c r="D65" s="16">
        <v>2130299</v>
      </c>
      <c r="E65" s="15">
        <v>50502</v>
      </c>
      <c r="F65" s="15">
        <v>30299</v>
      </c>
      <c r="G65" s="15">
        <v>1</v>
      </c>
      <c r="H65" s="16">
        <v>2001</v>
      </c>
      <c r="I65" s="11" t="s">
        <v>99</v>
      </c>
    </row>
    <row r="66" spans="1:9" x14ac:dyDescent="0.15">
      <c r="A66" s="35" t="s">
        <v>26</v>
      </c>
      <c r="B66" s="19" t="s">
        <v>27</v>
      </c>
      <c r="C66" s="24">
        <f>SUM(C67:C68)</f>
        <v>415</v>
      </c>
      <c r="D66" s="12"/>
      <c r="E66" s="12"/>
      <c r="F66" s="12"/>
      <c r="G66" s="12"/>
      <c r="H66" s="12"/>
      <c r="I66" s="13"/>
    </row>
    <row r="67" spans="1:9" ht="36" x14ac:dyDescent="0.15">
      <c r="A67" s="33"/>
      <c r="B67" s="20" t="s">
        <v>28</v>
      </c>
      <c r="C67" s="21">
        <v>400</v>
      </c>
      <c r="D67" s="16">
        <v>2130299</v>
      </c>
      <c r="E67" s="15">
        <v>50502</v>
      </c>
      <c r="F67" s="15">
        <v>30299</v>
      </c>
      <c r="G67" s="15">
        <v>1</v>
      </c>
      <c r="H67" s="16">
        <v>2001</v>
      </c>
      <c r="I67" s="11" t="s">
        <v>100</v>
      </c>
    </row>
    <row r="68" spans="1:9" ht="24" x14ac:dyDescent="0.15">
      <c r="A68" s="34"/>
      <c r="B68" s="20" t="s">
        <v>29</v>
      </c>
      <c r="C68" s="21">
        <v>15</v>
      </c>
      <c r="D68" s="16">
        <v>2130299</v>
      </c>
      <c r="E68" s="15">
        <v>50502</v>
      </c>
      <c r="F68" s="15">
        <v>30299</v>
      </c>
      <c r="G68" s="15">
        <v>1</v>
      </c>
      <c r="H68" s="16">
        <v>2001</v>
      </c>
      <c r="I68" s="11" t="s">
        <v>101</v>
      </c>
    </row>
    <row r="69" spans="1:9" x14ac:dyDescent="0.15">
      <c r="A69" s="32" t="s">
        <v>30</v>
      </c>
      <c r="B69" s="19" t="s">
        <v>31</v>
      </c>
      <c r="C69" s="24">
        <v>100</v>
      </c>
      <c r="D69" s="12"/>
      <c r="E69" s="12"/>
      <c r="F69" s="12"/>
      <c r="G69" s="12"/>
      <c r="H69" s="12"/>
      <c r="I69" s="13"/>
    </row>
    <row r="70" spans="1:9" ht="24" x14ac:dyDescent="0.15">
      <c r="A70" s="32"/>
      <c r="B70" s="20" t="s">
        <v>67</v>
      </c>
      <c r="C70" s="21">
        <v>100</v>
      </c>
      <c r="D70" s="16">
        <v>2130299</v>
      </c>
      <c r="E70" s="15">
        <v>50502</v>
      </c>
      <c r="F70" s="15">
        <v>30299</v>
      </c>
      <c r="G70" s="15">
        <v>1</v>
      </c>
      <c r="H70" s="16">
        <v>2001</v>
      </c>
      <c r="I70" s="11" t="s">
        <v>102</v>
      </c>
    </row>
    <row r="71" spans="1:9" ht="24" x14ac:dyDescent="0.15">
      <c r="A71" s="32" t="s">
        <v>103</v>
      </c>
      <c r="B71" s="19" t="s">
        <v>104</v>
      </c>
      <c r="C71" s="24">
        <v>80</v>
      </c>
      <c r="D71" s="16"/>
      <c r="E71" s="15"/>
      <c r="F71" s="15"/>
      <c r="G71" s="15"/>
      <c r="H71" s="16"/>
      <c r="I71" s="11"/>
    </row>
    <row r="72" spans="1:9" ht="24" x14ac:dyDescent="0.15">
      <c r="A72" s="32"/>
      <c r="B72" s="20" t="s">
        <v>105</v>
      </c>
      <c r="C72" s="21">
        <v>80</v>
      </c>
      <c r="D72" s="16">
        <v>2130299</v>
      </c>
      <c r="E72" s="15">
        <v>50502</v>
      </c>
      <c r="F72" s="15">
        <v>30299</v>
      </c>
      <c r="G72" s="15">
        <v>1</v>
      </c>
      <c r="H72" s="16">
        <v>2001</v>
      </c>
      <c r="I72" s="11" t="s">
        <v>106</v>
      </c>
    </row>
    <row r="73" spans="1:9" x14ac:dyDescent="0.15">
      <c r="A73" s="37" t="s">
        <v>55</v>
      </c>
      <c r="B73" s="38"/>
      <c r="C73" s="25">
        <f>SUM(C74,C75,C76)</f>
        <v>240</v>
      </c>
      <c r="D73" s="17"/>
      <c r="E73" s="17"/>
      <c r="F73" s="17"/>
      <c r="G73" s="17"/>
      <c r="H73" s="17"/>
      <c r="I73" s="11"/>
    </row>
    <row r="74" spans="1:9" ht="24" x14ac:dyDescent="0.15">
      <c r="A74" s="13" t="s">
        <v>56</v>
      </c>
      <c r="B74" s="14" t="s">
        <v>56</v>
      </c>
      <c r="C74" s="26">
        <v>80</v>
      </c>
      <c r="D74" s="16">
        <v>2130299</v>
      </c>
      <c r="E74" s="15"/>
      <c r="F74" s="15">
        <v>30299</v>
      </c>
      <c r="G74" s="15">
        <v>91</v>
      </c>
      <c r="H74" s="16">
        <v>2001</v>
      </c>
      <c r="I74" s="11" t="s">
        <v>107</v>
      </c>
    </row>
    <row r="75" spans="1:9" ht="24" x14ac:dyDescent="0.15">
      <c r="A75" s="23" t="s">
        <v>108</v>
      </c>
      <c r="B75" s="14" t="s">
        <v>108</v>
      </c>
      <c r="C75" s="26">
        <v>110</v>
      </c>
      <c r="D75" s="16">
        <v>2130299</v>
      </c>
      <c r="E75" s="15"/>
      <c r="F75" s="15">
        <v>30299</v>
      </c>
      <c r="G75" s="15">
        <v>91</v>
      </c>
      <c r="H75" s="16">
        <v>2001</v>
      </c>
      <c r="I75" s="11" t="s">
        <v>109</v>
      </c>
    </row>
    <row r="76" spans="1:9" ht="24" x14ac:dyDescent="0.15">
      <c r="A76" s="23" t="s">
        <v>110</v>
      </c>
      <c r="B76" s="14" t="s">
        <v>110</v>
      </c>
      <c r="C76" s="26">
        <v>50</v>
      </c>
      <c r="D76" s="16">
        <v>2130299</v>
      </c>
      <c r="E76" s="15"/>
      <c r="F76" s="15">
        <v>30299</v>
      </c>
      <c r="G76" s="15">
        <v>91</v>
      </c>
      <c r="H76" s="16">
        <v>2001</v>
      </c>
      <c r="I76" s="11" t="s">
        <v>111</v>
      </c>
    </row>
  </sheetData>
  <autoFilter ref="A4:I76"/>
  <mergeCells count="24">
    <mergeCell ref="A66:A68"/>
    <mergeCell ref="A69:A70"/>
    <mergeCell ref="A71:A72"/>
    <mergeCell ref="A73:B73"/>
    <mergeCell ref="A41:A43"/>
    <mergeCell ref="A44:A47"/>
    <mergeCell ref="A48:A49"/>
    <mergeCell ref="A50:B50"/>
    <mergeCell ref="A51:A65"/>
    <mergeCell ref="B53:B62"/>
    <mergeCell ref="A2:I2"/>
    <mergeCell ref="A5:B5"/>
    <mergeCell ref="A6:B6"/>
    <mergeCell ref="A10:A14"/>
    <mergeCell ref="A15:A16"/>
    <mergeCell ref="A7:A9"/>
    <mergeCell ref="A36:A40"/>
    <mergeCell ref="A17:A18"/>
    <mergeCell ref="A19:A21"/>
    <mergeCell ref="A22:A25"/>
    <mergeCell ref="A26:A27"/>
    <mergeCell ref="A33:A35"/>
    <mergeCell ref="A28:A29"/>
    <mergeCell ref="A30:A32"/>
  </mergeCells>
  <phoneticPr fontId="7" type="noConversion"/>
  <pageMargins left="0.69930555555555596" right="0.69930555555555596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2021-04-07T08:11:54Z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