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3065"/>
  </bookViews>
  <sheets>
    <sheet name="方案" sheetId="2" r:id="rId1"/>
    <sheet name="依据" sheetId="1" r:id="rId2"/>
    <sheet name="Sheet1" sheetId="3" r:id="rId3"/>
  </sheets>
  <definedNames>
    <definedName name="_xlnm.Print_Titles" localSheetId="0">方案!$2:$3</definedName>
  </definedNames>
  <calcPr calcId="145621" concurrentCalc="0"/>
</workbook>
</file>

<file path=xl/calcChain.xml><?xml version="1.0" encoding="utf-8"?>
<calcChain xmlns="http://schemas.openxmlformats.org/spreadsheetml/2006/main">
  <c r="H188" i="1" l="1"/>
  <c r="K188" i="1"/>
  <c r="I188" i="1"/>
  <c r="L188" i="1"/>
  <c r="M188" i="1"/>
  <c r="J188" i="1"/>
  <c r="G188" i="1"/>
  <c r="H187" i="1"/>
  <c r="K187" i="1"/>
  <c r="I187" i="1"/>
  <c r="L187" i="1"/>
  <c r="M187" i="1"/>
  <c r="J187" i="1"/>
  <c r="G187" i="1"/>
  <c r="H186" i="1"/>
  <c r="K186" i="1"/>
  <c r="I186" i="1"/>
  <c r="L186" i="1"/>
  <c r="M186" i="1"/>
  <c r="J186" i="1"/>
  <c r="G186" i="1"/>
  <c r="H185" i="1"/>
  <c r="K185" i="1"/>
  <c r="I185" i="1"/>
  <c r="L185" i="1"/>
  <c r="M185" i="1"/>
  <c r="J185" i="1"/>
  <c r="G185" i="1"/>
  <c r="H184" i="1"/>
  <c r="K184" i="1"/>
  <c r="I184" i="1"/>
  <c r="L184" i="1"/>
  <c r="M184" i="1"/>
  <c r="J184" i="1"/>
  <c r="G184" i="1"/>
  <c r="H183" i="1"/>
  <c r="K183" i="1"/>
  <c r="I183" i="1"/>
  <c r="L183" i="1"/>
  <c r="M183" i="1"/>
  <c r="J183" i="1"/>
  <c r="G183" i="1"/>
  <c r="H182" i="1"/>
  <c r="K182" i="1"/>
  <c r="I182" i="1"/>
  <c r="L182" i="1"/>
  <c r="M182" i="1"/>
  <c r="J182" i="1"/>
  <c r="G182" i="1"/>
  <c r="H181" i="1"/>
  <c r="K181" i="1"/>
  <c r="I181" i="1"/>
  <c r="L181" i="1"/>
  <c r="M181" i="1"/>
  <c r="J181" i="1"/>
  <c r="G181" i="1"/>
  <c r="N180" i="1"/>
  <c r="M180" i="1"/>
  <c r="L180" i="1"/>
  <c r="K180" i="1"/>
  <c r="J180" i="1"/>
  <c r="I180" i="1"/>
  <c r="H180" i="1"/>
  <c r="C180" i="1"/>
  <c r="D180" i="1"/>
  <c r="E180" i="1"/>
  <c r="F180" i="1"/>
  <c r="G180" i="1"/>
  <c r="H179" i="1"/>
  <c r="K179" i="1"/>
  <c r="I179" i="1"/>
  <c r="L179" i="1"/>
  <c r="M179" i="1"/>
  <c r="J179" i="1"/>
  <c r="G179" i="1"/>
  <c r="H178" i="1"/>
  <c r="K178" i="1"/>
  <c r="I178" i="1"/>
  <c r="L178" i="1"/>
  <c r="M178" i="1"/>
  <c r="J178" i="1"/>
  <c r="G178" i="1"/>
  <c r="H177" i="1"/>
  <c r="K177" i="1"/>
  <c r="I177" i="1"/>
  <c r="L177" i="1"/>
  <c r="M177" i="1"/>
  <c r="J177" i="1"/>
  <c r="G177" i="1"/>
  <c r="H176" i="1"/>
  <c r="K176" i="1"/>
  <c r="I176" i="1"/>
  <c r="L176" i="1"/>
  <c r="M176" i="1"/>
  <c r="J176" i="1"/>
  <c r="G176" i="1"/>
  <c r="H175" i="1"/>
  <c r="K175" i="1"/>
  <c r="I175" i="1"/>
  <c r="L175" i="1"/>
  <c r="M175" i="1"/>
  <c r="J175" i="1"/>
  <c r="G175" i="1"/>
  <c r="H174" i="1"/>
  <c r="K174" i="1"/>
  <c r="I174" i="1"/>
  <c r="L174" i="1"/>
  <c r="M174" i="1"/>
  <c r="J174" i="1"/>
  <c r="G174" i="1"/>
  <c r="H173" i="1"/>
  <c r="K173" i="1"/>
  <c r="I173" i="1"/>
  <c r="L173" i="1"/>
  <c r="M173" i="1"/>
  <c r="J173" i="1"/>
  <c r="G173" i="1"/>
  <c r="H172" i="1"/>
  <c r="K172" i="1"/>
  <c r="I172" i="1"/>
  <c r="L172" i="1"/>
  <c r="M172" i="1"/>
  <c r="J172" i="1"/>
  <c r="G172" i="1"/>
  <c r="H171" i="1"/>
  <c r="K171" i="1"/>
  <c r="I171" i="1"/>
  <c r="L171" i="1"/>
  <c r="M171" i="1"/>
  <c r="J171" i="1"/>
  <c r="G171" i="1"/>
  <c r="H170" i="1"/>
  <c r="K170" i="1"/>
  <c r="I170" i="1"/>
  <c r="L170" i="1"/>
  <c r="M170" i="1"/>
  <c r="J170" i="1"/>
  <c r="G170" i="1"/>
  <c r="H169" i="1"/>
  <c r="K169" i="1"/>
  <c r="I169" i="1"/>
  <c r="L169" i="1"/>
  <c r="M169" i="1"/>
  <c r="J169" i="1"/>
  <c r="G169" i="1"/>
  <c r="H168" i="1"/>
  <c r="K168" i="1"/>
  <c r="I168" i="1"/>
  <c r="L168" i="1"/>
  <c r="M168" i="1"/>
  <c r="J168" i="1"/>
  <c r="G168" i="1"/>
  <c r="N167" i="1"/>
  <c r="M167" i="1"/>
  <c r="L167" i="1"/>
  <c r="K167" i="1"/>
  <c r="J167" i="1"/>
  <c r="I167" i="1"/>
  <c r="H167" i="1"/>
  <c r="H166" i="1"/>
  <c r="K166" i="1"/>
  <c r="I166" i="1"/>
  <c r="L166" i="1"/>
  <c r="M166" i="1"/>
  <c r="J166" i="1"/>
  <c r="G166" i="1"/>
  <c r="H165" i="1"/>
  <c r="K165" i="1"/>
  <c r="I165" i="1"/>
  <c r="L165" i="1"/>
  <c r="M165" i="1"/>
  <c r="J165" i="1"/>
  <c r="G165" i="1"/>
  <c r="N164" i="1"/>
  <c r="M164" i="1"/>
  <c r="L164" i="1"/>
  <c r="K164" i="1"/>
  <c r="J164" i="1"/>
  <c r="I164" i="1"/>
  <c r="H164" i="1"/>
  <c r="N163" i="1"/>
  <c r="M163" i="1"/>
  <c r="L163" i="1"/>
  <c r="K163" i="1"/>
  <c r="J163" i="1"/>
  <c r="I163" i="1"/>
  <c r="H163" i="1"/>
  <c r="C163" i="1"/>
  <c r="D163" i="1"/>
  <c r="E163" i="1"/>
  <c r="F163" i="1"/>
  <c r="G163" i="1"/>
  <c r="H162" i="1"/>
  <c r="K162" i="1"/>
  <c r="I162" i="1"/>
  <c r="L162" i="1"/>
  <c r="M162" i="1"/>
  <c r="J162" i="1"/>
  <c r="G162" i="1"/>
  <c r="H161" i="1"/>
  <c r="K161" i="1"/>
  <c r="I161" i="1"/>
  <c r="L161" i="1"/>
  <c r="M161" i="1"/>
  <c r="J161" i="1"/>
  <c r="G161" i="1"/>
  <c r="H160" i="1"/>
  <c r="K160" i="1"/>
  <c r="I160" i="1"/>
  <c r="L160" i="1"/>
  <c r="M160" i="1"/>
  <c r="J160" i="1"/>
  <c r="G160" i="1"/>
  <c r="H159" i="1"/>
  <c r="K159" i="1"/>
  <c r="I159" i="1"/>
  <c r="L159" i="1"/>
  <c r="M159" i="1"/>
  <c r="J159" i="1"/>
  <c r="G159" i="1"/>
  <c r="N158" i="1"/>
  <c r="M158" i="1"/>
  <c r="L158" i="1"/>
  <c r="K158" i="1"/>
  <c r="J158" i="1"/>
  <c r="I158" i="1"/>
  <c r="H158" i="1"/>
  <c r="H157" i="1"/>
  <c r="K157" i="1"/>
  <c r="I157" i="1"/>
  <c r="L157" i="1"/>
  <c r="M157" i="1"/>
  <c r="J157" i="1"/>
  <c r="G157" i="1"/>
  <c r="H156" i="1"/>
  <c r="K156" i="1"/>
  <c r="I156" i="1"/>
  <c r="L156" i="1"/>
  <c r="M156" i="1"/>
  <c r="J156" i="1"/>
  <c r="G156" i="1"/>
  <c r="H155" i="1"/>
  <c r="K155" i="1"/>
  <c r="I155" i="1"/>
  <c r="L155" i="1"/>
  <c r="M155" i="1"/>
  <c r="J155" i="1"/>
  <c r="G155" i="1"/>
  <c r="N154" i="1"/>
  <c r="M154" i="1"/>
  <c r="L154" i="1"/>
  <c r="K154" i="1"/>
  <c r="J154" i="1"/>
  <c r="I154" i="1"/>
  <c r="H154" i="1"/>
  <c r="N153" i="1"/>
  <c r="M153" i="1"/>
  <c r="L153" i="1"/>
  <c r="K153" i="1"/>
  <c r="J153" i="1"/>
  <c r="I153" i="1"/>
  <c r="H153" i="1"/>
  <c r="C153" i="1"/>
  <c r="D153" i="1"/>
  <c r="E153" i="1"/>
  <c r="F153" i="1"/>
  <c r="G153" i="1"/>
  <c r="H152" i="1"/>
  <c r="K152" i="1"/>
  <c r="I152" i="1"/>
  <c r="L152" i="1"/>
  <c r="M152" i="1"/>
  <c r="J152" i="1"/>
  <c r="G152" i="1"/>
  <c r="H151" i="1"/>
  <c r="K151" i="1"/>
  <c r="I151" i="1"/>
  <c r="L151" i="1"/>
  <c r="M151" i="1"/>
  <c r="J151" i="1"/>
  <c r="G151" i="1"/>
  <c r="H150" i="1"/>
  <c r="K150" i="1"/>
  <c r="I150" i="1"/>
  <c r="L150" i="1"/>
  <c r="M150" i="1"/>
  <c r="J150" i="1"/>
  <c r="G150" i="1"/>
  <c r="H149" i="1"/>
  <c r="K149" i="1"/>
  <c r="I149" i="1"/>
  <c r="L149" i="1"/>
  <c r="M149" i="1"/>
  <c r="J149" i="1"/>
  <c r="G149" i="1"/>
  <c r="H148" i="1"/>
  <c r="K148" i="1"/>
  <c r="I148" i="1"/>
  <c r="L148" i="1"/>
  <c r="M148" i="1"/>
  <c r="J148" i="1"/>
  <c r="G148" i="1"/>
  <c r="H147" i="1"/>
  <c r="K147" i="1"/>
  <c r="I147" i="1"/>
  <c r="L147" i="1"/>
  <c r="M147" i="1"/>
  <c r="J147" i="1"/>
  <c r="G147" i="1"/>
  <c r="H146" i="1"/>
  <c r="K146" i="1"/>
  <c r="I146" i="1"/>
  <c r="L146" i="1"/>
  <c r="M146" i="1"/>
  <c r="J146" i="1"/>
  <c r="G146" i="1"/>
  <c r="H145" i="1"/>
  <c r="K145" i="1"/>
  <c r="I145" i="1"/>
  <c r="L145" i="1"/>
  <c r="M145" i="1"/>
  <c r="J145" i="1"/>
  <c r="G145" i="1"/>
  <c r="H144" i="1"/>
  <c r="K144" i="1"/>
  <c r="I144" i="1"/>
  <c r="L144" i="1"/>
  <c r="M144" i="1"/>
  <c r="J144" i="1"/>
  <c r="G144" i="1"/>
  <c r="N143" i="1"/>
  <c r="M143" i="1"/>
  <c r="L143" i="1"/>
  <c r="K143" i="1"/>
  <c r="J143" i="1"/>
  <c r="I143" i="1"/>
  <c r="H143" i="1"/>
  <c r="H142" i="1"/>
  <c r="K142" i="1"/>
  <c r="I142" i="1"/>
  <c r="L142" i="1"/>
  <c r="M142" i="1"/>
  <c r="J142" i="1"/>
  <c r="G142" i="1"/>
  <c r="H141" i="1"/>
  <c r="K141" i="1"/>
  <c r="I141" i="1"/>
  <c r="L141" i="1"/>
  <c r="M141" i="1"/>
  <c r="J141" i="1"/>
  <c r="G141" i="1"/>
  <c r="H140" i="1"/>
  <c r="K140" i="1"/>
  <c r="I140" i="1"/>
  <c r="L140" i="1"/>
  <c r="M140" i="1"/>
  <c r="J140" i="1"/>
  <c r="G140" i="1"/>
  <c r="N139" i="1"/>
  <c r="M139" i="1"/>
  <c r="L139" i="1"/>
  <c r="K139" i="1"/>
  <c r="J139" i="1"/>
  <c r="I139" i="1"/>
  <c r="H139" i="1"/>
  <c r="N138" i="1"/>
  <c r="M138" i="1"/>
  <c r="L138" i="1"/>
  <c r="K138" i="1"/>
  <c r="J138" i="1"/>
  <c r="I138" i="1"/>
  <c r="H138" i="1"/>
  <c r="C138" i="1"/>
  <c r="D138" i="1"/>
  <c r="E138" i="1"/>
  <c r="F138" i="1"/>
  <c r="G138" i="1"/>
  <c r="H137" i="1"/>
  <c r="K137" i="1"/>
  <c r="I137" i="1"/>
  <c r="L137" i="1"/>
  <c r="M137" i="1"/>
  <c r="J137" i="1"/>
  <c r="G137" i="1"/>
  <c r="H136" i="1"/>
  <c r="K136" i="1"/>
  <c r="I136" i="1"/>
  <c r="L136" i="1"/>
  <c r="M136" i="1"/>
  <c r="J136" i="1"/>
  <c r="G136" i="1"/>
  <c r="H135" i="1"/>
  <c r="K135" i="1"/>
  <c r="I135" i="1"/>
  <c r="L135" i="1"/>
  <c r="M135" i="1"/>
  <c r="J135" i="1"/>
  <c r="G135" i="1"/>
  <c r="H134" i="1"/>
  <c r="K134" i="1"/>
  <c r="I134" i="1"/>
  <c r="L134" i="1"/>
  <c r="M134" i="1"/>
  <c r="J134" i="1"/>
  <c r="G134" i="1"/>
  <c r="H133" i="1"/>
  <c r="K133" i="1"/>
  <c r="I133" i="1"/>
  <c r="L133" i="1"/>
  <c r="M133" i="1"/>
  <c r="J133" i="1"/>
  <c r="G133" i="1"/>
  <c r="H132" i="1"/>
  <c r="K132" i="1"/>
  <c r="I132" i="1"/>
  <c r="L132" i="1"/>
  <c r="M132" i="1"/>
  <c r="J132" i="1"/>
  <c r="G132" i="1"/>
  <c r="H131" i="1"/>
  <c r="K131" i="1"/>
  <c r="I131" i="1"/>
  <c r="L131" i="1"/>
  <c r="M131" i="1"/>
  <c r="J131" i="1"/>
  <c r="G131" i="1"/>
  <c r="H130" i="1"/>
  <c r="K130" i="1"/>
  <c r="I130" i="1"/>
  <c r="L130" i="1"/>
  <c r="M130" i="1"/>
  <c r="J130" i="1"/>
  <c r="G130" i="1"/>
  <c r="H129" i="1"/>
  <c r="K129" i="1"/>
  <c r="I129" i="1"/>
  <c r="L129" i="1"/>
  <c r="M129" i="1"/>
  <c r="J129" i="1"/>
  <c r="G129" i="1"/>
  <c r="N128" i="1"/>
  <c r="M128" i="1"/>
  <c r="L128" i="1"/>
  <c r="K128" i="1"/>
  <c r="J128" i="1"/>
  <c r="I128" i="1"/>
  <c r="H128" i="1"/>
  <c r="H127" i="1"/>
  <c r="K127" i="1"/>
  <c r="I127" i="1"/>
  <c r="L127" i="1"/>
  <c r="M127" i="1"/>
  <c r="J127" i="1"/>
  <c r="G127" i="1"/>
  <c r="H126" i="1"/>
  <c r="K126" i="1"/>
  <c r="I126" i="1"/>
  <c r="L126" i="1"/>
  <c r="M126" i="1"/>
  <c r="J126" i="1"/>
  <c r="G126" i="1"/>
  <c r="H125" i="1"/>
  <c r="K125" i="1"/>
  <c r="I125" i="1"/>
  <c r="L125" i="1"/>
  <c r="M125" i="1"/>
  <c r="J125" i="1"/>
  <c r="G125" i="1"/>
  <c r="H124" i="1"/>
  <c r="K124" i="1"/>
  <c r="I124" i="1"/>
  <c r="L124" i="1"/>
  <c r="M124" i="1"/>
  <c r="J124" i="1"/>
  <c r="G124" i="1"/>
  <c r="H123" i="1"/>
  <c r="K123" i="1"/>
  <c r="I123" i="1"/>
  <c r="L123" i="1"/>
  <c r="M123" i="1"/>
  <c r="J123" i="1"/>
  <c r="G123" i="1"/>
  <c r="H122" i="1"/>
  <c r="K122" i="1"/>
  <c r="I122" i="1"/>
  <c r="L122" i="1"/>
  <c r="M122" i="1"/>
  <c r="J122" i="1"/>
  <c r="G122" i="1"/>
  <c r="N121" i="1"/>
  <c r="M121" i="1"/>
  <c r="L121" i="1"/>
  <c r="K121" i="1"/>
  <c r="J121" i="1"/>
  <c r="I121" i="1"/>
  <c r="H121" i="1"/>
  <c r="N120" i="1"/>
  <c r="M120" i="1"/>
  <c r="L120" i="1"/>
  <c r="K120" i="1"/>
  <c r="J120" i="1"/>
  <c r="I120" i="1"/>
  <c r="H120" i="1"/>
  <c r="C120" i="1"/>
  <c r="D120" i="1"/>
  <c r="E120" i="1"/>
  <c r="F120" i="1"/>
  <c r="G120" i="1"/>
  <c r="H119" i="1"/>
  <c r="K119" i="1"/>
  <c r="I119" i="1"/>
  <c r="L119" i="1"/>
  <c r="M119" i="1"/>
  <c r="J119" i="1"/>
  <c r="G119" i="1"/>
  <c r="H118" i="1"/>
  <c r="K118" i="1"/>
  <c r="I118" i="1"/>
  <c r="L118" i="1"/>
  <c r="M118" i="1"/>
  <c r="J118" i="1"/>
  <c r="G118" i="1"/>
  <c r="H117" i="1"/>
  <c r="K117" i="1"/>
  <c r="I117" i="1"/>
  <c r="L117" i="1"/>
  <c r="M117" i="1"/>
  <c r="J117" i="1"/>
  <c r="G117" i="1"/>
  <c r="H116" i="1"/>
  <c r="K116" i="1"/>
  <c r="I116" i="1"/>
  <c r="L116" i="1"/>
  <c r="M116" i="1"/>
  <c r="J116" i="1"/>
  <c r="G116" i="1"/>
  <c r="N115" i="1"/>
  <c r="M115" i="1"/>
  <c r="L115" i="1"/>
  <c r="K115" i="1"/>
  <c r="J115" i="1"/>
  <c r="I115" i="1"/>
  <c r="H115" i="1"/>
  <c r="H114" i="1"/>
  <c r="K114" i="1"/>
  <c r="I114" i="1"/>
  <c r="L114" i="1"/>
  <c r="M114" i="1"/>
  <c r="J114" i="1"/>
  <c r="G114" i="1"/>
  <c r="H113" i="1"/>
  <c r="K113" i="1"/>
  <c r="I113" i="1"/>
  <c r="L113" i="1"/>
  <c r="M113" i="1"/>
  <c r="J113" i="1"/>
  <c r="G113" i="1"/>
  <c r="H112" i="1"/>
  <c r="K112" i="1"/>
  <c r="I112" i="1"/>
  <c r="L112" i="1"/>
  <c r="M112" i="1"/>
  <c r="J112" i="1"/>
  <c r="G112" i="1"/>
  <c r="H111" i="1"/>
  <c r="K111" i="1"/>
  <c r="I111" i="1"/>
  <c r="L111" i="1"/>
  <c r="M111" i="1"/>
  <c r="J111" i="1"/>
  <c r="G111" i="1"/>
  <c r="N110" i="1"/>
  <c r="M110" i="1"/>
  <c r="L110" i="1"/>
  <c r="K110" i="1"/>
  <c r="J110" i="1"/>
  <c r="I110" i="1"/>
  <c r="H110" i="1"/>
  <c r="N109" i="1"/>
  <c r="M109" i="1"/>
  <c r="L109" i="1"/>
  <c r="K109" i="1"/>
  <c r="J109" i="1"/>
  <c r="I109" i="1"/>
  <c r="H109" i="1"/>
  <c r="C109" i="1"/>
  <c r="D109" i="1"/>
  <c r="E109" i="1"/>
  <c r="F109" i="1"/>
  <c r="G109" i="1"/>
  <c r="H108" i="1"/>
  <c r="K108" i="1"/>
  <c r="I108" i="1"/>
  <c r="L108" i="1"/>
  <c r="M108" i="1"/>
  <c r="J108" i="1"/>
  <c r="G108" i="1"/>
  <c r="H107" i="1"/>
  <c r="K107" i="1"/>
  <c r="I107" i="1"/>
  <c r="L107" i="1"/>
  <c r="M107" i="1"/>
  <c r="J107" i="1"/>
  <c r="G107" i="1"/>
  <c r="N106" i="1"/>
  <c r="M106" i="1"/>
  <c r="L106" i="1"/>
  <c r="K106" i="1"/>
  <c r="J106" i="1"/>
  <c r="I106" i="1"/>
  <c r="H106" i="1"/>
  <c r="H105" i="1"/>
  <c r="K105" i="1"/>
  <c r="I105" i="1"/>
  <c r="L105" i="1"/>
  <c r="M105" i="1"/>
  <c r="G105" i="1"/>
  <c r="H104" i="1"/>
  <c r="K104" i="1"/>
  <c r="I104" i="1"/>
  <c r="L104" i="1"/>
  <c r="M104" i="1"/>
  <c r="J104" i="1"/>
  <c r="G104" i="1"/>
  <c r="H103" i="1"/>
  <c r="K103" i="1"/>
  <c r="I103" i="1"/>
  <c r="L103" i="1"/>
  <c r="M103" i="1"/>
  <c r="J103" i="1"/>
  <c r="G103" i="1"/>
  <c r="N102" i="1"/>
  <c r="M102" i="1"/>
  <c r="L102" i="1"/>
  <c r="K102" i="1"/>
  <c r="J102" i="1"/>
  <c r="I102" i="1"/>
  <c r="H102" i="1"/>
  <c r="N101" i="1"/>
  <c r="M101" i="1"/>
  <c r="L101" i="1"/>
  <c r="K101" i="1"/>
  <c r="J101" i="1"/>
  <c r="I101" i="1"/>
  <c r="H101" i="1"/>
  <c r="C101" i="1"/>
  <c r="D101" i="1"/>
  <c r="E101" i="1"/>
  <c r="F101" i="1"/>
  <c r="G101" i="1"/>
  <c r="H100" i="1"/>
  <c r="K100" i="1"/>
  <c r="I100" i="1"/>
  <c r="L100" i="1"/>
  <c r="M100" i="1"/>
  <c r="J100" i="1"/>
  <c r="G100" i="1"/>
  <c r="H99" i="1"/>
  <c r="K99" i="1"/>
  <c r="I99" i="1"/>
  <c r="L99" i="1"/>
  <c r="M99" i="1"/>
  <c r="J99" i="1"/>
  <c r="G99" i="1"/>
  <c r="H98" i="1"/>
  <c r="K98" i="1"/>
  <c r="I98" i="1"/>
  <c r="L98" i="1"/>
  <c r="M98" i="1"/>
  <c r="J98" i="1"/>
  <c r="G98" i="1"/>
  <c r="H97" i="1"/>
  <c r="K97" i="1"/>
  <c r="I97" i="1"/>
  <c r="L97" i="1"/>
  <c r="M97" i="1"/>
  <c r="J97" i="1"/>
  <c r="G97" i="1"/>
  <c r="H96" i="1"/>
  <c r="K96" i="1"/>
  <c r="I96" i="1"/>
  <c r="L96" i="1"/>
  <c r="M96" i="1"/>
  <c r="J96" i="1"/>
  <c r="G96" i="1"/>
  <c r="H95" i="1"/>
  <c r="K95" i="1"/>
  <c r="I95" i="1"/>
  <c r="L95" i="1"/>
  <c r="M95" i="1"/>
  <c r="J95" i="1"/>
  <c r="G95" i="1"/>
  <c r="H94" i="1"/>
  <c r="K94" i="1"/>
  <c r="I94" i="1"/>
  <c r="L94" i="1"/>
  <c r="M94" i="1"/>
  <c r="J94" i="1"/>
  <c r="G94" i="1"/>
  <c r="N93" i="1"/>
  <c r="M93" i="1"/>
  <c r="L93" i="1"/>
  <c r="K93" i="1"/>
  <c r="J93" i="1"/>
  <c r="I93" i="1"/>
  <c r="H93" i="1"/>
  <c r="H92" i="1"/>
  <c r="K92" i="1"/>
  <c r="I92" i="1"/>
  <c r="L92" i="1"/>
  <c r="M92" i="1"/>
  <c r="J92" i="1"/>
  <c r="G92" i="1"/>
  <c r="H91" i="1"/>
  <c r="K91" i="1"/>
  <c r="I91" i="1"/>
  <c r="L91" i="1"/>
  <c r="M91" i="1"/>
  <c r="J91" i="1"/>
  <c r="G91" i="1"/>
  <c r="H90" i="1"/>
  <c r="K90" i="1"/>
  <c r="I90" i="1"/>
  <c r="L90" i="1"/>
  <c r="M90" i="1"/>
  <c r="J90" i="1"/>
  <c r="G90" i="1"/>
  <c r="H89" i="1"/>
  <c r="K89" i="1"/>
  <c r="I89" i="1"/>
  <c r="L89" i="1"/>
  <c r="M89" i="1"/>
  <c r="J89" i="1"/>
  <c r="G89" i="1"/>
  <c r="H88" i="1"/>
  <c r="K88" i="1"/>
  <c r="I88" i="1"/>
  <c r="L88" i="1"/>
  <c r="M88" i="1"/>
  <c r="J88" i="1"/>
  <c r="G88" i="1"/>
  <c r="N87" i="1"/>
  <c r="M87" i="1"/>
  <c r="L87" i="1"/>
  <c r="K87" i="1"/>
  <c r="J87" i="1"/>
  <c r="I87" i="1"/>
  <c r="H87" i="1"/>
  <c r="N86" i="1"/>
  <c r="M86" i="1"/>
  <c r="L86" i="1"/>
  <c r="K86" i="1"/>
  <c r="J86" i="1"/>
  <c r="I86" i="1"/>
  <c r="H86" i="1"/>
  <c r="C86" i="1"/>
  <c r="D86" i="1"/>
  <c r="E86" i="1"/>
  <c r="F86" i="1"/>
  <c r="G86" i="1"/>
  <c r="H85" i="1"/>
  <c r="K85" i="1"/>
  <c r="I85" i="1"/>
  <c r="L85" i="1"/>
  <c r="M85" i="1"/>
  <c r="J85" i="1"/>
  <c r="G85" i="1"/>
  <c r="H84" i="1"/>
  <c r="K84" i="1"/>
  <c r="I84" i="1"/>
  <c r="L84" i="1"/>
  <c r="M84" i="1"/>
  <c r="J84" i="1"/>
  <c r="G84" i="1"/>
  <c r="H83" i="1"/>
  <c r="K83" i="1"/>
  <c r="I83" i="1"/>
  <c r="L83" i="1"/>
  <c r="M83" i="1"/>
  <c r="J83" i="1"/>
  <c r="G83" i="1"/>
  <c r="H82" i="1"/>
  <c r="K82" i="1"/>
  <c r="I82" i="1"/>
  <c r="L82" i="1"/>
  <c r="M82" i="1"/>
  <c r="J82" i="1"/>
  <c r="G82" i="1"/>
  <c r="H81" i="1"/>
  <c r="K81" i="1"/>
  <c r="I81" i="1"/>
  <c r="L81" i="1"/>
  <c r="M81" i="1"/>
  <c r="J81" i="1"/>
  <c r="G81" i="1"/>
  <c r="H80" i="1"/>
  <c r="K80" i="1"/>
  <c r="I80" i="1"/>
  <c r="L80" i="1"/>
  <c r="M80" i="1"/>
  <c r="J80" i="1"/>
  <c r="G80" i="1"/>
  <c r="N79" i="1"/>
  <c r="M79" i="1"/>
  <c r="L79" i="1"/>
  <c r="K79" i="1"/>
  <c r="J79" i="1"/>
  <c r="I79" i="1"/>
  <c r="H79" i="1"/>
  <c r="H78" i="1"/>
  <c r="K78" i="1"/>
  <c r="I78" i="1"/>
  <c r="L78" i="1"/>
  <c r="M78" i="1"/>
  <c r="J78" i="1"/>
  <c r="G78" i="1"/>
  <c r="H77" i="1"/>
  <c r="K77" i="1"/>
  <c r="I77" i="1"/>
  <c r="L77" i="1"/>
  <c r="M77" i="1"/>
  <c r="J77" i="1"/>
  <c r="G77" i="1"/>
  <c r="H76" i="1"/>
  <c r="K76" i="1"/>
  <c r="I76" i="1"/>
  <c r="L76" i="1"/>
  <c r="M76" i="1"/>
  <c r="J76" i="1"/>
  <c r="G76" i="1"/>
  <c r="H75" i="1"/>
  <c r="K75" i="1"/>
  <c r="I75" i="1"/>
  <c r="L75" i="1"/>
  <c r="M75" i="1"/>
  <c r="J75" i="1"/>
  <c r="G75" i="1"/>
  <c r="H74" i="1"/>
  <c r="K74" i="1"/>
  <c r="I74" i="1"/>
  <c r="L74" i="1"/>
  <c r="M74" i="1"/>
  <c r="J74" i="1"/>
  <c r="G74" i="1"/>
  <c r="H73" i="1"/>
  <c r="K73" i="1"/>
  <c r="I73" i="1"/>
  <c r="L73" i="1"/>
  <c r="M73" i="1"/>
  <c r="J73" i="1"/>
  <c r="G73" i="1"/>
  <c r="N72" i="1"/>
  <c r="M72" i="1"/>
  <c r="L72" i="1"/>
  <c r="K72" i="1"/>
  <c r="J72" i="1"/>
  <c r="I72" i="1"/>
  <c r="H72" i="1"/>
  <c r="N71" i="1"/>
  <c r="M71" i="1"/>
  <c r="L71" i="1"/>
  <c r="K71" i="1"/>
  <c r="J71" i="1"/>
  <c r="I71" i="1"/>
  <c r="H71" i="1"/>
  <c r="C71" i="1"/>
  <c r="D71" i="1"/>
  <c r="E71" i="1"/>
  <c r="F71" i="1"/>
  <c r="G71" i="1"/>
  <c r="H70" i="1"/>
  <c r="K70" i="1"/>
  <c r="I70" i="1"/>
  <c r="L70" i="1"/>
  <c r="M70" i="1"/>
  <c r="J70" i="1"/>
  <c r="G70" i="1"/>
  <c r="H69" i="1"/>
  <c r="K69" i="1"/>
  <c r="I69" i="1"/>
  <c r="L69" i="1"/>
  <c r="M69" i="1"/>
  <c r="J69" i="1"/>
  <c r="G69" i="1"/>
  <c r="H68" i="1"/>
  <c r="K68" i="1"/>
  <c r="I68" i="1"/>
  <c r="L68" i="1"/>
  <c r="M68" i="1"/>
  <c r="J68" i="1"/>
  <c r="G68" i="1"/>
  <c r="H67" i="1"/>
  <c r="K67" i="1"/>
  <c r="I67" i="1"/>
  <c r="L67" i="1"/>
  <c r="M67" i="1"/>
  <c r="J67" i="1"/>
  <c r="G67" i="1"/>
  <c r="H66" i="1"/>
  <c r="K66" i="1"/>
  <c r="I66" i="1"/>
  <c r="L66" i="1"/>
  <c r="M66" i="1"/>
  <c r="J66" i="1"/>
  <c r="G66" i="1"/>
  <c r="H65" i="1"/>
  <c r="K65" i="1"/>
  <c r="I65" i="1"/>
  <c r="L65" i="1"/>
  <c r="M65" i="1"/>
  <c r="J65" i="1"/>
  <c r="G65" i="1"/>
  <c r="H64" i="1"/>
  <c r="K64" i="1"/>
  <c r="I64" i="1"/>
  <c r="L64" i="1"/>
  <c r="M64" i="1"/>
  <c r="J64" i="1"/>
  <c r="G64" i="1"/>
  <c r="H63" i="1"/>
  <c r="K63" i="1"/>
  <c r="I63" i="1"/>
  <c r="L63" i="1"/>
  <c r="M63" i="1"/>
  <c r="J63" i="1"/>
  <c r="G63" i="1"/>
  <c r="H62" i="1"/>
  <c r="K62" i="1"/>
  <c r="I62" i="1"/>
  <c r="L62" i="1"/>
  <c r="M62" i="1"/>
  <c r="J62" i="1"/>
  <c r="G62" i="1"/>
  <c r="N61" i="1"/>
  <c r="M61" i="1"/>
  <c r="L61" i="1"/>
  <c r="K61" i="1"/>
  <c r="J61" i="1"/>
  <c r="I61" i="1"/>
  <c r="H61" i="1"/>
  <c r="H60" i="1"/>
  <c r="K60" i="1"/>
  <c r="I60" i="1"/>
  <c r="L60" i="1"/>
  <c r="M60" i="1"/>
  <c r="J60" i="1"/>
  <c r="G60" i="1"/>
  <c r="H59" i="1"/>
  <c r="K59" i="1"/>
  <c r="I59" i="1"/>
  <c r="L59" i="1"/>
  <c r="M59" i="1"/>
  <c r="J59" i="1"/>
  <c r="G59" i="1"/>
  <c r="H58" i="1"/>
  <c r="K58" i="1"/>
  <c r="I58" i="1"/>
  <c r="L58" i="1"/>
  <c r="M58" i="1"/>
  <c r="J58" i="1"/>
  <c r="G58" i="1"/>
  <c r="H57" i="1"/>
  <c r="K57" i="1"/>
  <c r="I57" i="1"/>
  <c r="L57" i="1"/>
  <c r="M57" i="1"/>
  <c r="J57" i="1"/>
  <c r="G57" i="1"/>
  <c r="N56" i="1"/>
  <c r="M56" i="1"/>
  <c r="L56" i="1"/>
  <c r="K56" i="1"/>
  <c r="J56" i="1"/>
  <c r="I56" i="1"/>
  <c r="H56" i="1"/>
  <c r="N55" i="1"/>
  <c r="M55" i="1"/>
  <c r="L55" i="1"/>
  <c r="K55" i="1"/>
  <c r="J55" i="1"/>
  <c r="I55" i="1"/>
  <c r="H55" i="1"/>
  <c r="C55" i="1"/>
  <c r="D55" i="1"/>
  <c r="E55" i="1"/>
  <c r="F55" i="1"/>
  <c r="G55" i="1"/>
  <c r="H54" i="1"/>
  <c r="K54" i="1"/>
  <c r="I54" i="1"/>
  <c r="L54" i="1"/>
  <c r="M54" i="1"/>
  <c r="J54" i="1"/>
  <c r="G54" i="1"/>
  <c r="H53" i="1"/>
  <c r="K53" i="1"/>
  <c r="I53" i="1"/>
  <c r="L53" i="1"/>
  <c r="M53" i="1"/>
  <c r="J53" i="1"/>
  <c r="G53" i="1"/>
  <c r="H52" i="1"/>
  <c r="K52" i="1"/>
  <c r="I52" i="1"/>
  <c r="L52" i="1"/>
  <c r="M52" i="1"/>
  <c r="J52" i="1"/>
  <c r="G52" i="1"/>
  <c r="H51" i="1"/>
  <c r="K51" i="1"/>
  <c r="I51" i="1"/>
  <c r="L51" i="1"/>
  <c r="M51" i="1"/>
  <c r="J51" i="1"/>
  <c r="G51" i="1"/>
  <c r="H50" i="1"/>
  <c r="K50" i="1"/>
  <c r="I50" i="1"/>
  <c r="L50" i="1"/>
  <c r="M50" i="1"/>
  <c r="J50" i="1"/>
  <c r="G50" i="1"/>
  <c r="H49" i="1"/>
  <c r="K49" i="1"/>
  <c r="I49" i="1"/>
  <c r="L49" i="1"/>
  <c r="M49" i="1"/>
  <c r="J49" i="1"/>
  <c r="G49" i="1"/>
  <c r="H48" i="1"/>
  <c r="K48" i="1"/>
  <c r="I48" i="1"/>
  <c r="L48" i="1"/>
  <c r="M48" i="1"/>
  <c r="J48" i="1"/>
  <c r="G48" i="1"/>
  <c r="N47" i="1"/>
  <c r="M47" i="1"/>
  <c r="L47" i="1"/>
  <c r="K47" i="1"/>
  <c r="J47" i="1"/>
  <c r="I47" i="1"/>
  <c r="H47" i="1"/>
  <c r="H46" i="1"/>
  <c r="K46" i="1"/>
  <c r="I46" i="1"/>
  <c r="L46" i="1"/>
  <c r="M46" i="1"/>
  <c r="J46" i="1"/>
  <c r="G46" i="1"/>
  <c r="H45" i="1"/>
  <c r="K45" i="1"/>
  <c r="I45" i="1"/>
  <c r="L45" i="1"/>
  <c r="M45" i="1"/>
  <c r="J45" i="1"/>
  <c r="G45" i="1"/>
  <c r="H44" i="1"/>
  <c r="K44" i="1"/>
  <c r="I44" i="1"/>
  <c r="L44" i="1"/>
  <c r="M44" i="1"/>
  <c r="J44" i="1"/>
  <c r="G44" i="1"/>
  <c r="H43" i="1"/>
  <c r="K43" i="1"/>
  <c r="I43" i="1"/>
  <c r="L43" i="1"/>
  <c r="M43" i="1"/>
  <c r="J43" i="1"/>
  <c r="G43" i="1"/>
  <c r="H42" i="1"/>
  <c r="K42" i="1"/>
  <c r="I42" i="1"/>
  <c r="L42" i="1"/>
  <c r="M42" i="1"/>
  <c r="J42" i="1"/>
  <c r="G42" i="1"/>
  <c r="H41" i="1"/>
  <c r="K41" i="1"/>
  <c r="I41" i="1"/>
  <c r="L41" i="1"/>
  <c r="M41" i="1"/>
  <c r="J41" i="1"/>
  <c r="G41" i="1"/>
  <c r="N40" i="1"/>
  <c r="M40" i="1"/>
  <c r="L40" i="1"/>
  <c r="K40" i="1"/>
  <c r="J40" i="1"/>
  <c r="I40" i="1"/>
  <c r="H40" i="1"/>
  <c r="N39" i="1"/>
  <c r="M39" i="1"/>
  <c r="L39" i="1"/>
  <c r="K39" i="1"/>
  <c r="J39" i="1"/>
  <c r="I39" i="1"/>
  <c r="H39" i="1"/>
  <c r="C39" i="1"/>
  <c r="D39" i="1"/>
  <c r="E39" i="1"/>
  <c r="F39" i="1"/>
  <c r="G39" i="1"/>
  <c r="H38" i="1"/>
  <c r="K38" i="1"/>
  <c r="I38" i="1"/>
  <c r="L38" i="1"/>
  <c r="M38" i="1"/>
  <c r="J38" i="1"/>
  <c r="G38" i="1"/>
  <c r="H37" i="1"/>
  <c r="K37" i="1"/>
  <c r="I37" i="1"/>
  <c r="L37" i="1"/>
  <c r="M37" i="1"/>
  <c r="J37" i="1"/>
  <c r="G37" i="1"/>
  <c r="H36" i="1"/>
  <c r="K36" i="1"/>
  <c r="I36" i="1"/>
  <c r="L36" i="1"/>
  <c r="M36" i="1"/>
  <c r="J36" i="1"/>
  <c r="G36" i="1"/>
  <c r="N35" i="1"/>
  <c r="M35" i="1"/>
  <c r="L35" i="1"/>
  <c r="K35" i="1"/>
  <c r="J35" i="1"/>
  <c r="I35" i="1"/>
  <c r="H35" i="1"/>
  <c r="H34" i="1"/>
  <c r="K34" i="1"/>
  <c r="I34" i="1"/>
  <c r="L34" i="1"/>
  <c r="M34" i="1"/>
  <c r="J34" i="1"/>
  <c r="G34" i="1"/>
  <c r="H33" i="1"/>
  <c r="K33" i="1"/>
  <c r="I33" i="1"/>
  <c r="L33" i="1"/>
  <c r="M33" i="1"/>
  <c r="J33" i="1"/>
  <c r="G33" i="1"/>
  <c r="H32" i="1"/>
  <c r="K32" i="1"/>
  <c r="I32" i="1"/>
  <c r="L32" i="1"/>
  <c r="M32" i="1"/>
  <c r="J32" i="1"/>
  <c r="G32" i="1"/>
  <c r="N31" i="1"/>
  <c r="M31" i="1"/>
  <c r="L31" i="1"/>
  <c r="K31" i="1"/>
  <c r="J31" i="1"/>
  <c r="I31" i="1"/>
  <c r="H31" i="1"/>
  <c r="N30" i="1"/>
  <c r="M30" i="1"/>
  <c r="L30" i="1"/>
  <c r="K30" i="1"/>
  <c r="J30" i="1"/>
  <c r="I30" i="1"/>
  <c r="H30" i="1"/>
  <c r="C30" i="1"/>
  <c r="D30" i="1"/>
  <c r="E30" i="1"/>
  <c r="F30" i="1"/>
  <c r="G30" i="1"/>
  <c r="H29" i="1"/>
  <c r="K29" i="1"/>
  <c r="I29" i="1"/>
  <c r="L29" i="1"/>
  <c r="M29" i="1"/>
  <c r="J29" i="1"/>
  <c r="G29" i="1"/>
  <c r="H28" i="1"/>
  <c r="K28" i="1"/>
  <c r="I28" i="1"/>
  <c r="L28" i="1"/>
  <c r="M28" i="1"/>
  <c r="J28" i="1"/>
  <c r="G28" i="1"/>
  <c r="H27" i="1"/>
  <c r="K27" i="1"/>
  <c r="I27" i="1"/>
  <c r="L27" i="1"/>
  <c r="M27" i="1"/>
  <c r="J27" i="1"/>
  <c r="G27" i="1"/>
  <c r="H26" i="1"/>
  <c r="K26" i="1"/>
  <c r="I26" i="1"/>
  <c r="L26" i="1"/>
  <c r="M26" i="1"/>
  <c r="J26" i="1"/>
  <c r="G26" i="1"/>
  <c r="H25" i="1"/>
  <c r="K25" i="1"/>
  <c r="I25" i="1"/>
  <c r="L25" i="1"/>
  <c r="M25" i="1"/>
  <c r="J25" i="1"/>
  <c r="G25" i="1"/>
  <c r="N24" i="1"/>
  <c r="M24" i="1"/>
  <c r="L24" i="1"/>
  <c r="K24" i="1"/>
  <c r="J24" i="1"/>
  <c r="I24" i="1"/>
  <c r="H24" i="1"/>
  <c r="H23" i="1"/>
  <c r="K23" i="1"/>
  <c r="I23" i="1"/>
  <c r="L23" i="1"/>
  <c r="M23" i="1"/>
  <c r="J23" i="1"/>
  <c r="G23" i="1"/>
  <c r="H22" i="1"/>
  <c r="K22" i="1"/>
  <c r="I22" i="1"/>
  <c r="L22" i="1"/>
  <c r="M22" i="1"/>
  <c r="J22" i="1"/>
  <c r="G22" i="1"/>
  <c r="H21" i="1"/>
  <c r="K21" i="1"/>
  <c r="I21" i="1"/>
  <c r="L21" i="1"/>
  <c r="M21" i="1"/>
  <c r="J21" i="1"/>
  <c r="G21" i="1"/>
  <c r="H20" i="1"/>
  <c r="K20" i="1"/>
  <c r="I20" i="1"/>
  <c r="L20" i="1"/>
  <c r="M20" i="1"/>
  <c r="J20" i="1"/>
  <c r="G20" i="1"/>
  <c r="H19" i="1"/>
  <c r="K19" i="1"/>
  <c r="I19" i="1"/>
  <c r="L19" i="1"/>
  <c r="M19" i="1"/>
  <c r="J19" i="1"/>
  <c r="G19" i="1"/>
  <c r="N18" i="1"/>
  <c r="M18" i="1"/>
  <c r="L18" i="1"/>
  <c r="K18" i="1"/>
  <c r="J18" i="1"/>
  <c r="I18" i="1"/>
  <c r="H18" i="1"/>
  <c r="N17" i="1"/>
  <c r="M17" i="1"/>
  <c r="L17" i="1"/>
  <c r="K17" i="1"/>
  <c r="J17" i="1"/>
  <c r="I17" i="1"/>
  <c r="H17" i="1"/>
  <c r="C17" i="1"/>
  <c r="D17" i="1"/>
  <c r="E17" i="1"/>
  <c r="F17" i="1"/>
  <c r="G17" i="1"/>
  <c r="H16" i="1"/>
  <c r="K16" i="1"/>
  <c r="I16" i="1"/>
  <c r="L16" i="1"/>
  <c r="M16" i="1"/>
  <c r="J16" i="1"/>
  <c r="G16" i="1"/>
  <c r="H15" i="1"/>
  <c r="K15" i="1"/>
  <c r="I15" i="1"/>
  <c r="L15" i="1"/>
  <c r="M15" i="1"/>
  <c r="J15" i="1"/>
  <c r="G15" i="1"/>
  <c r="N14" i="1"/>
  <c r="M14" i="1"/>
  <c r="L14" i="1"/>
  <c r="K14" i="1"/>
  <c r="J14" i="1"/>
  <c r="I14" i="1"/>
  <c r="H14" i="1"/>
  <c r="H13" i="1"/>
  <c r="K13" i="1"/>
  <c r="I13" i="1"/>
  <c r="L13" i="1"/>
  <c r="M13" i="1"/>
  <c r="J13" i="1"/>
  <c r="G13" i="1"/>
  <c r="H12" i="1"/>
  <c r="K12" i="1"/>
  <c r="I12" i="1"/>
  <c r="L12" i="1"/>
  <c r="M12" i="1"/>
  <c r="J12" i="1"/>
  <c r="G12" i="1"/>
  <c r="H11" i="1"/>
  <c r="K11" i="1"/>
  <c r="I11" i="1"/>
  <c r="L11" i="1"/>
  <c r="M11" i="1"/>
  <c r="J11" i="1"/>
  <c r="G11" i="1"/>
  <c r="H10" i="1"/>
  <c r="K10" i="1"/>
  <c r="I10" i="1"/>
  <c r="L10" i="1"/>
  <c r="M10" i="1"/>
  <c r="J10" i="1"/>
  <c r="G10" i="1"/>
  <c r="H9" i="1"/>
  <c r="K9" i="1"/>
  <c r="I9" i="1"/>
  <c r="L9" i="1"/>
  <c r="M9" i="1"/>
  <c r="J9" i="1"/>
  <c r="G9" i="1"/>
  <c r="H8" i="1"/>
  <c r="K8" i="1"/>
  <c r="I8" i="1"/>
  <c r="L8" i="1"/>
  <c r="M8" i="1"/>
  <c r="J8" i="1"/>
  <c r="G8" i="1"/>
  <c r="H7" i="1"/>
  <c r="K7" i="1"/>
  <c r="I7" i="1"/>
  <c r="L7" i="1"/>
  <c r="M7" i="1"/>
  <c r="J7" i="1"/>
  <c r="G7" i="1"/>
  <c r="N6" i="1"/>
  <c r="M6" i="1"/>
  <c r="L6" i="1"/>
  <c r="K6" i="1"/>
  <c r="J6" i="1"/>
  <c r="I6" i="1"/>
  <c r="H6" i="1"/>
  <c r="N5" i="1"/>
  <c r="M5" i="1"/>
  <c r="L5" i="1"/>
  <c r="K5" i="1"/>
  <c r="J5" i="1"/>
  <c r="I5" i="1"/>
  <c r="H5" i="1"/>
  <c r="C5" i="1"/>
  <c r="D5" i="1"/>
  <c r="E5" i="1"/>
  <c r="F5" i="1"/>
  <c r="G5" i="1"/>
  <c r="N4" i="1"/>
  <c r="K4" i="1"/>
  <c r="L4" i="1"/>
  <c r="M4" i="1"/>
  <c r="J4" i="1"/>
  <c r="I4" i="1"/>
  <c r="H4" i="1"/>
  <c r="C4" i="1"/>
  <c r="D4" i="1"/>
  <c r="E4" i="1"/>
  <c r="F4" i="1"/>
  <c r="G4" i="1"/>
  <c r="D172" i="2"/>
  <c r="D159" i="2"/>
  <c r="D156" i="2"/>
  <c r="D155" i="2"/>
  <c r="D150" i="2"/>
  <c r="D147" i="2"/>
  <c r="D146" i="2"/>
  <c r="D136" i="2"/>
  <c r="D132" i="2"/>
  <c r="D131" i="2"/>
  <c r="D121" i="2"/>
  <c r="D114" i="2"/>
  <c r="D113" i="2"/>
  <c r="D108" i="2"/>
  <c r="D104" i="2"/>
  <c r="D103" i="2"/>
  <c r="D100" i="2"/>
  <c r="D96" i="2"/>
  <c r="D95" i="2"/>
  <c r="D87" i="2"/>
  <c r="D83" i="2"/>
  <c r="D82" i="2"/>
  <c r="D75" i="2"/>
  <c r="D59" i="2"/>
  <c r="D54" i="2"/>
  <c r="D53" i="2"/>
  <c r="D45" i="2"/>
  <c r="D34" i="2"/>
  <c r="D30" i="2"/>
  <c r="D29" i="2"/>
  <c r="D23" i="2"/>
  <c r="D17" i="2"/>
  <c r="D16" i="2"/>
  <c r="D13" i="2"/>
  <c r="D4" i="2"/>
</calcChain>
</file>

<file path=xl/sharedStrings.xml><?xml version="1.0" encoding="utf-8"?>
<sst xmlns="http://schemas.openxmlformats.org/spreadsheetml/2006/main" count="549" uniqueCount="197">
  <si>
    <t>全省水库雨量测报设施建设补助费用建议方案</t>
  </si>
  <si>
    <t>市州</t>
  </si>
  <si>
    <t>县市区</t>
  </si>
  <si>
    <t>项目内容</t>
  </si>
  <si>
    <t>资金           （万元）</t>
  </si>
  <si>
    <t>备注</t>
  </si>
  <si>
    <t>合计</t>
  </si>
  <si>
    <t>长沙市</t>
  </si>
  <si>
    <t>小计</t>
  </si>
  <si>
    <t>市本级及所辖区</t>
  </si>
  <si>
    <t>水库雨量测报设施建设补助</t>
  </si>
  <si>
    <t>长沙市本级</t>
  </si>
  <si>
    <t>雨花区</t>
  </si>
  <si>
    <t>岳麓区</t>
  </si>
  <si>
    <t>开福区</t>
  </si>
  <si>
    <t>长沙县</t>
  </si>
  <si>
    <t>望城县</t>
  </si>
  <si>
    <t>省直管县市小计</t>
  </si>
  <si>
    <t>浏阳市</t>
  </si>
  <si>
    <t>宁乡县</t>
  </si>
  <si>
    <t>株洲市</t>
  </si>
  <si>
    <t>市本级</t>
  </si>
  <si>
    <t>荷塘区</t>
  </si>
  <si>
    <t>芦淞区</t>
  </si>
  <si>
    <t>石峰区</t>
  </si>
  <si>
    <t>天元区</t>
  </si>
  <si>
    <t>省直管县小计</t>
  </si>
  <si>
    <t>茶陵县</t>
  </si>
  <si>
    <t>炎陵县</t>
  </si>
  <si>
    <t>醴陵市</t>
  </si>
  <si>
    <t>攸县</t>
  </si>
  <si>
    <t>株洲县</t>
  </si>
  <si>
    <t>湘潭市</t>
  </si>
  <si>
    <t>湘潭市本级</t>
  </si>
  <si>
    <t>雨湖区</t>
  </si>
  <si>
    <t>岳塘区</t>
  </si>
  <si>
    <t>韶山市</t>
  </si>
  <si>
    <t>湘潭县</t>
  </si>
  <si>
    <t>湘乡市</t>
  </si>
  <si>
    <t>衡阳市</t>
  </si>
  <si>
    <t>石鼓区</t>
  </si>
  <si>
    <t>雁峰区</t>
  </si>
  <si>
    <t>蒸湘区</t>
  </si>
  <si>
    <t>珠晖区</t>
  </si>
  <si>
    <t>南岳区</t>
  </si>
  <si>
    <t>常宁市</t>
  </si>
  <si>
    <t>衡东县</t>
  </si>
  <si>
    <t>衡南县</t>
  </si>
  <si>
    <t>衡山县</t>
  </si>
  <si>
    <t>衡阳县</t>
  </si>
  <si>
    <t>耒阳市</t>
  </si>
  <si>
    <t>祁东县</t>
  </si>
  <si>
    <t>邵阳市</t>
  </si>
  <si>
    <t>邵阳市本级</t>
  </si>
  <si>
    <t>北塔区</t>
  </si>
  <si>
    <t>大祥区</t>
  </si>
  <si>
    <t>双清区</t>
  </si>
  <si>
    <t>洞口县</t>
  </si>
  <si>
    <t>隆回县</t>
  </si>
  <si>
    <t>邵东县</t>
  </si>
  <si>
    <t>邵阳县</t>
  </si>
  <si>
    <t>城步县</t>
  </si>
  <si>
    <t>绥宁县</t>
  </si>
  <si>
    <t>武冈市</t>
  </si>
  <si>
    <t>新宁县</t>
  </si>
  <si>
    <t>新邵县</t>
  </si>
  <si>
    <t>岳阳市</t>
  </si>
  <si>
    <t>岳阳市本级</t>
  </si>
  <si>
    <t>岳阳楼区</t>
  </si>
  <si>
    <t>君山区</t>
  </si>
  <si>
    <t>云溪区</t>
  </si>
  <si>
    <t>华容县</t>
  </si>
  <si>
    <t>临湘市</t>
  </si>
  <si>
    <t>汨罗市</t>
  </si>
  <si>
    <t>平江县</t>
  </si>
  <si>
    <t>湘阴县</t>
  </si>
  <si>
    <t>岳阳县</t>
  </si>
  <si>
    <t>常德市</t>
  </si>
  <si>
    <t>常德市本级</t>
  </si>
  <si>
    <t>武陵区</t>
  </si>
  <si>
    <t>鼎城区</t>
  </si>
  <si>
    <t>安乡县</t>
  </si>
  <si>
    <t>汉寿县</t>
  </si>
  <si>
    <t>津市市</t>
  </si>
  <si>
    <t>澧县</t>
  </si>
  <si>
    <t>临澧县</t>
  </si>
  <si>
    <t>石门县</t>
  </si>
  <si>
    <t>桃源县</t>
  </si>
  <si>
    <t>张家界市</t>
  </si>
  <si>
    <t>张家界市本级</t>
  </si>
  <si>
    <t>武陵源区</t>
  </si>
  <si>
    <t>永定区</t>
  </si>
  <si>
    <t>慈利县</t>
  </si>
  <si>
    <t>桑植县</t>
  </si>
  <si>
    <t>益阳市</t>
  </si>
  <si>
    <t>益阳市本级</t>
  </si>
  <si>
    <t>赫山区</t>
  </si>
  <si>
    <t>资阳区</t>
  </si>
  <si>
    <t>安化县</t>
  </si>
  <si>
    <t>南县</t>
  </si>
  <si>
    <t>桃江县</t>
  </si>
  <si>
    <t>沅江市</t>
  </si>
  <si>
    <t>永州市</t>
  </si>
  <si>
    <t>永州市本级</t>
  </si>
  <si>
    <t>冷水滩区</t>
  </si>
  <si>
    <t>零陵区</t>
  </si>
  <si>
    <t>回龙圩管理区</t>
  </si>
  <si>
    <t>金洞管理区</t>
  </si>
  <si>
    <t>开发区</t>
  </si>
  <si>
    <t>道  县</t>
  </si>
  <si>
    <t>东安县</t>
  </si>
  <si>
    <t>江华县</t>
  </si>
  <si>
    <t>江永县</t>
  </si>
  <si>
    <t>蓝山县</t>
  </si>
  <si>
    <t>宁远县</t>
  </si>
  <si>
    <t>祁阳县</t>
  </si>
  <si>
    <t>双牌县</t>
  </si>
  <si>
    <t>新田县</t>
  </si>
  <si>
    <t>郴州市</t>
  </si>
  <si>
    <t>郴州市本级</t>
  </si>
  <si>
    <t>北湖区</t>
  </si>
  <si>
    <t>苏仙区</t>
  </si>
  <si>
    <t>安仁县</t>
  </si>
  <si>
    <t>桂东县</t>
  </si>
  <si>
    <t>桂阳县</t>
  </si>
  <si>
    <t>嘉禾县</t>
  </si>
  <si>
    <t>临武县</t>
  </si>
  <si>
    <t>汝城县</t>
  </si>
  <si>
    <t>宜章县</t>
  </si>
  <si>
    <t>永兴县</t>
  </si>
  <si>
    <t>资兴市</t>
  </si>
  <si>
    <t>娄底市</t>
  </si>
  <si>
    <t>娄底市本级</t>
  </si>
  <si>
    <t>娄星区</t>
  </si>
  <si>
    <t>冷水江市</t>
  </si>
  <si>
    <t>涟源市</t>
  </si>
  <si>
    <t>双峰县</t>
  </si>
  <si>
    <t>新化县</t>
  </si>
  <si>
    <t>怀化市</t>
  </si>
  <si>
    <t>怀化市本级</t>
  </si>
  <si>
    <t>鹤城区</t>
  </si>
  <si>
    <t>辰溪县</t>
  </si>
  <si>
    <t>洪江市</t>
  </si>
  <si>
    <t>会同县</t>
  </si>
  <si>
    <t>靖州县</t>
  </si>
  <si>
    <t>麻阳县</t>
  </si>
  <si>
    <t>通道县</t>
  </si>
  <si>
    <t>新晃县</t>
  </si>
  <si>
    <t>溆浦县</t>
  </si>
  <si>
    <t>沅陵县</t>
  </si>
  <si>
    <t>芷江县</t>
  </si>
  <si>
    <t>中方县</t>
  </si>
  <si>
    <t>洪江区</t>
  </si>
  <si>
    <t>湘西州</t>
  </si>
  <si>
    <t>保靖县</t>
  </si>
  <si>
    <t>凤凰县</t>
  </si>
  <si>
    <t>古丈县</t>
  </si>
  <si>
    <t>花垣县</t>
  </si>
  <si>
    <t>吉首市</t>
  </si>
  <si>
    <t>龙山县</t>
  </si>
  <si>
    <t>泸溪县</t>
  </si>
  <si>
    <t>永顺县</t>
  </si>
  <si>
    <t xml:space="preserve">序号 </t>
  </si>
  <si>
    <t>市县</t>
  </si>
  <si>
    <t>水库数量</t>
  </si>
  <si>
    <t>水库数量                                      （分小一型以上及小二型）</t>
  </si>
  <si>
    <r>
      <rPr>
        <sz val="10"/>
        <rFont val="宋体"/>
        <charset val="134"/>
      </rPr>
      <t>经费分配计算（万元）                                     （</t>
    </r>
    <r>
      <rPr>
        <sz val="10"/>
        <color rgb="FFFF0000"/>
        <rFont val="宋体"/>
        <charset val="134"/>
      </rPr>
      <t>小一型以上每座0.35万元、小二型每座0.1万元</t>
    </r>
    <r>
      <rPr>
        <sz val="10"/>
        <rFont val="宋体"/>
        <charset val="134"/>
      </rPr>
      <t>）</t>
    </r>
  </si>
  <si>
    <t>建议            方案</t>
  </si>
  <si>
    <t>大型</t>
  </si>
  <si>
    <t>中型</t>
  </si>
  <si>
    <t>小一型</t>
  </si>
  <si>
    <t>小二型</t>
  </si>
  <si>
    <t>小一型         以上</t>
  </si>
  <si>
    <t>一</t>
  </si>
  <si>
    <t>天心区</t>
  </si>
  <si>
    <t>二</t>
  </si>
  <si>
    <t>三</t>
  </si>
  <si>
    <t>四</t>
  </si>
  <si>
    <t>衡阳市本级</t>
  </si>
  <si>
    <t>五</t>
  </si>
  <si>
    <t>六</t>
  </si>
  <si>
    <t>经开区</t>
  </si>
  <si>
    <t>屈原管理区</t>
  </si>
  <si>
    <t>七</t>
  </si>
  <si>
    <t>德山开发区</t>
  </si>
  <si>
    <t>柳叶湖开发区</t>
  </si>
  <si>
    <t>八</t>
  </si>
  <si>
    <t>九</t>
  </si>
  <si>
    <t>高新区</t>
  </si>
  <si>
    <t>十</t>
  </si>
  <si>
    <t>十一</t>
  </si>
  <si>
    <t>十二</t>
  </si>
  <si>
    <t>十三</t>
  </si>
  <si>
    <t>十四</t>
  </si>
  <si>
    <t>全省水库雨量测报设施建设补助费用安排表</t>
    <phoneticPr fontId="23" type="noConversion"/>
  </si>
  <si>
    <t>湘西土家族苗族自治州</t>
    <phoneticPr fontId="23" type="noConversion"/>
  </si>
  <si>
    <t>附件：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</si>
</sst>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宋体"/>
      <charset val="134"/>
      <scheme val="minor"/>
    </font>
    <font>
      <sz val="10"/>
      <name val="Arial"/>
    </font>
    <font>
      <b/>
      <sz val="10"/>
      <color rgb="FFC00000"/>
      <name val="Arial"/>
    </font>
    <font>
      <b/>
      <sz val="10"/>
      <color rgb="FFE32DEA"/>
      <name val="Arial"/>
    </font>
    <font>
      <sz val="10"/>
      <color rgb="FFE32DEA"/>
      <name val="Arial"/>
    </font>
    <font>
      <sz val="14"/>
      <name val="黑体"/>
      <family val="3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10"/>
      <name val="Arial"/>
    </font>
    <font>
      <b/>
      <sz val="10"/>
      <color rgb="FFC00000"/>
      <name val="宋体"/>
      <charset val="134"/>
    </font>
    <font>
      <b/>
      <sz val="10"/>
      <color rgb="FFE32DEA"/>
      <name val="宋体"/>
      <charset val="134"/>
    </font>
    <font>
      <sz val="10"/>
      <color rgb="FFE32DEA"/>
      <name val="宋体"/>
      <charset val="134"/>
    </font>
    <font>
      <sz val="10"/>
      <color rgb="FFE32DEA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</font>
    <font>
      <sz val="10"/>
      <color rgb="FFFF0000"/>
      <name val="Arial"/>
    </font>
    <font>
      <b/>
      <sz val="10"/>
      <name val="宋体"/>
      <charset val="134"/>
    </font>
    <font>
      <sz val="10"/>
      <color theme="0"/>
      <name val="宋体"/>
      <charset val="134"/>
    </font>
    <font>
      <sz val="10"/>
      <color theme="0"/>
      <name val="Arial"/>
    </font>
    <font>
      <b/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9"/>
      <name val="宋体"/>
      <charset val="134"/>
      <scheme val="minor"/>
    </font>
    <font>
      <b/>
      <sz val="18"/>
      <name val="华文中宋"/>
      <family val="3"/>
      <charset val="134"/>
    </font>
    <font>
      <b/>
      <sz val="10"/>
      <name val="宋体"/>
      <family val="3"/>
      <charset val="134"/>
    </font>
    <font>
      <sz val="14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2DCDB"/>
        <bgColor indexed="64"/>
      </patternFill>
    </fill>
    <fill>
      <patternFill patternType="solid">
        <fgColor rgb="FF8DB4E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24" fillId="0" borderId="0" xfId="0" applyFont="1" applyFill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1"/>
  <sheetViews>
    <sheetView tabSelected="1" workbookViewId="0">
      <selection activeCell="D68" sqref="D68"/>
    </sheetView>
  </sheetViews>
  <sheetFormatPr defaultColWidth="8" defaultRowHeight="13.5" x14ac:dyDescent="0.15"/>
  <cols>
    <col min="1" max="1" width="10.125" style="38" customWidth="1"/>
    <col min="2" max="2" width="16.875" style="5" customWidth="1"/>
    <col min="3" max="3" width="27.625" style="5" customWidth="1"/>
    <col min="4" max="4" width="13.25" style="5" customWidth="1"/>
    <col min="5" max="5" width="16" style="38" customWidth="1"/>
    <col min="6" max="16374" width="8" style="38"/>
    <col min="16375" max="16384" width="8" style="43"/>
  </cols>
  <sheetData>
    <row r="1" spans="1:5 16375:16384" ht="18.75" customHeight="1" x14ac:dyDescent="0.15">
      <c r="A1" s="58" t="s">
        <v>196</v>
      </c>
    </row>
    <row r="2" spans="1:5 16375:16384" s="38" customFormat="1" ht="36.950000000000003" customHeight="1" x14ac:dyDescent="0.15">
      <c r="A2" s="59" t="s">
        <v>194</v>
      </c>
      <c r="B2" s="59"/>
      <c r="C2" s="59"/>
      <c r="D2" s="59"/>
      <c r="E2" s="59"/>
    </row>
    <row r="3" spans="1:5 16375:16384" s="38" customFormat="1" ht="42" customHeight="1" x14ac:dyDescent="0.15">
      <c r="A3" s="44" t="s">
        <v>1</v>
      </c>
      <c r="B3" s="7" t="s">
        <v>2</v>
      </c>
      <c r="C3" s="7" t="s">
        <v>3</v>
      </c>
      <c r="D3" s="45" t="s">
        <v>4</v>
      </c>
      <c r="E3" s="28" t="s">
        <v>5</v>
      </c>
    </row>
    <row r="4" spans="1:5 16375:16384" s="39" customFormat="1" ht="18.95" customHeight="1" x14ac:dyDescent="0.15">
      <c r="A4" s="60" t="s">
        <v>6</v>
      </c>
      <c r="B4" s="61"/>
      <c r="C4" s="46"/>
      <c r="D4" s="55">
        <f>SUM(D5,D16,D29,D82,D131,D38,D155,D146,D53,D172,D103,D113,D69,D95)</f>
        <v>2000</v>
      </c>
      <c r="E4" s="47"/>
      <c r="XEU4" s="53"/>
      <c r="XEV4" s="53"/>
      <c r="XEW4" s="53"/>
      <c r="XEX4" s="53"/>
      <c r="XEY4" s="53"/>
      <c r="XEZ4" s="53"/>
      <c r="XFA4" s="53"/>
      <c r="XFB4" s="53"/>
      <c r="XFC4" s="53"/>
      <c r="XFD4" s="53"/>
    </row>
    <row r="5" spans="1:5 16375:16384" s="40" customFormat="1" ht="18.95" customHeight="1" x14ac:dyDescent="0.15">
      <c r="A5" s="46" t="s">
        <v>7</v>
      </c>
      <c r="B5" s="46" t="s">
        <v>8</v>
      </c>
      <c r="C5" s="46"/>
      <c r="D5" s="76">
        <v>99</v>
      </c>
      <c r="E5" s="48"/>
    </row>
    <row r="6" spans="1:5 16375:16384" s="41" customFormat="1" ht="18.95" customHeight="1" x14ac:dyDescent="0.15">
      <c r="A6" s="46"/>
      <c r="B6" s="49" t="s">
        <v>9</v>
      </c>
      <c r="C6" s="10" t="s">
        <v>10</v>
      </c>
      <c r="D6" s="76">
        <v>44</v>
      </c>
      <c r="E6" s="50"/>
    </row>
    <row r="7" spans="1:5 16375:16384" s="38" customFormat="1" ht="18.95" customHeight="1" x14ac:dyDescent="0.15">
      <c r="A7" s="51"/>
      <c r="B7" s="10" t="s">
        <v>11</v>
      </c>
      <c r="C7" s="10" t="s">
        <v>10</v>
      </c>
      <c r="D7" s="51">
        <v>1</v>
      </c>
      <c r="E7" s="52"/>
    </row>
    <row r="8" spans="1:5 16375:16384" s="38" customFormat="1" ht="18.95" customHeight="1" x14ac:dyDescent="0.15">
      <c r="A8" s="51"/>
      <c r="B8" s="10" t="s">
        <v>12</v>
      </c>
      <c r="C8" s="10" t="s">
        <v>10</v>
      </c>
      <c r="D8" s="51">
        <v>1</v>
      </c>
      <c r="E8" s="52"/>
    </row>
    <row r="9" spans="1:5 16375:16384" s="38" customFormat="1" ht="18.95" customHeight="1" x14ac:dyDescent="0.15">
      <c r="A9" s="51"/>
      <c r="B9" s="10" t="s">
        <v>13</v>
      </c>
      <c r="C9" s="10" t="s">
        <v>10</v>
      </c>
      <c r="D9" s="51">
        <v>6</v>
      </c>
      <c r="E9" s="52"/>
    </row>
    <row r="10" spans="1:5 16375:16384" s="38" customFormat="1" ht="18.95" customHeight="1" x14ac:dyDescent="0.15">
      <c r="A10" s="51"/>
      <c r="B10" s="10" t="s">
        <v>14</v>
      </c>
      <c r="C10" s="10" t="s">
        <v>10</v>
      </c>
      <c r="D10" s="51">
        <v>3</v>
      </c>
      <c r="E10" s="52"/>
    </row>
    <row r="11" spans="1:5 16375:16384" s="38" customFormat="1" ht="18.95" customHeight="1" x14ac:dyDescent="0.15">
      <c r="A11" s="51"/>
      <c r="B11" s="10" t="s">
        <v>15</v>
      </c>
      <c r="C11" s="10" t="s">
        <v>10</v>
      </c>
      <c r="D11" s="51">
        <v>25</v>
      </c>
      <c r="E11" s="52"/>
    </row>
    <row r="12" spans="1:5 16375:16384" s="38" customFormat="1" ht="18.95" customHeight="1" x14ac:dyDescent="0.15">
      <c r="A12" s="51"/>
      <c r="B12" s="10" t="s">
        <v>16</v>
      </c>
      <c r="C12" s="10" t="s">
        <v>10</v>
      </c>
      <c r="D12" s="51">
        <v>8</v>
      </c>
      <c r="E12" s="52"/>
    </row>
    <row r="13" spans="1:5 16375:16384" s="41" customFormat="1" ht="18.95" customHeight="1" x14ac:dyDescent="0.15">
      <c r="A13" s="46"/>
      <c r="B13" s="49" t="s">
        <v>17</v>
      </c>
      <c r="C13" s="10"/>
      <c r="D13" s="55">
        <f>SUM(D14:D15)</f>
        <v>55</v>
      </c>
      <c r="E13" s="52"/>
    </row>
    <row r="14" spans="1:5 16375:16384" s="38" customFormat="1" ht="18.95" customHeight="1" x14ac:dyDescent="0.15">
      <c r="A14" s="51"/>
      <c r="B14" s="10" t="s">
        <v>18</v>
      </c>
      <c r="C14" s="10" t="s">
        <v>10</v>
      </c>
      <c r="D14" s="51">
        <v>30</v>
      </c>
      <c r="E14" s="52"/>
    </row>
    <row r="15" spans="1:5 16375:16384" s="38" customFormat="1" ht="18.95" customHeight="1" x14ac:dyDescent="0.15">
      <c r="A15" s="51"/>
      <c r="B15" s="10" t="s">
        <v>19</v>
      </c>
      <c r="C15" s="10" t="s">
        <v>10</v>
      </c>
      <c r="D15" s="51">
        <v>25</v>
      </c>
      <c r="E15" s="52"/>
    </row>
    <row r="16" spans="1:5 16375:16384" s="40" customFormat="1" ht="18.95" customHeight="1" x14ac:dyDescent="0.15">
      <c r="A16" s="46" t="s">
        <v>20</v>
      </c>
      <c r="B16" s="46" t="s">
        <v>8</v>
      </c>
      <c r="C16" s="46"/>
      <c r="D16" s="55">
        <f>SUM(D17,D23)</f>
        <v>116</v>
      </c>
      <c r="E16" s="52"/>
    </row>
    <row r="17" spans="1:5" s="40" customFormat="1" ht="18.95" customHeight="1" x14ac:dyDescent="0.15">
      <c r="A17" s="46"/>
      <c r="B17" s="46" t="s">
        <v>9</v>
      </c>
      <c r="C17" s="46"/>
      <c r="D17" s="55">
        <f>SUM(D18:D22)</f>
        <v>10</v>
      </c>
      <c r="E17" s="52"/>
    </row>
    <row r="18" spans="1:5" s="38" customFormat="1" ht="18.95" customHeight="1" x14ac:dyDescent="0.15">
      <c r="A18" s="51"/>
      <c r="B18" s="10" t="s">
        <v>21</v>
      </c>
      <c r="C18" s="10" t="s">
        <v>10</v>
      </c>
      <c r="D18" s="51">
        <v>1</v>
      </c>
      <c r="E18" s="52"/>
    </row>
    <row r="19" spans="1:5" s="38" customFormat="1" ht="18.95" customHeight="1" x14ac:dyDescent="0.15">
      <c r="A19" s="51"/>
      <c r="B19" s="10" t="s">
        <v>22</v>
      </c>
      <c r="C19" s="10" t="s">
        <v>10</v>
      </c>
      <c r="D19" s="51">
        <v>2</v>
      </c>
      <c r="E19" s="52"/>
    </row>
    <row r="20" spans="1:5" s="38" customFormat="1" ht="18.95" customHeight="1" x14ac:dyDescent="0.15">
      <c r="A20" s="51"/>
      <c r="B20" s="10" t="s">
        <v>23</v>
      </c>
      <c r="C20" s="10" t="s">
        <v>10</v>
      </c>
      <c r="D20" s="51">
        <v>2</v>
      </c>
      <c r="E20" s="52"/>
    </row>
    <row r="21" spans="1:5" s="38" customFormat="1" ht="18.95" customHeight="1" x14ac:dyDescent="0.15">
      <c r="A21" s="51"/>
      <c r="B21" s="10" t="s">
        <v>24</v>
      </c>
      <c r="C21" s="10" t="s">
        <v>10</v>
      </c>
      <c r="D21" s="51">
        <v>2</v>
      </c>
      <c r="E21" s="52"/>
    </row>
    <row r="22" spans="1:5" s="38" customFormat="1" ht="18.95" customHeight="1" x14ac:dyDescent="0.15">
      <c r="A22" s="51"/>
      <c r="B22" s="10" t="s">
        <v>25</v>
      </c>
      <c r="C22" s="10" t="s">
        <v>10</v>
      </c>
      <c r="D22" s="51">
        <v>3</v>
      </c>
      <c r="E22" s="52"/>
    </row>
    <row r="23" spans="1:5" s="41" customFormat="1" ht="18.95" customHeight="1" x14ac:dyDescent="0.15">
      <c r="A23" s="46"/>
      <c r="B23" s="49" t="s">
        <v>26</v>
      </c>
      <c r="C23" s="10"/>
      <c r="D23" s="55">
        <f>SUM(D24:D28)</f>
        <v>106</v>
      </c>
      <c r="E23" s="52"/>
    </row>
    <row r="24" spans="1:5" s="38" customFormat="1" ht="18.95" customHeight="1" x14ac:dyDescent="0.15">
      <c r="A24" s="51"/>
      <c r="B24" s="10" t="s">
        <v>27</v>
      </c>
      <c r="C24" s="10" t="s">
        <v>10</v>
      </c>
      <c r="D24" s="51">
        <v>27</v>
      </c>
      <c r="E24" s="52"/>
    </row>
    <row r="25" spans="1:5" s="38" customFormat="1" ht="18.95" customHeight="1" x14ac:dyDescent="0.15">
      <c r="A25" s="51"/>
      <c r="B25" s="10" t="s">
        <v>28</v>
      </c>
      <c r="C25" s="10" t="s">
        <v>10</v>
      </c>
      <c r="D25" s="51">
        <v>6</v>
      </c>
      <c r="E25" s="52"/>
    </row>
    <row r="26" spans="1:5" s="38" customFormat="1" ht="18.95" customHeight="1" x14ac:dyDescent="0.15">
      <c r="A26" s="51"/>
      <c r="B26" s="10" t="s">
        <v>29</v>
      </c>
      <c r="C26" s="10" t="s">
        <v>10</v>
      </c>
      <c r="D26" s="51">
        <v>25</v>
      </c>
      <c r="E26" s="52"/>
    </row>
    <row r="27" spans="1:5" s="38" customFormat="1" ht="18.95" customHeight="1" x14ac:dyDescent="0.15">
      <c r="A27" s="51"/>
      <c r="B27" s="10" t="s">
        <v>30</v>
      </c>
      <c r="C27" s="10" t="s">
        <v>10</v>
      </c>
      <c r="D27" s="51">
        <v>36</v>
      </c>
      <c r="E27" s="52"/>
    </row>
    <row r="28" spans="1:5" s="38" customFormat="1" ht="18.95" customHeight="1" x14ac:dyDescent="0.15">
      <c r="A28" s="51"/>
      <c r="B28" s="10" t="s">
        <v>31</v>
      </c>
      <c r="C28" s="10" t="s">
        <v>10</v>
      </c>
      <c r="D28" s="51">
        <v>12</v>
      </c>
      <c r="E28" s="52"/>
    </row>
    <row r="29" spans="1:5" s="40" customFormat="1" ht="18.95" customHeight="1" x14ac:dyDescent="0.15">
      <c r="A29" s="46" t="s">
        <v>32</v>
      </c>
      <c r="B29" s="46" t="s">
        <v>8</v>
      </c>
      <c r="C29" s="46"/>
      <c r="D29" s="55">
        <f>SUM(D30,D34)</f>
        <v>60</v>
      </c>
      <c r="E29" s="52"/>
    </row>
    <row r="30" spans="1:5" s="41" customFormat="1" ht="18.95" customHeight="1" x14ac:dyDescent="0.15">
      <c r="A30" s="46"/>
      <c r="B30" s="49" t="s">
        <v>9</v>
      </c>
      <c r="C30" s="10" t="s">
        <v>10</v>
      </c>
      <c r="D30" s="55">
        <f>SUM(D31:D33)</f>
        <v>4</v>
      </c>
      <c r="E30" s="50"/>
    </row>
    <row r="31" spans="1:5" s="38" customFormat="1" ht="18.95" customHeight="1" x14ac:dyDescent="0.15">
      <c r="A31" s="51"/>
      <c r="B31" s="10" t="s">
        <v>33</v>
      </c>
      <c r="C31" s="10"/>
      <c r="D31" s="51">
        <v>1</v>
      </c>
      <c r="E31" s="52"/>
    </row>
    <row r="32" spans="1:5" s="38" customFormat="1" ht="18.95" customHeight="1" x14ac:dyDescent="0.15">
      <c r="A32" s="51"/>
      <c r="B32" s="10" t="s">
        <v>34</v>
      </c>
      <c r="C32" s="10"/>
      <c r="D32" s="51">
        <v>2</v>
      </c>
      <c r="E32" s="52"/>
    </row>
    <row r="33" spans="1:5" s="38" customFormat="1" ht="18.95" customHeight="1" x14ac:dyDescent="0.15">
      <c r="A33" s="51"/>
      <c r="B33" s="10" t="s">
        <v>35</v>
      </c>
      <c r="C33" s="10"/>
      <c r="D33" s="51">
        <v>1</v>
      </c>
      <c r="E33" s="52"/>
    </row>
    <row r="34" spans="1:5" s="41" customFormat="1" ht="18.95" customHeight="1" x14ac:dyDescent="0.15">
      <c r="A34" s="46"/>
      <c r="B34" s="49" t="s">
        <v>26</v>
      </c>
      <c r="C34" s="10"/>
      <c r="D34" s="55">
        <f>SUM(D35:D37)</f>
        <v>56</v>
      </c>
      <c r="E34" s="52"/>
    </row>
    <row r="35" spans="1:5" s="38" customFormat="1" ht="18.95" customHeight="1" x14ac:dyDescent="0.15">
      <c r="A35" s="51"/>
      <c r="B35" s="10" t="s">
        <v>36</v>
      </c>
      <c r="C35" s="10" t="s">
        <v>10</v>
      </c>
      <c r="D35" s="51">
        <v>6</v>
      </c>
      <c r="E35" s="52"/>
    </row>
    <row r="36" spans="1:5" s="38" customFormat="1" ht="18.95" customHeight="1" x14ac:dyDescent="0.15">
      <c r="A36" s="51"/>
      <c r="B36" s="10" t="s">
        <v>37</v>
      </c>
      <c r="C36" s="10" t="s">
        <v>10</v>
      </c>
      <c r="D36" s="51">
        <v>21</v>
      </c>
      <c r="E36" s="52"/>
    </row>
    <row r="37" spans="1:5" s="38" customFormat="1" ht="18.95" customHeight="1" x14ac:dyDescent="0.15">
      <c r="A37" s="51"/>
      <c r="B37" s="10" t="s">
        <v>38</v>
      </c>
      <c r="C37" s="10" t="s">
        <v>10</v>
      </c>
      <c r="D37" s="51">
        <v>29</v>
      </c>
      <c r="E37" s="52"/>
    </row>
    <row r="38" spans="1:5" s="40" customFormat="1" ht="18.95" customHeight="1" x14ac:dyDescent="0.15">
      <c r="A38" s="46" t="s">
        <v>39</v>
      </c>
      <c r="B38" s="46" t="s">
        <v>8</v>
      </c>
      <c r="C38" s="10"/>
      <c r="D38" s="76">
        <v>236</v>
      </c>
      <c r="E38" s="52"/>
    </row>
    <row r="39" spans="1:5" s="41" customFormat="1" ht="18.95" customHeight="1" x14ac:dyDescent="0.15">
      <c r="A39" s="46"/>
      <c r="B39" s="49" t="s">
        <v>9</v>
      </c>
      <c r="C39" s="10" t="s">
        <v>10</v>
      </c>
      <c r="D39" s="76">
        <v>11</v>
      </c>
      <c r="E39" s="50"/>
    </row>
    <row r="40" spans="1:5" s="38" customFormat="1" ht="18.95" customHeight="1" x14ac:dyDescent="0.15">
      <c r="A40" s="51"/>
      <c r="B40" s="10" t="s">
        <v>40</v>
      </c>
      <c r="C40" s="10" t="s">
        <v>10</v>
      </c>
      <c r="D40" s="51">
        <v>2</v>
      </c>
      <c r="E40" s="52"/>
    </row>
    <row r="41" spans="1:5" s="38" customFormat="1" ht="18.95" customHeight="1" x14ac:dyDescent="0.15">
      <c r="A41" s="51"/>
      <c r="B41" s="10" t="s">
        <v>41</v>
      </c>
      <c r="C41" s="10" t="s">
        <v>10</v>
      </c>
      <c r="D41" s="51">
        <v>1</v>
      </c>
      <c r="E41" s="52"/>
    </row>
    <row r="42" spans="1:5" s="38" customFormat="1" ht="18.95" customHeight="1" x14ac:dyDescent="0.15">
      <c r="A42" s="51"/>
      <c r="B42" s="10" t="s">
        <v>42</v>
      </c>
      <c r="C42" s="10" t="s">
        <v>10</v>
      </c>
      <c r="D42" s="51">
        <v>3</v>
      </c>
      <c r="E42" s="52"/>
    </row>
    <row r="43" spans="1:5" s="38" customFormat="1" ht="18.95" customHeight="1" x14ac:dyDescent="0.15">
      <c r="A43" s="51"/>
      <c r="B43" s="10" t="s">
        <v>43</v>
      </c>
      <c r="C43" s="10" t="s">
        <v>10</v>
      </c>
      <c r="D43" s="51">
        <v>3</v>
      </c>
      <c r="E43" s="52"/>
    </row>
    <row r="44" spans="1:5" s="42" customFormat="1" ht="18.95" customHeight="1" x14ac:dyDescent="0.15">
      <c r="A44" s="51"/>
      <c r="B44" s="10" t="s">
        <v>44</v>
      </c>
      <c r="C44" s="10" t="s">
        <v>10</v>
      </c>
      <c r="D44" s="51">
        <v>2</v>
      </c>
      <c r="E44" s="52"/>
    </row>
    <row r="45" spans="1:5" s="42" customFormat="1" ht="18.95" customHeight="1" x14ac:dyDescent="0.15">
      <c r="A45" s="46"/>
      <c r="B45" s="49" t="s">
        <v>26</v>
      </c>
      <c r="C45" s="10"/>
      <c r="D45" s="51">
        <f>SUM(D46:D52)</f>
        <v>225</v>
      </c>
      <c r="E45" s="52"/>
    </row>
    <row r="46" spans="1:5" s="38" customFormat="1" ht="18.95" customHeight="1" x14ac:dyDescent="0.15">
      <c r="A46" s="51"/>
      <c r="B46" s="10" t="s">
        <v>45</v>
      </c>
      <c r="C46" s="10" t="s">
        <v>10</v>
      </c>
      <c r="D46" s="51">
        <v>34</v>
      </c>
      <c r="E46" s="52"/>
    </row>
    <row r="47" spans="1:5" s="38" customFormat="1" ht="18.95" customHeight="1" x14ac:dyDescent="0.15">
      <c r="A47" s="51"/>
      <c r="B47" s="10" t="s">
        <v>46</v>
      </c>
      <c r="C47" s="10" t="s">
        <v>10</v>
      </c>
      <c r="D47" s="51">
        <v>23</v>
      </c>
      <c r="E47" s="52"/>
    </row>
    <row r="48" spans="1:5" s="38" customFormat="1" ht="18.95" customHeight="1" x14ac:dyDescent="0.15">
      <c r="A48" s="51"/>
      <c r="B48" s="10" t="s">
        <v>47</v>
      </c>
      <c r="C48" s="10" t="s">
        <v>10</v>
      </c>
      <c r="D48" s="51">
        <v>51</v>
      </c>
      <c r="E48" s="52"/>
    </row>
    <row r="49" spans="1:5" s="38" customFormat="1" ht="18.95" customHeight="1" x14ac:dyDescent="0.15">
      <c r="A49" s="51"/>
      <c r="B49" s="10" t="s">
        <v>48</v>
      </c>
      <c r="C49" s="10" t="s">
        <v>10</v>
      </c>
      <c r="D49" s="51">
        <v>17</v>
      </c>
      <c r="E49" s="52"/>
    </row>
    <row r="50" spans="1:5" s="38" customFormat="1" ht="18.95" customHeight="1" x14ac:dyDescent="0.15">
      <c r="A50" s="51"/>
      <c r="B50" s="10" t="s">
        <v>49</v>
      </c>
      <c r="C50" s="10" t="s">
        <v>10</v>
      </c>
      <c r="D50" s="51">
        <v>33</v>
      </c>
      <c r="E50" s="52"/>
    </row>
    <row r="51" spans="1:5" s="38" customFormat="1" ht="18.95" customHeight="1" x14ac:dyDescent="0.15">
      <c r="A51" s="51"/>
      <c r="B51" s="10" t="s">
        <v>50</v>
      </c>
      <c r="C51" s="10" t="s">
        <v>10</v>
      </c>
      <c r="D51" s="51">
        <v>42</v>
      </c>
      <c r="E51" s="52"/>
    </row>
    <row r="52" spans="1:5" s="38" customFormat="1" ht="18.95" customHeight="1" x14ac:dyDescent="0.15">
      <c r="A52" s="51"/>
      <c r="B52" s="10" t="s">
        <v>51</v>
      </c>
      <c r="C52" s="10" t="s">
        <v>10</v>
      </c>
      <c r="D52" s="51">
        <v>25</v>
      </c>
      <c r="E52" s="52"/>
    </row>
    <row r="53" spans="1:5" s="40" customFormat="1" ht="18.95" customHeight="1" x14ac:dyDescent="0.15">
      <c r="A53" s="46" t="s">
        <v>52</v>
      </c>
      <c r="B53" s="46" t="s">
        <v>8</v>
      </c>
      <c r="C53" s="10"/>
      <c r="D53" s="55">
        <f>SUM(D54,D59)</f>
        <v>190</v>
      </c>
      <c r="E53" s="52"/>
    </row>
    <row r="54" spans="1:5" s="42" customFormat="1" ht="18.95" customHeight="1" x14ac:dyDescent="0.15">
      <c r="A54" s="46"/>
      <c r="B54" s="49" t="s">
        <v>9</v>
      </c>
      <c r="C54" s="10" t="s">
        <v>10</v>
      </c>
      <c r="D54" s="51">
        <f>SUM(D55:D58)</f>
        <v>10</v>
      </c>
      <c r="E54" s="50"/>
    </row>
    <row r="55" spans="1:5" s="38" customFormat="1" ht="18.95" customHeight="1" x14ac:dyDescent="0.15">
      <c r="A55" s="51"/>
      <c r="B55" s="10" t="s">
        <v>53</v>
      </c>
      <c r="C55" s="10"/>
      <c r="D55" s="51">
        <v>2</v>
      </c>
      <c r="E55" s="52"/>
    </row>
    <row r="56" spans="1:5" s="38" customFormat="1" ht="18.95" customHeight="1" x14ac:dyDescent="0.15">
      <c r="A56" s="51"/>
      <c r="B56" s="10" t="s">
        <v>54</v>
      </c>
      <c r="C56" s="10"/>
      <c r="D56" s="51">
        <v>2</v>
      </c>
      <c r="E56" s="52"/>
    </row>
    <row r="57" spans="1:5" s="38" customFormat="1" ht="18.95" customHeight="1" x14ac:dyDescent="0.15">
      <c r="A57" s="51"/>
      <c r="B57" s="10" t="s">
        <v>55</v>
      </c>
      <c r="C57" s="10"/>
      <c r="D57" s="51">
        <v>4</v>
      </c>
      <c r="E57" s="52"/>
    </row>
    <row r="58" spans="1:5" s="38" customFormat="1" ht="18.95" customHeight="1" x14ac:dyDescent="0.15">
      <c r="A58" s="51"/>
      <c r="B58" s="10" t="s">
        <v>56</v>
      </c>
      <c r="C58" s="10"/>
      <c r="D58" s="51">
        <v>2</v>
      </c>
      <c r="E58" s="52"/>
    </row>
    <row r="59" spans="1:5" s="42" customFormat="1" ht="18.95" customHeight="1" x14ac:dyDescent="0.15">
      <c r="A59" s="46"/>
      <c r="B59" s="49" t="s">
        <v>26</v>
      </c>
      <c r="C59" s="10"/>
      <c r="D59" s="51">
        <f>SUM(D60:D68)</f>
        <v>180</v>
      </c>
      <c r="E59" s="52"/>
    </row>
    <row r="60" spans="1:5" s="38" customFormat="1" ht="18.95" customHeight="1" x14ac:dyDescent="0.15">
      <c r="A60" s="51"/>
      <c r="B60" s="10" t="s">
        <v>57</v>
      </c>
      <c r="C60" s="10" t="s">
        <v>10</v>
      </c>
      <c r="D60" s="51">
        <v>24</v>
      </c>
      <c r="E60" s="52"/>
    </row>
    <row r="61" spans="1:5" s="38" customFormat="1" ht="18.95" customHeight="1" x14ac:dyDescent="0.15">
      <c r="A61" s="51"/>
      <c r="B61" s="10" t="s">
        <v>58</v>
      </c>
      <c r="C61" s="10" t="s">
        <v>10</v>
      </c>
      <c r="D61" s="51">
        <v>36</v>
      </c>
      <c r="E61" s="52"/>
    </row>
    <row r="62" spans="1:5" s="38" customFormat="1" ht="18.95" customHeight="1" x14ac:dyDescent="0.15">
      <c r="A62" s="51"/>
      <c r="B62" s="10" t="s">
        <v>59</v>
      </c>
      <c r="C62" s="10" t="s">
        <v>10</v>
      </c>
      <c r="D62" s="51">
        <v>22</v>
      </c>
      <c r="E62" s="52"/>
    </row>
    <row r="63" spans="1:5" s="38" customFormat="1" ht="18.95" customHeight="1" x14ac:dyDescent="0.15">
      <c r="A63" s="51"/>
      <c r="B63" s="10" t="s">
        <v>60</v>
      </c>
      <c r="C63" s="10" t="s">
        <v>10</v>
      </c>
      <c r="D63" s="51">
        <v>36</v>
      </c>
      <c r="E63" s="52"/>
    </row>
    <row r="64" spans="1:5" s="38" customFormat="1" ht="18.95" customHeight="1" x14ac:dyDescent="0.15">
      <c r="A64" s="51"/>
      <c r="B64" s="10" t="s">
        <v>61</v>
      </c>
      <c r="C64" s="10" t="s">
        <v>10</v>
      </c>
      <c r="D64" s="51">
        <v>6</v>
      </c>
      <c r="E64" s="52"/>
    </row>
    <row r="65" spans="1:5" s="38" customFormat="1" ht="18.95" customHeight="1" x14ac:dyDescent="0.15">
      <c r="A65" s="51"/>
      <c r="B65" s="10" t="s">
        <v>62</v>
      </c>
      <c r="C65" s="10" t="s">
        <v>10</v>
      </c>
      <c r="D65" s="51">
        <v>6</v>
      </c>
      <c r="E65" s="52"/>
    </row>
    <row r="66" spans="1:5" s="38" customFormat="1" ht="18.95" customHeight="1" x14ac:dyDescent="0.15">
      <c r="A66" s="51"/>
      <c r="B66" s="10" t="s">
        <v>63</v>
      </c>
      <c r="C66" s="10" t="s">
        <v>10</v>
      </c>
      <c r="D66" s="51">
        <v>20</v>
      </c>
      <c r="E66" s="52"/>
    </row>
    <row r="67" spans="1:5" s="38" customFormat="1" ht="18.95" customHeight="1" x14ac:dyDescent="0.15">
      <c r="A67" s="51"/>
      <c r="B67" s="10" t="s">
        <v>64</v>
      </c>
      <c r="C67" s="10" t="s">
        <v>10</v>
      </c>
      <c r="D67" s="51">
        <v>14</v>
      </c>
      <c r="E67" s="52"/>
    </row>
    <row r="68" spans="1:5" s="38" customFormat="1" ht="18.95" customHeight="1" x14ac:dyDescent="0.15">
      <c r="A68" s="51"/>
      <c r="B68" s="10" t="s">
        <v>65</v>
      </c>
      <c r="C68" s="10" t="s">
        <v>10</v>
      </c>
      <c r="D68" s="51">
        <v>16</v>
      </c>
      <c r="E68" s="52"/>
    </row>
    <row r="69" spans="1:5" s="40" customFormat="1" ht="18.95" customHeight="1" x14ac:dyDescent="0.15">
      <c r="A69" s="46" t="s">
        <v>66</v>
      </c>
      <c r="B69" s="46" t="s">
        <v>8</v>
      </c>
      <c r="C69" s="10"/>
      <c r="D69" s="76">
        <v>194</v>
      </c>
      <c r="E69" s="52"/>
    </row>
    <row r="70" spans="1:5" s="42" customFormat="1" ht="18.95" customHeight="1" x14ac:dyDescent="0.15">
      <c r="A70" s="46"/>
      <c r="B70" s="49" t="s">
        <v>9</v>
      </c>
      <c r="C70" s="10" t="s">
        <v>10</v>
      </c>
      <c r="D70" s="75">
        <v>22</v>
      </c>
      <c r="E70" s="50"/>
    </row>
    <row r="71" spans="1:5" s="38" customFormat="1" ht="18.95" customHeight="1" x14ac:dyDescent="0.15">
      <c r="A71" s="51"/>
      <c r="B71" s="10" t="s">
        <v>67</v>
      </c>
      <c r="C71" s="10" t="s">
        <v>10</v>
      </c>
      <c r="D71" s="51">
        <v>1</v>
      </c>
      <c r="E71" s="52"/>
    </row>
    <row r="72" spans="1:5" s="38" customFormat="1" ht="18.95" customHeight="1" x14ac:dyDescent="0.15">
      <c r="A72" s="51"/>
      <c r="B72" s="10" t="s">
        <v>68</v>
      </c>
      <c r="C72" s="10" t="s">
        <v>10</v>
      </c>
      <c r="D72" s="51">
        <v>9</v>
      </c>
      <c r="E72" s="52"/>
    </row>
    <row r="73" spans="1:5" s="38" customFormat="1" ht="18.95" customHeight="1" x14ac:dyDescent="0.15">
      <c r="A73" s="51"/>
      <c r="B73" s="10" t="s">
        <v>69</v>
      </c>
      <c r="C73" s="10" t="s">
        <v>10</v>
      </c>
      <c r="D73" s="51">
        <v>7</v>
      </c>
      <c r="E73" s="52"/>
    </row>
    <row r="74" spans="1:5" s="38" customFormat="1" ht="18.95" customHeight="1" x14ac:dyDescent="0.15">
      <c r="A74" s="51"/>
      <c r="B74" s="10" t="s">
        <v>70</v>
      </c>
      <c r="C74" s="10" t="s">
        <v>10</v>
      </c>
      <c r="D74" s="51">
        <v>5</v>
      </c>
      <c r="E74" s="52"/>
    </row>
    <row r="75" spans="1:5" s="42" customFormat="1" ht="18.95" customHeight="1" x14ac:dyDescent="0.15">
      <c r="A75" s="46"/>
      <c r="B75" s="49" t="s">
        <v>26</v>
      </c>
      <c r="C75" s="10"/>
      <c r="D75" s="51">
        <f>SUM(D76:D81)</f>
        <v>172</v>
      </c>
      <c r="E75" s="52"/>
    </row>
    <row r="76" spans="1:5" s="38" customFormat="1" ht="18.95" customHeight="1" x14ac:dyDescent="0.15">
      <c r="A76" s="51"/>
      <c r="B76" s="10" t="s">
        <v>71</v>
      </c>
      <c r="C76" s="10" t="s">
        <v>10</v>
      </c>
      <c r="D76" s="51">
        <v>9</v>
      </c>
      <c r="E76" s="52"/>
    </row>
    <row r="77" spans="1:5" s="38" customFormat="1" ht="18.95" customHeight="1" x14ac:dyDescent="0.15">
      <c r="A77" s="51"/>
      <c r="B77" s="10" t="s">
        <v>72</v>
      </c>
      <c r="C77" s="10" t="s">
        <v>10</v>
      </c>
      <c r="D77" s="51">
        <v>33</v>
      </c>
      <c r="E77" s="52"/>
    </row>
    <row r="78" spans="1:5" s="38" customFormat="1" ht="18.95" customHeight="1" x14ac:dyDescent="0.15">
      <c r="A78" s="51"/>
      <c r="B78" s="10" t="s">
        <v>73</v>
      </c>
      <c r="C78" s="10" t="s">
        <v>10</v>
      </c>
      <c r="D78" s="51">
        <v>41</v>
      </c>
      <c r="E78" s="52"/>
    </row>
    <row r="79" spans="1:5" s="38" customFormat="1" ht="18.95" customHeight="1" x14ac:dyDescent="0.15">
      <c r="A79" s="51"/>
      <c r="B79" s="10" t="s">
        <v>74</v>
      </c>
      <c r="C79" s="10" t="s">
        <v>10</v>
      </c>
      <c r="D79" s="51">
        <v>39</v>
      </c>
      <c r="E79" s="52"/>
    </row>
    <row r="80" spans="1:5" s="38" customFormat="1" ht="18.95" customHeight="1" x14ac:dyDescent="0.15">
      <c r="A80" s="51"/>
      <c r="B80" s="10" t="s">
        <v>75</v>
      </c>
      <c r="C80" s="10" t="s">
        <v>10</v>
      </c>
      <c r="D80" s="51">
        <v>17</v>
      </c>
      <c r="E80" s="52"/>
    </row>
    <row r="81" spans="1:5" s="38" customFormat="1" ht="18.95" customHeight="1" x14ac:dyDescent="0.15">
      <c r="A81" s="51"/>
      <c r="B81" s="10" t="s">
        <v>76</v>
      </c>
      <c r="C81" s="10" t="s">
        <v>10</v>
      </c>
      <c r="D81" s="51">
        <v>33</v>
      </c>
      <c r="E81" s="52"/>
    </row>
    <row r="82" spans="1:5" s="40" customFormat="1" ht="18.95" customHeight="1" x14ac:dyDescent="0.15">
      <c r="A82" s="46" t="s">
        <v>77</v>
      </c>
      <c r="B82" s="46" t="s">
        <v>8</v>
      </c>
      <c r="C82" s="10"/>
      <c r="D82" s="55">
        <f>SUM(D83,D87)</f>
        <v>211</v>
      </c>
      <c r="E82" s="52"/>
    </row>
    <row r="83" spans="1:5" s="42" customFormat="1" ht="18.95" customHeight="1" x14ac:dyDescent="0.15">
      <c r="A83" s="46"/>
      <c r="B83" s="49" t="s">
        <v>9</v>
      </c>
      <c r="C83" s="10"/>
      <c r="D83" s="51">
        <f>SUM(D84:D86)</f>
        <v>33</v>
      </c>
      <c r="E83" s="50"/>
    </row>
    <row r="84" spans="1:5" s="38" customFormat="1" ht="18.95" customHeight="1" x14ac:dyDescent="0.15">
      <c r="A84" s="51"/>
      <c r="B84" s="10" t="s">
        <v>78</v>
      </c>
      <c r="C84" s="10" t="s">
        <v>10</v>
      </c>
      <c r="D84" s="51">
        <v>1</v>
      </c>
      <c r="E84" s="52"/>
    </row>
    <row r="85" spans="1:5" s="38" customFormat="1" ht="18.95" customHeight="1" x14ac:dyDescent="0.15">
      <c r="A85" s="51"/>
      <c r="B85" s="10" t="s">
        <v>79</v>
      </c>
      <c r="C85" s="10" t="s">
        <v>10</v>
      </c>
      <c r="D85" s="51">
        <v>1</v>
      </c>
      <c r="E85" s="52"/>
    </row>
    <row r="86" spans="1:5" s="38" customFormat="1" ht="18.95" customHeight="1" x14ac:dyDescent="0.15">
      <c r="A86" s="51"/>
      <c r="B86" s="10" t="s">
        <v>80</v>
      </c>
      <c r="C86" s="10" t="s">
        <v>10</v>
      </c>
      <c r="D86" s="51">
        <v>31</v>
      </c>
      <c r="E86" s="52"/>
    </row>
    <row r="87" spans="1:5" s="42" customFormat="1" ht="18.95" customHeight="1" x14ac:dyDescent="0.15">
      <c r="A87" s="46"/>
      <c r="B87" s="49" t="s">
        <v>26</v>
      </c>
      <c r="C87" s="10"/>
      <c r="D87" s="55">
        <f>SUM(D88:D94)</f>
        <v>178</v>
      </c>
      <c r="E87" s="52"/>
    </row>
    <row r="88" spans="1:5" s="38" customFormat="1" ht="18.95" customHeight="1" x14ac:dyDescent="0.15">
      <c r="A88" s="51"/>
      <c r="B88" s="10" t="s">
        <v>81</v>
      </c>
      <c r="C88" s="10" t="s">
        <v>10</v>
      </c>
      <c r="D88" s="51">
        <v>2</v>
      </c>
      <c r="E88" s="52"/>
    </row>
    <row r="89" spans="1:5" s="38" customFormat="1" ht="18.95" customHeight="1" x14ac:dyDescent="0.15">
      <c r="A89" s="51"/>
      <c r="B89" s="10" t="s">
        <v>82</v>
      </c>
      <c r="C89" s="10" t="s">
        <v>10</v>
      </c>
      <c r="D89" s="51">
        <v>41</v>
      </c>
      <c r="E89" s="52"/>
    </row>
    <row r="90" spans="1:5" s="38" customFormat="1" ht="18.95" customHeight="1" x14ac:dyDescent="0.15">
      <c r="A90" s="51"/>
      <c r="B90" s="10" t="s">
        <v>83</v>
      </c>
      <c r="C90" s="10" t="s">
        <v>10</v>
      </c>
      <c r="D90" s="51">
        <v>4</v>
      </c>
      <c r="E90" s="52"/>
    </row>
    <row r="91" spans="1:5" s="38" customFormat="1" ht="18.95" customHeight="1" x14ac:dyDescent="0.15">
      <c r="A91" s="51"/>
      <c r="B91" s="10" t="s">
        <v>84</v>
      </c>
      <c r="C91" s="10" t="s">
        <v>10</v>
      </c>
      <c r="D91" s="51">
        <v>23</v>
      </c>
      <c r="E91" s="52"/>
    </row>
    <row r="92" spans="1:5" s="38" customFormat="1" ht="18.95" customHeight="1" x14ac:dyDescent="0.15">
      <c r="A92" s="51"/>
      <c r="B92" s="10" t="s">
        <v>85</v>
      </c>
      <c r="C92" s="10" t="s">
        <v>10</v>
      </c>
      <c r="D92" s="51">
        <v>24</v>
      </c>
      <c r="E92" s="52"/>
    </row>
    <row r="93" spans="1:5" s="38" customFormat="1" ht="18.95" customHeight="1" x14ac:dyDescent="0.15">
      <c r="A93" s="51"/>
      <c r="B93" s="10" t="s">
        <v>86</v>
      </c>
      <c r="C93" s="10" t="s">
        <v>10</v>
      </c>
      <c r="D93" s="51">
        <v>34</v>
      </c>
      <c r="E93" s="52"/>
    </row>
    <row r="94" spans="1:5" s="38" customFormat="1" ht="18.95" customHeight="1" x14ac:dyDescent="0.15">
      <c r="A94" s="51"/>
      <c r="B94" s="10" t="s">
        <v>87</v>
      </c>
      <c r="C94" s="10" t="s">
        <v>10</v>
      </c>
      <c r="D94" s="51">
        <v>50</v>
      </c>
      <c r="E94" s="52"/>
    </row>
    <row r="95" spans="1:5" s="40" customFormat="1" ht="18.95" customHeight="1" x14ac:dyDescent="0.15">
      <c r="A95" s="46" t="s">
        <v>88</v>
      </c>
      <c r="B95" s="46" t="s">
        <v>8</v>
      </c>
      <c r="C95" s="10"/>
      <c r="D95" s="55">
        <f>SUM(D96,D100)</f>
        <v>48</v>
      </c>
      <c r="E95" s="52"/>
    </row>
    <row r="96" spans="1:5" s="42" customFormat="1" ht="18.95" customHeight="1" x14ac:dyDescent="0.15">
      <c r="A96" s="46"/>
      <c r="B96" s="49" t="s">
        <v>9</v>
      </c>
      <c r="C96" s="10"/>
      <c r="D96" s="55">
        <f>SUM(D97:D99)</f>
        <v>18</v>
      </c>
      <c r="E96" s="50"/>
    </row>
    <row r="97" spans="1:5 16375:16384" s="38" customFormat="1" ht="18.95" customHeight="1" x14ac:dyDescent="0.15">
      <c r="A97" s="51"/>
      <c r="B97" s="10" t="s">
        <v>89</v>
      </c>
      <c r="C97" s="10" t="s">
        <v>10</v>
      </c>
      <c r="D97" s="55">
        <v>1</v>
      </c>
      <c r="E97" s="52"/>
    </row>
    <row r="98" spans="1:5 16375:16384" s="38" customFormat="1" ht="18.95" customHeight="1" x14ac:dyDescent="0.15">
      <c r="A98" s="51"/>
      <c r="B98" s="10" t="s">
        <v>90</v>
      </c>
      <c r="C98" s="10" t="s">
        <v>10</v>
      </c>
      <c r="D98" s="55">
        <v>2</v>
      </c>
      <c r="E98" s="52"/>
    </row>
    <row r="99" spans="1:5 16375:16384" s="38" customFormat="1" ht="18.95" customHeight="1" x14ac:dyDescent="0.15">
      <c r="A99" s="51"/>
      <c r="B99" s="37" t="s">
        <v>91</v>
      </c>
      <c r="C99" s="10" t="s">
        <v>10</v>
      </c>
      <c r="D99" s="55">
        <v>15</v>
      </c>
      <c r="E99" s="52"/>
    </row>
    <row r="100" spans="1:5 16375:16384" s="42" customFormat="1" ht="18.95" customHeight="1" x14ac:dyDescent="0.15">
      <c r="A100" s="46"/>
      <c r="B100" s="49" t="s">
        <v>26</v>
      </c>
      <c r="C100" s="10"/>
      <c r="D100" s="55">
        <f>SUM(D101:D102)</f>
        <v>30</v>
      </c>
      <c r="E100" s="52"/>
    </row>
    <row r="101" spans="1:5 16375:16384" s="38" customFormat="1" ht="18.95" customHeight="1" x14ac:dyDescent="0.15">
      <c r="A101" s="51"/>
      <c r="B101" s="10" t="s">
        <v>92</v>
      </c>
      <c r="C101" s="10" t="s">
        <v>10</v>
      </c>
      <c r="D101" s="51">
        <v>21</v>
      </c>
      <c r="E101" s="52"/>
    </row>
    <row r="102" spans="1:5 16375:16384" s="38" customFormat="1" ht="18.95" customHeight="1" x14ac:dyDescent="0.15">
      <c r="A102" s="51"/>
      <c r="B102" s="10" t="s">
        <v>93</v>
      </c>
      <c r="C102" s="10" t="s">
        <v>10</v>
      </c>
      <c r="D102" s="51">
        <v>9</v>
      </c>
      <c r="E102" s="52"/>
    </row>
    <row r="103" spans="1:5 16375:16384" s="40" customFormat="1" ht="18.95" customHeight="1" x14ac:dyDescent="0.15">
      <c r="A103" s="46" t="s">
        <v>94</v>
      </c>
      <c r="B103" s="46" t="s">
        <v>8</v>
      </c>
      <c r="C103" s="10"/>
      <c r="D103" s="55">
        <f>SUM(D104,D108)</f>
        <v>88</v>
      </c>
      <c r="E103" s="52"/>
    </row>
    <row r="104" spans="1:5 16375:16384" s="42" customFormat="1" ht="18.95" customHeight="1" x14ac:dyDescent="0.15">
      <c r="A104" s="46"/>
      <c r="B104" s="49" t="s">
        <v>9</v>
      </c>
      <c r="C104" s="10"/>
      <c r="D104" s="55">
        <f>SUM(D105:D107)</f>
        <v>29</v>
      </c>
      <c r="E104" s="50"/>
    </row>
    <row r="105" spans="1:5 16375:16384" s="38" customFormat="1" ht="18.95" customHeight="1" x14ac:dyDescent="0.15">
      <c r="A105" s="51"/>
      <c r="B105" s="10" t="s">
        <v>95</v>
      </c>
      <c r="C105" s="10" t="s">
        <v>10</v>
      </c>
      <c r="D105" s="51">
        <v>1</v>
      </c>
      <c r="E105" s="52"/>
    </row>
    <row r="106" spans="1:5 16375:16384" s="38" customFormat="1" ht="18.95" customHeight="1" x14ac:dyDescent="0.15">
      <c r="A106" s="51"/>
      <c r="B106" s="10" t="s">
        <v>96</v>
      </c>
      <c r="C106" s="10" t="s">
        <v>10</v>
      </c>
      <c r="D106" s="51">
        <v>23</v>
      </c>
      <c r="E106" s="52"/>
      <c r="XEU106" s="54"/>
      <c r="XEV106" s="54"/>
      <c r="XEW106" s="54"/>
      <c r="XEX106" s="54"/>
      <c r="XEY106" s="54"/>
      <c r="XEZ106" s="54"/>
      <c r="XFA106" s="54"/>
      <c r="XFB106" s="54"/>
      <c r="XFC106" s="54"/>
      <c r="XFD106" s="54"/>
    </row>
    <row r="107" spans="1:5 16375:16384" s="38" customFormat="1" ht="18.95" customHeight="1" x14ac:dyDescent="0.15">
      <c r="A107" s="51"/>
      <c r="B107" s="10" t="s">
        <v>97</v>
      </c>
      <c r="C107" s="10" t="s">
        <v>10</v>
      </c>
      <c r="D107" s="51">
        <v>5</v>
      </c>
      <c r="E107" s="52"/>
      <c r="XEU107" s="54"/>
      <c r="XEV107" s="54"/>
      <c r="XEW107" s="54"/>
      <c r="XEX107" s="54"/>
      <c r="XEY107" s="54"/>
      <c r="XEZ107" s="54"/>
      <c r="XFA107" s="54"/>
      <c r="XFB107" s="54"/>
      <c r="XFC107" s="54"/>
      <c r="XFD107" s="54"/>
    </row>
    <row r="108" spans="1:5 16375:16384" s="42" customFormat="1" ht="18.95" customHeight="1" x14ac:dyDescent="0.15">
      <c r="A108" s="46"/>
      <c r="B108" s="49" t="s">
        <v>26</v>
      </c>
      <c r="C108" s="10"/>
      <c r="D108" s="55">
        <f>SUM(D109:D112)</f>
        <v>59</v>
      </c>
      <c r="E108" s="52"/>
    </row>
    <row r="109" spans="1:5 16375:16384" s="38" customFormat="1" ht="18.95" customHeight="1" x14ac:dyDescent="0.15">
      <c r="A109" s="51"/>
      <c r="B109" s="10" t="s">
        <v>98</v>
      </c>
      <c r="C109" s="10" t="s">
        <v>10</v>
      </c>
      <c r="D109" s="51">
        <v>24</v>
      </c>
      <c r="E109" s="52"/>
    </row>
    <row r="110" spans="1:5 16375:16384" s="38" customFormat="1" ht="18.95" customHeight="1" x14ac:dyDescent="0.15">
      <c r="A110" s="51"/>
      <c r="B110" s="10" t="s">
        <v>99</v>
      </c>
      <c r="C110" s="10" t="s">
        <v>10</v>
      </c>
      <c r="D110" s="51">
        <v>1</v>
      </c>
      <c r="E110" s="52"/>
    </row>
    <row r="111" spans="1:5 16375:16384" s="38" customFormat="1" ht="18.95" customHeight="1" x14ac:dyDescent="0.15">
      <c r="A111" s="51"/>
      <c r="B111" s="10" t="s">
        <v>100</v>
      </c>
      <c r="C111" s="10" t="s">
        <v>10</v>
      </c>
      <c r="D111" s="51">
        <v>31</v>
      </c>
      <c r="E111" s="52"/>
    </row>
    <row r="112" spans="1:5 16375:16384" s="38" customFormat="1" ht="18.95" customHeight="1" x14ac:dyDescent="0.15">
      <c r="A112" s="51"/>
      <c r="B112" s="10" t="s">
        <v>101</v>
      </c>
      <c r="C112" s="10" t="s">
        <v>10</v>
      </c>
      <c r="D112" s="51">
        <v>3</v>
      </c>
      <c r="E112" s="52"/>
    </row>
    <row r="113" spans="1:5" s="40" customFormat="1" ht="18.95" customHeight="1" x14ac:dyDescent="0.15">
      <c r="A113" s="46" t="s">
        <v>102</v>
      </c>
      <c r="B113" s="46" t="s">
        <v>8</v>
      </c>
      <c r="C113" s="10"/>
      <c r="D113" s="55">
        <f>SUM(D114,D121)</f>
        <v>184</v>
      </c>
      <c r="E113" s="52"/>
    </row>
    <row r="114" spans="1:5" s="42" customFormat="1" ht="18.95" customHeight="1" x14ac:dyDescent="0.15">
      <c r="A114" s="46"/>
      <c r="B114" s="49" t="s">
        <v>9</v>
      </c>
      <c r="C114" s="10"/>
      <c r="D114" s="55">
        <f>SUM(D115:D120)</f>
        <v>41</v>
      </c>
      <c r="E114" s="50"/>
    </row>
    <row r="115" spans="1:5" s="38" customFormat="1" ht="18.95" customHeight="1" x14ac:dyDescent="0.15">
      <c r="A115" s="51"/>
      <c r="B115" s="10" t="s">
        <v>103</v>
      </c>
      <c r="C115" s="10" t="s">
        <v>10</v>
      </c>
      <c r="D115" s="51">
        <v>1</v>
      </c>
      <c r="E115" s="52"/>
    </row>
    <row r="116" spans="1:5" s="38" customFormat="1" ht="18.95" customHeight="1" x14ac:dyDescent="0.15">
      <c r="A116" s="51"/>
      <c r="B116" s="10" t="s">
        <v>104</v>
      </c>
      <c r="C116" s="10" t="s">
        <v>10</v>
      </c>
      <c r="D116" s="51">
        <v>14</v>
      </c>
      <c r="E116" s="52"/>
    </row>
    <row r="117" spans="1:5" s="38" customFormat="1" ht="18.95" customHeight="1" x14ac:dyDescent="0.15">
      <c r="A117" s="51"/>
      <c r="B117" s="10" t="s">
        <v>105</v>
      </c>
      <c r="C117" s="10" t="s">
        <v>10</v>
      </c>
      <c r="D117" s="51">
        <v>19</v>
      </c>
      <c r="E117" s="52"/>
    </row>
    <row r="118" spans="1:5" s="38" customFormat="1" ht="18.95" customHeight="1" x14ac:dyDescent="0.15">
      <c r="A118" s="51"/>
      <c r="B118" s="10" t="s">
        <v>106</v>
      </c>
      <c r="C118" s="10" t="s">
        <v>10</v>
      </c>
      <c r="D118" s="51">
        <v>2</v>
      </c>
      <c r="E118" s="52"/>
    </row>
    <row r="119" spans="1:5" s="38" customFormat="1" ht="18.95" customHeight="1" x14ac:dyDescent="0.15">
      <c r="A119" s="51"/>
      <c r="B119" s="10" t="s">
        <v>107</v>
      </c>
      <c r="C119" s="10" t="s">
        <v>10</v>
      </c>
      <c r="D119" s="51">
        <v>2</v>
      </c>
      <c r="E119" s="52"/>
    </row>
    <row r="120" spans="1:5" s="38" customFormat="1" ht="18.95" customHeight="1" x14ac:dyDescent="0.15">
      <c r="A120" s="51"/>
      <c r="B120" s="10" t="s">
        <v>108</v>
      </c>
      <c r="C120" s="10" t="s">
        <v>10</v>
      </c>
      <c r="D120" s="51">
        <v>3</v>
      </c>
      <c r="E120" s="52"/>
    </row>
    <row r="121" spans="1:5" s="42" customFormat="1" ht="18.95" customHeight="1" x14ac:dyDescent="0.15">
      <c r="A121" s="46"/>
      <c r="B121" s="49" t="s">
        <v>26</v>
      </c>
      <c r="C121" s="10"/>
      <c r="D121" s="55">
        <f>SUM(D122:D130)</f>
        <v>143</v>
      </c>
      <c r="E121" s="52"/>
    </row>
    <row r="122" spans="1:5" s="38" customFormat="1" ht="18.95" customHeight="1" x14ac:dyDescent="0.15">
      <c r="A122" s="51"/>
      <c r="B122" s="10" t="s">
        <v>109</v>
      </c>
      <c r="C122" s="10" t="s">
        <v>10</v>
      </c>
      <c r="D122" s="51">
        <v>15</v>
      </c>
      <c r="E122" s="52"/>
    </row>
    <row r="123" spans="1:5" s="38" customFormat="1" ht="18.95" customHeight="1" x14ac:dyDescent="0.15">
      <c r="A123" s="51"/>
      <c r="B123" s="10" t="s">
        <v>110</v>
      </c>
      <c r="C123" s="10" t="s">
        <v>10</v>
      </c>
      <c r="D123" s="51">
        <v>27</v>
      </c>
      <c r="E123" s="52"/>
    </row>
    <row r="124" spans="1:5" s="38" customFormat="1" ht="18.95" customHeight="1" x14ac:dyDescent="0.15">
      <c r="A124" s="51"/>
      <c r="B124" s="10" t="s">
        <v>111</v>
      </c>
      <c r="C124" s="10" t="s">
        <v>10</v>
      </c>
      <c r="D124" s="51">
        <v>12</v>
      </c>
      <c r="E124" s="52"/>
    </row>
    <row r="125" spans="1:5" s="38" customFormat="1" ht="18.95" customHeight="1" x14ac:dyDescent="0.15">
      <c r="A125" s="51"/>
      <c r="B125" s="10" t="s">
        <v>112</v>
      </c>
      <c r="C125" s="10" t="s">
        <v>10</v>
      </c>
      <c r="D125" s="51">
        <v>10</v>
      </c>
      <c r="E125" s="52"/>
    </row>
    <row r="126" spans="1:5" s="38" customFormat="1" ht="18.95" customHeight="1" x14ac:dyDescent="0.15">
      <c r="A126" s="51"/>
      <c r="B126" s="10" t="s">
        <v>113</v>
      </c>
      <c r="C126" s="10" t="s">
        <v>10</v>
      </c>
      <c r="D126" s="51">
        <v>7</v>
      </c>
      <c r="E126" s="52"/>
    </row>
    <row r="127" spans="1:5" s="38" customFormat="1" ht="18.95" customHeight="1" x14ac:dyDescent="0.15">
      <c r="A127" s="51"/>
      <c r="B127" s="10" t="s">
        <v>114</v>
      </c>
      <c r="C127" s="10" t="s">
        <v>10</v>
      </c>
      <c r="D127" s="51">
        <v>22</v>
      </c>
      <c r="E127" s="52"/>
    </row>
    <row r="128" spans="1:5" s="38" customFormat="1" ht="18.95" customHeight="1" x14ac:dyDescent="0.15">
      <c r="A128" s="51"/>
      <c r="B128" s="10" t="s">
        <v>115</v>
      </c>
      <c r="C128" s="10" t="s">
        <v>10</v>
      </c>
      <c r="D128" s="51">
        <v>33</v>
      </c>
      <c r="E128" s="52"/>
    </row>
    <row r="129" spans="1:5" s="38" customFormat="1" ht="18.95" customHeight="1" x14ac:dyDescent="0.15">
      <c r="A129" s="51"/>
      <c r="B129" s="10" t="s">
        <v>116</v>
      </c>
      <c r="C129" s="10" t="s">
        <v>10</v>
      </c>
      <c r="D129" s="51">
        <v>6</v>
      </c>
      <c r="E129" s="52"/>
    </row>
    <row r="130" spans="1:5" s="38" customFormat="1" ht="18.95" customHeight="1" x14ac:dyDescent="0.15">
      <c r="A130" s="51"/>
      <c r="B130" s="10" t="s">
        <v>117</v>
      </c>
      <c r="C130" s="10" t="s">
        <v>10</v>
      </c>
      <c r="D130" s="51">
        <v>11</v>
      </c>
      <c r="E130" s="52"/>
    </row>
    <row r="131" spans="1:5" s="40" customFormat="1" ht="18.95" customHeight="1" x14ac:dyDescent="0.15">
      <c r="A131" s="46" t="s">
        <v>118</v>
      </c>
      <c r="B131" s="46" t="s">
        <v>8</v>
      </c>
      <c r="C131" s="10"/>
      <c r="D131" s="55">
        <f>SUM(D132,D136)</f>
        <v>156</v>
      </c>
      <c r="E131" s="52"/>
    </row>
    <row r="132" spans="1:5" s="42" customFormat="1" ht="18.95" customHeight="1" x14ac:dyDescent="0.15">
      <c r="A132" s="46"/>
      <c r="B132" s="49" t="s">
        <v>9</v>
      </c>
      <c r="C132" s="10"/>
      <c r="D132" s="55">
        <f>SUM(D133:D135)</f>
        <v>12</v>
      </c>
      <c r="E132" s="50"/>
    </row>
    <row r="133" spans="1:5" s="38" customFormat="1" ht="18.95" customHeight="1" x14ac:dyDescent="0.15">
      <c r="A133" s="55"/>
      <c r="B133" s="10" t="s">
        <v>119</v>
      </c>
      <c r="C133" s="10" t="s">
        <v>10</v>
      </c>
      <c r="D133" s="75">
        <v>1</v>
      </c>
      <c r="E133" s="52"/>
    </row>
    <row r="134" spans="1:5" s="38" customFormat="1" ht="18.95" customHeight="1" x14ac:dyDescent="0.15">
      <c r="A134" s="51"/>
      <c r="B134" s="10" t="s">
        <v>120</v>
      </c>
      <c r="C134" s="10" t="s">
        <v>10</v>
      </c>
      <c r="D134" s="75">
        <v>3</v>
      </c>
      <c r="E134" s="52"/>
    </row>
    <row r="135" spans="1:5" s="38" customFormat="1" ht="18.95" customHeight="1" x14ac:dyDescent="0.15">
      <c r="A135" s="51"/>
      <c r="B135" s="10" t="s">
        <v>121</v>
      </c>
      <c r="C135" s="10" t="s">
        <v>10</v>
      </c>
      <c r="D135" s="75">
        <v>8</v>
      </c>
      <c r="E135" s="52"/>
    </row>
    <row r="136" spans="1:5" s="42" customFormat="1" ht="18.95" customHeight="1" x14ac:dyDescent="0.15">
      <c r="A136" s="46"/>
      <c r="B136" s="49" t="s">
        <v>26</v>
      </c>
      <c r="C136" s="10"/>
      <c r="D136" s="55">
        <f>SUM(D137:D145)</f>
        <v>144</v>
      </c>
      <c r="E136" s="52"/>
    </row>
    <row r="137" spans="1:5" s="38" customFormat="1" ht="18.95" customHeight="1" x14ac:dyDescent="0.15">
      <c r="A137" s="51"/>
      <c r="B137" s="10" t="s">
        <v>122</v>
      </c>
      <c r="C137" s="10" t="s">
        <v>10</v>
      </c>
      <c r="D137" s="51">
        <v>16</v>
      </c>
      <c r="E137" s="52"/>
    </row>
    <row r="138" spans="1:5" s="38" customFormat="1" ht="18.95" customHeight="1" x14ac:dyDescent="0.15">
      <c r="A138" s="51"/>
      <c r="B138" s="10" t="s">
        <v>123</v>
      </c>
      <c r="C138" s="10" t="s">
        <v>10</v>
      </c>
      <c r="D138" s="51">
        <v>4</v>
      </c>
      <c r="E138" s="52"/>
    </row>
    <row r="139" spans="1:5" s="38" customFormat="1" ht="18.95" customHeight="1" x14ac:dyDescent="0.15">
      <c r="A139" s="51"/>
      <c r="B139" s="10" t="s">
        <v>124</v>
      </c>
      <c r="C139" s="10" t="s">
        <v>10</v>
      </c>
      <c r="D139" s="51">
        <v>33</v>
      </c>
      <c r="E139" s="52"/>
    </row>
    <row r="140" spans="1:5" s="38" customFormat="1" ht="18.95" customHeight="1" x14ac:dyDescent="0.15">
      <c r="A140" s="51"/>
      <c r="B140" s="10" t="s">
        <v>125</v>
      </c>
      <c r="C140" s="10" t="s">
        <v>10</v>
      </c>
      <c r="D140" s="51">
        <v>15</v>
      </c>
      <c r="E140" s="52"/>
    </row>
    <row r="141" spans="1:5" s="38" customFormat="1" ht="18.95" customHeight="1" x14ac:dyDescent="0.15">
      <c r="A141" s="51"/>
      <c r="B141" s="10" t="s">
        <v>126</v>
      </c>
      <c r="C141" s="10" t="s">
        <v>10</v>
      </c>
      <c r="D141" s="51">
        <v>12</v>
      </c>
      <c r="E141" s="52"/>
    </row>
    <row r="142" spans="1:5" s="38" customFormat="1" ht="18.95" customHeight="1" x14ac:dyDescent="0.15">
      <c r="A142" s="51"/>
      <c r="B142" s="10" t="s">
        <v>127</v>
      </c>
      <c r="C142" s="10" t="s">
        <v>10</v>
      </c>
      <c r="D142" s="51">
        <v>14</v>
      </c>
      <c r="E142" s="52"/>
    </row>
    <row r="143" spans="1:5" s="38" customFormat="1" ht="18.95" customHeight="1" x14ac:dyDescent="0.15">
      <c r="A143" s="51"/>
      <c r="B143" s="10" t="s">
        <v>128</v>
      </c>
      <c r="C143" s="10" t="s">
        <v>10</v>
      </c>
      <c r="D143" s="51">
        <v>17</v>
      </c>
      <c r="E143" s="52"/>
    </row>
    <row r="144" spans="1:5" s="38" customFormat="1" ht="18.95" customHeight="1" x14ac:dyDescent="0.15">
      <c r="A144" s="51"/>
      <c r="B144" s="10" t="s">
        <v>129</v>
      </c>
      <c r="C144" s="10" t="s">
        <v>10</v>
      </c>
      <c r="D144" s="51">
        <v>21</v>
      </c>
      <c r="E144" s="52"/>
    </row>
    <row r="145" spans="1:5" s="38" customFormat="1" ht="18.95" customHeight="1" x14ac:dyDescent="0.15">
      <c r="A145" s="51"/>
      <c r="B145" s="10" t="s">
        <v>130</v>
      </c>
      <c r="C145" s="10" t="s">
        <v>10</v>
      </c>
      <c r="D145" s="51">
        <v>12</v>
      </c>
      <c r="E145" s="52"/>
    </row>
    <row r="146" spans="1:5" s="40" customFormat="1" ht="18.95" customHeight="1" x14ac:dyDescent="0.15">
      <c r="A146" s="46" t="s">
        <v>131</v>
      </c>
      <c r="B146" s="46" t="s">
        <v>8</v>
      </c>
      <c r="C146" s="10"/>
      <c r="D146" s="55">
        <f>SUM(D147,D150)</f>
        <v>106</v>
      </c>
      <c r="E146" s="52"/>
    </row>
    <row r="147" spans="1:5" s="42" customFormat="1" ht="18.95" customHeight="1" x14ac:dyDescent="0.15">
      <c r="A147" s="46"/>
      <c r="B147" s="49" t="s">
        <v>9</v>
      </c>
      <c r="C147" s="10"/>
      <c r="D147" s="55">
        <f>SUM(D148:D149)</f>
        <v>11</v>
      </c>
      <c r="E147" s="50"/>
    </row>
    <row r="148" spans="1:5" s="38" customFormat="1" ht="18.95" customHeight="1" x14ac:dyDescent="0.15">
      <c r="A148" s="51"/>
      <c r="B148" s="10" t="s">
        <v>132</v>
      </c>
      <c r="C148" s="10" t="s">
        <v>10</v>
      </c>
      <c r="D148" s="55">
        <v>1</v>
      </c>
      <c r="E148" s="52"/>
    </row>
    <row r="149" spans="1:5" s="38" customFormat="1" ht="18.95" customHeight="1" x14ac:dyDescent="0.15">
      <c r="A149" s="51"/>
      <c r="B149" s="10" t="s">
        <v>133</v>
      </c>
      <c r="C149" s="10" t="s">
        <v>10</v>
      </c>
      <c r="D149" s="55">
        <v>10</v>
      </c>
      <c r="E149" s="52"/>
    </row>
    <row r="150" spans="1:5" s="42" customFormat="1" ht="18.95" customHeight="1" x14ac:dyDescent="0.15">
      <c r="A150" s="46"/>
      <c r="B150" s="49" t="s">
        <v>26</v>
      </c>
      <c r="C150" s="10"/>
      <c r="D150" s="55">
        <f>SUM(D151:D154)</f>
        <v>95</v>
      </c>
      <c r="E150" s="52"/>
    </row>
    <row r="151" spans="1:5" s="38" customFormat="1" ht="18.95" customHeight="1" x14ac:dyDescent="0.15">
      <c r="A151" s="51"/>
      <c r="B151" s="10" t="s">
        <v>134</v>
      </c>
      <c r="C151" s="10" t="s">
        <v>10</v>
      </c>
      <c r="D151" s="51">
        <v>4</v>
      </c>
      <c r="E151" s="52"/>
    </row>
    <row r="152" spans="1:5" s="38" customFormat="1" ht="18.95" customHeight="1" x14ac:dyDescent="0.15">
      <c r="A152" s="51"/>
      <c r="B152" s="10" t="s">
        <v>135</v>
      </c>
      <c r="C152" s="10" t="s">
        <v>10</v>
      </c>
      <c r="D152" s="51">
        <v>23</v>
      </c>
      <c r="E152" s="52"/>
    </row>
    <row r="153" spans="1:5" s="38" customFormat="1" ht="18.95" customHeight="1" x14ac:dyDescent="0.15">
      <c r="A153" s="51"/>
      <c r="B153" s="10" t="s">
        <v>136</v>
      </c>
      <c r="C153" s="10" t="s">
        <v>10</v>
      </c>
      <c r="D153" s="51">
        <v>27</v>
      </c>
      <c r="E153" s="52"/>
    </row>
    <row r="154" spans="1:5" s="38" customFormat="1" ht="18.95" customHeight="1" x14ac:dyDescent="0.15">
      <c r="A154" s="51"/>
      <c r="B154" s="10" t="s">
        <v>137</v>
      </c>
      <c r="C154" s="10" t="s">
        <v>10</v>
      </c>
      <c r="D154" s="51">
        <v>41</v>
      </c>
      <c r="E154" s="52"/>
    </row>
    <row r="155" spans="1:5" s="40" customFormat="1" ht="18.95" customHeight="1" x14ac:dyDescent="0.15">
      <c r="A155" s="46" t="s">
        <v>138</v>
      </c>
      <c r="B155" s="46" t="s">
        <v>8</v>
      </c>
      <c r="C155" s="10"/>
      <c r="D155" s="55">
        <f>SUM(D156,D159)</f>
        <v>203</v>
      </c>
      <c r="E155" s="52"/>
    </row>
    <row r="156" spans="1:5" s="42" customFormat="1" ht="18.95" customHeight="1" x14ac:dyDescent="0.15">
      <c r="A156" s="46"/>
      <c r="B156" s="49" t="s">
        <v>9</v>
      </c>
      <c r="C156" s="10"/>
      <c r="D156" s="55">
        <f>SUM(D157:D158)</f>
        <v>10</v>
      </c>
      <c r="E156" s="50"/>
    </row>
    <row r="157" spans="1:5" s="38" customFormat="1" ht="18.95" customHeight="1" x14ac:dyDescent="0.15">
      <c r="A157" s="51"/>
      <c r="B157" s="10" t="s">
        <v>139</v>
      </c>
      <c r="C157" s="10" t="s">
        <v>10</v>
      </c>
      <c r="D157" s="55">
        <v>1</v>
      </c>
      <c r="E157" s="52"/>
    </row>
    <row r="158" spans="1:5" s="38" customFormat="1" ht="18.95" customHeight="1" x14ac:dyDescent="0.15">
      <c r="A158" s="51"/>
      <c r="B158" s="10" t="s">
        <v>140</v>
      </c>
      <c r="C158" s="10" t="s">
        <v>10</v>
      </c>
      <c r="D158" s="55">
        <v>9</v>
      </c>
      <c r="E158" s="52"/>
    </row>
    <row r="159" spans="1:5" s="42" customFormat="1" ht="18.95" customHeight="1" x14ac:dyDescent="0.15">
      <c r="A159" s="46"/>
      <c r="B159" s="49" t="s">
        <v>26</v>
      </c>
      <c r="C159" s="10"/>
      <c r="D159" s="55">
        <f>SUM(D160:D171)</f>
        <v>193</v>
      </c>
      <c r="E159" s="52"/>
    </row>
    <row r="160" spans="1:5" s="38" customFormat="1" ht="18.95" customHeight="1" x14ac:dyDescent="0.15">
      <c r="A160" s="51"/>
      <c r="B160" s="10" t="s">
        <v>141</v>
      </c>
      <c r="C160" s="10" t="s">
        <v>10</v>
      </c>
      <c r="D160" s="51">
        <v>23</v>
      </c>
      <c r="E160" s="52"/>
    </row>
    <row r="161" spans="1:5" s="38" customFormat="1" ht="18.95" customHeight="1" x14ac:dyDescent="0.15">
      <c r="A161" s="51"/>
      <c r="B161" s="10" t="s">
        <v>142</v>
      </c>
      <c r="C161" s="10" t="s">
        <v>10</v>
      </c>
      <c r="D161" s="51">
        <v>21</v>
      </c>
      <c r="E161" s="52"/>
    </row>
    <row r="162" spans="1:5" s="38" customFormat="1" ht="18.95" customHeight="1" x14ac:dyDescent="0.15">
      <c r="A162" s="51"/>
      <c r="B162" s="10" t="s">
        <v>143</v>
      </c>
      <c r="C162" s="10" t="s">
        <v>10</v>
      </c>
      <c r="D162" s="51">
        <v>18</v>
      </c>
      <c r="E162" s="52"/>
    </row>
    <row r="163" spans="1:5" s="38" customFormat="1" ht="18.95" customHeight="1" x14ac:dyDescent="0.15">
      <c r="A163" s="51"/>
      <c r="B163" s="10" t="s">
        <v>144</v>
      </c>
      <c r="C163" s="10" t="s">
        <v>10</v>
      </c>
      <c r="D163" s="51">
        <v>12</v>
      </c>
      <c r="E163" s="52"/>
    </row>
    <row r="164" spans="1:5" s="38" customFormat="1" ht="18.95" customHeight="1" x14ac:dyDescent="0.15">
      <c r="A164" s="51"/>
      <c r="B164" s="10" t="s">
        <v>145</v>
      </c>
      <c r="C164" s="10" t="s">
        <v>10</v>
      </c>
      <c r="D164" s="51">
        <v>24</v>
      </c>
      <c r="E164" s="52"/>
    </row>
    <row r="165" spans="1:5" s="38" customFormat="1" ht="18.95" customHeight="1" x14ac:dyDescent="0.15">
      <c r="A165" s="51"/>
      <c r="B165" s="10" t="s">
        <v>146</v>
      </c>
      <c r="C165" s="10" t="s">
        <v>10</v>
      </c>
      <c r="D165" s="51">
        <v>7</v>
      </c>
      <c r="E165" s="52"/>
    </row>
    <row r="166" spans="1:5" s="38" customFormat="1" ht="18.95" customHeight="1" x14ac:dyDescent="0.15">
      <c r="A166" s="51"/>
      <c r="B166" s="10" t="s">
        <v>147</v>
      </c>
      <c r="C166" s="10" t="s">
        <v>10</v>
      </c>
      <c r="D166" s="51">
        <v>9</v>
      </c>
      <c r="E166" s="52"/>
    </row>
    <row r="167" spans="1:5" s="38" customFormat="1" ht="18.95" customHeight="1" x14ac:dyDescent="0.15">
      <c r="A167" s="51"/>
      <c r="B167" s="10" t="s">
        <v>148</v>
      </c>
      <c r="C167" s="10" t="s">
        <v>10</v>
      </c>
      <c r="D167" s="51">
        <v>22</v>
      </c>
      <c r="E167" s="52"/>
    </row>
    <row r="168" spans="1:5" s="38" customFormat="1" ht="18.95" customHeight="1" x14ac:dyDescent="0.15">
      <c r="A168" s="51"/>
      <c r="B168" s="10" t="s">
        <v>149</v>
      </c>
      <c r="C168" s="10" t="s">
        <v>10</v>
      </c>
      <c r="D168" s="51">
        <v>16</v>
      </c>
      <c r="E168" s="52"/>
    </row>
    <row r="169" spans="1:5" s="38" customFormat="1" ht="18.95" customHeight="1" x14ac:dyDescent="0.15">
      <c r="A169" s="51"/>
      <c r="B169" s="10" t="s">
        <v>150</v>
      </c>
      <c r="C169" s="10" t="s">
        <v>10</v>
      </c>
      <c r="D169" s="51">
        <v>22</v>
      </c>
      <c r="E169" s="52"/>
    </row>
    <row r="170" spans="1:5" s="38" customFormat="1" ht="18.95" customHeight="1" x14ac:dyDescent="0.15">
      <c r="A170" s="51"/>
      <c r="B170" s="10" t="s">
        <v>151</v>
      </c>
      <c r="C170" s="10" t="s">
        <v>10</v>
      </c>
      <c r="D170" s="51">
        <v>18</v>
      </c>
      <c r="E170" s="52"/>
    </row>
    <row r="171" spans="1:5" s="38" customFormat="1" ht="18.95" customHeight="1" x14ac:dyDescent="0.15">
      <c r="A171" s="51"/>
      <c r="B171" s="10" t="s">
        <v>152</v>
      </c>
      <c r="C171" s="10" t="s">
        <v>10</v>
      </c>
      <c r="D171" s="51">
        <v>1</v>
      </c>
      <c r="E171" s="52"/>
    </row>
    <row r="172" spans="1:5" s="40" customFormat="1" ht="26.25" customHeight="1" x14ac:dyDescent="0.15">
      <c r="A172" s="57" t="s">
        <v>195</v>
      </c>
      <c r="B172" s="46" t="s">
        <v>8</v>
      </c>
      <c r="C172" s="10"/>
      <c r="D172" s="55">
        <f>SUM(D173:D180)</f>
        <v>109</v>
      </c>
      <c r="E172" s="52"/>
    </row>
    <row r="173" spans="1:5" s="38" customFormat="1" ht="18.95" customHeight="1" x14ac:dyDescent="0.15">
      <c r="A173" s="51"/>
      <c r="B173" s="10" t="s">
        <v>154</v>
      </c>
      <c r="C173" s="10" t="s">
        <v>10</v>
      </c>
      <c r="D173" s="51">
        <v>13</v>
      </c>
      <c r="E173" s="52"/>
    </row>
    <row r="174" spans="1:5" s="38" customFormat="1" ht="18.95" customHeight="1" x14ac:dyDescent="0.15">
      <c r="A174" s="51"/>
      <c r="B174" s="10" t="s">
        <v>155</v>
      </c>
      <c r="C174" s="10" t="s">
        <v>10</v>
      </c>
      <c r="D174" s="51">
        <v>16</v>
      </c>
      <c r="E174" s="52"/>
    </row>
    <row r="175" spans="1:5" s="38" customFormat="1" ht="18.95" customHeight="1" x14ac:dyDescent="0.15">
      <c r="A175" s="51"/>
      <c r="B175" s="10" t="s">
        <v>156</v>
      </c>
      <c r="C175" s="10" t="s">
        <v>10</v>
      </c>
      <c r="D175" s="51">
        <v>7</v>
      </c>
      <c r="E175" s="52"/>
    </row>
    <row r="176" spans="1:5" s="38" customFormat="1" ht="18.95" customHeight="1" x14ac:dyDescent="0.15">
      <c r="A176" s="51"/>
      <c r="B176" s="10" t="s">
        <v>157</v>
      </c>
      <c r="C176" s="10" t="s">
        <v>10</v>
      </c>
      <c r="D176" s="51">
        <v>10</v>
      </c>
      <c r="E176" s="52"/>
    </row>
    <row r="177" spans="1:5 16375:16384" s="38" customFormat="1" ht="18.95" customHeight="1" x14ac:dyDescent="0.15">
      <c r="A177" s="51"/>
      <c r="B177" s="10" t="s">
        <v>158</v>
      </c>
      <c r="C177" s="10" t="s">
        <v>10</v>
      </c>
      <c r="D177" s="51">
        <v>9</v>
      </c>
      <c r="E177" s="52"/>
    </row>
    <row r="178" spans="1:5 16375:16384" s="38" customFormat="1" ht="18.95" customHeight="1" x14ac:dyDescent="0.15">
      <c r="A178" s="51"/>
      <c r="B178" s="10" t="s">
        <v>159</v>
      </c>
      <c r="C178" s="10" t="s">
        <v>10</v>
      </c>
      <c r="D178" s="51">
        <v>15</v>
      </c>
      <c r="E178" s="52"/>
    </row>
    <row r="179" spans="1:5 16375:16384" s="38" customFormat="1" ht="18.95" customHeight="1" x14ac:dyDescent="0.15">
      <c r="A179" s="51"/>
      <c r="B179" s="10" t="s">
        <v>160</v>
      </c>
      <c r="C179" s="10" t="s">
        <v>10</v>
      </c>
      <c r="D179" s="51">
        <v>21</v>
      </c>
      <c r="E179" s="52"/>
    </row>
    <row r="180" spans="1:5 16375:16384" s="38" customFormat="1" ht="18.95" customHeight="1" x14ac:dyDescent="0.15">
      <c r="A180" s="51"/>
      <c r="B180" s="10" t="s">
        <v>161</v>
      </c>
      <c r="C180" s="10" t="s">
        <v>10</v>
      </c>
      <c r="D180" s="51">
        <v>18</v>
      </c>
      <c r="E180" s="52"/>
    </row>
    <row r="181" spans="1:5 16375:16384" s="38" customFormat="1" x14ac:dyDescent="0.15">
      <c r="B181" s="5"/>
      <c r="C181" s="5"/>
      <c r="D181" s="5"/>
      <c r="E181" s="56"/>
      <c r="XEU181" s="43"/>
      <c r="XEV181" s="43"/>
      <c r="XEW181" s="43"/>
      <c r="XEX181" s="43"/>
      <c r="XEY181" s="43"/>
      <c r="XEZ181" s="43"/>
      <c r="XFA181" s="43"/>
      <c r="XFB181" s="43"/>
      <c r="XFC181" s="43"/>
      <c r="XFD181" s="43"/>
    </row>
  </sheetData>
  <mergeCells count="2">
    <mergeCell ref="A2:E2"/>
    <mergeCell ref="A4:B4"/>
  </mergeCells>
  <phoneticPr fontId="23" type="noConversion"/>
  <printOptions horizontalCentered="1"/>
  <pageMargins left="0.74803149606299213" right="0.74803149606299213" top="0.51181102362204722" bottom="0.47244094488188981" header="0.31496062992125984" footer="0.23622047244094491"/>
  <pageSetup paperSize="9" firstPageNumber="3" orientation="portrait" useFirstPageNumber="1" r:id="rId1"/>
  <headerFooter>
    <oddFooter>&amp;C&amp;12—&amp;P—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8"/>
  <sheetViews>
    <sheetView topLeftCell="A166" workbookViewId="0">
      <selection activeCell="Q24" sqref="Q24"/>
    </sheetView>
  </sheetViews>
  <sheetFormatPr defaultColWidth="8" defaultRowHeight="12.75" x14ac:dyDescent="0.15"/>
  <cols>
    <col min="1" max="1" width="4.5" style="1" customWidth="1"/>
    <col min="2" max="2" width="13.125" style="5" customWidth="1"/>
    <col min="3" max="4" width="4.75" style="1" hidden="1" customWidth="1"/>
    <col min="5" max="5" width="6.375" style="1" hidden="1" customWidth="1"/>
    <col min="6" max="6" width="6.25" style="1" hidden="1" customWidth="1"/>
    <col min="7" max="7" width="5.75" style="6" hidden="1" customWidth="1"/>
    <col min="8" max="8" width="6.375" style="1" customWidth="1"/>
    <col min="9" max="10" width="6.25" style="1" customWidth="1"/>
    <col min="11" max="11" width="6.375" style="1" customWidth="1"/>
    <col min="12" max="12" width="8.375" style="1" customWidth="1"/>
    <col min="13" max="13" width="8.5" style="1" customWidth="1"/>
    <col min="14" max="14" width="9.875" style="1" customWidth="1"/>
    <col min="15" max="16384" width="8" style="1"/>
  </cols>
  <sheetData>
    <row r="1" spans="1:14" ht="27.95" customHeight="1" x14ac:dyDescent="0.15">
      <c r="A1" s="62" t="s">
        <v>0</v>
      </c>
      <c r="B1" s="62"/>
      <c r="C1" s="62"/>
      <c r="D1" s="62"/>
      <c r="E1" s="62"/>
      <c r="F1" s="62"/>
      <c r="G1" s="63"/>
      <c r="H1" s="62"/>
      <c r="I1" s="62"/>
      <c r="J1" s="62"/>
      <c r="K1" s="62"/>
      <c r="L1" s="62"/>
      <c r="M1" s="62"/>
      <c r="N1" s="62"/>
    </row>
    <row r="2" spans="1:14" ht="41.25" customHeight="1" x14ac:dyDescent="0.15">
      <c r="A2" s="72" t="s">
        <v>162</v>
      </c>
      <c r="B2" s="74" t="s">
        <v>163</v>
      </c>
      <c r="C2" s="64" t="s">
        <v>164</v>
      </c>
      <c r="D2" s="65"/>
      <c r="E2" s="65"/>
      <c r="F2" s="65"/>
      <c r="G2" s="66"/>
      <c r="H2" s="67" t="s">
        <v>165</v>
      </c>
      <c r="I2" s="68"/>
      <c r="J2" s="69"/>
      <c r="K2" s="70" t="s">
        <v>166</v>
      </c>
      <c r="L2" s="70"/>
      <c r="M2" s="71"/>
      <c r="N2" s="29" t="s">
        <v>167</v>
      </c>
    </row>
    <row r="3" spans="1:14" ht="23.25" customHeight="1" x14ac:dyDescent="0.15">
      <c r="A3" s="73"/>
      <c r="B3" s="74"/>
      <c r="C3" s="8" t="s">
        <v>168</v>
      </c>
      <c r="D3" s="8" t="s">
        <v>169</v>
      </c>
      <c r="E3" s="8" t="s">
        <v>170</v>
      </c>
      <c r="F3" s="8" t="s">
        <v>171</v>
      </c>
      <c r="G3" s="9" t="s">
        <v>8</v>
      </c>
      <c r="H3" s="10" t="s">
        <v>172</v>
      </c>
      <c r="I3" s="30" t="s">
        <v>171</v>
      </c>
      <c r="J3" s="30" t="s">
        <v>8</v>
      </c>
      <c r="K3" s="10" t="s">
        <v>172</v>
      </c>
      <c r="L3" s="30" t="s">
        <v>171</v>
      </c>
      <c r="M3" s="31" t="s">
        <v>8</v>
      </c>
      <c r="N3" s="32"/>
    </row>
    <row r="4" spans="1:14" x14ac:dyDescent="0.15">
      <c r="A4" s="11"/>
      <c r="B4" s="9" t="s">
        <v>6</v>
      </c>
      <c r="C4" s="12">
        <f t="shared" ref="C4:F4" si="0">SUM(C5,C17,C30,C86,C138,C39,C163,C153,C55,C180,C109,C120,C71,C101)</f>
        <v>12</v>
      </c>
      <c r="D4" s="12">
        <f t="shared" si="0"/>
        <v>181</v>
      </c>
      <c r="E4" s="12">
        <f t="shared" si="0"/>
        <v>931</v>
      </c>
      <c r="F4" s="12">
        <f t="shared" si="0"/>
        <v>5134</v>
      </c>
      <c r="G4" s="13">
        <f t="shared" ref="G4:G13" si="1">SUM(C4:F4)</f>
        <v>6258</v>
      </c>
      <c r="H4" s="12">
        <f t="shared" ref="H4:L4" si="2">SUM(H5,H17,H30,H86,H138,H39,H163,H153,H55,H180,H109,H120,H71,H101)</f>
        <v>2348</v>
      </c>
      <c r="I4" s="12">
        <f t="shared" si="2"/>
        <v>11685</v>
      </c>
      <c r="J4" s="12">
        <f t="shared" si="2"/>
        <v>13943</v>
      </c>
      <c r="K4" s="12">
        <f t="shared" si="2"/>
        <v>821.79999999999984</v>
      </c>
      <c r="L4" s="12">
        <f t="shared" si="2"/>
        <v>1168.5000000000002</v>
      </c>
      <c r="M4" s="33">
        <f t="shared" ref="M4:M13" si="3">SUM(K4:L4)</f>
        <v>1990.3000000000002</v>
      </c>
      <c r="N4" s="32">
        <f>SUM(N5,N17,N30,N86,N138,N39,N163,N153,N55,N180,N109,N120,N71,N101)</f>
        <v>2000</v>
      </c>
    </row>
    <row r="5" spans="1:14" s="2" customFormat="1" x14ac:dyDescent="0.15">
      <c r="A5" s="14" t="s">
        <v>173</v>
      </c>
      <c r="B5" s="14" t="s">
        <v>7</v>
      </c>
      <c r="C5" s="15">
        <f t="shared" ref="C5:F5" si="4">SUM(C7:C10)</f>
        <v>2</v>
      </c>
      <c r="D5" s="15">
        <f t="shared" si="4"/>
        <v>1</v>
      </c>
      <c r="E5" s="15">
        <f t="shared" si="4"/>
        <v>8</v>
      </c>
      <c r="F5" s="15">
        <f t="shared" si="4"/>
        <v>37</v>
      </c>
      <c r="G5" s="16">
        <f t="shared" si="1"/>
        <v>48</v>
      </c>
      <c r="H5" s="15">
        <f t="shared" ref="H5:N5" si="5">SUM(H6,H12:H14)</f>
        <v>134</v>
      </c>
      <c r="I5" s="15">
        <f t="shared" si="5"/>
        <v>527</v>
      </c>
      <c r="J5" s="15">
        <f t="shared" si="5"/>
        <v>661</v>
      </c>
      <c r="K5" s="15">
        <f t="shared" si="5"/>
        <v>46.899999999999991</v>
      </c>
      <c r="L5" s="15">
        <f t="shared" si="5"/>
        <v>52.7</v>
      </c>
      <c r="M5" s="15">
        <f t="shared" si="5"/>
        <v>99.6</v>
      </c>
      <c r="N5" s="15">
        <f t="shared" si="5"/>
        <v>99</v>
      </c>
    </row>
    <row r="6" spans="1:14" s="3" customFormat="1" x14ac:dyDescent="0.15">
      <c r="A6" s="17"/>
      <c r="B6" s="18" t="s">
        <v>9</v>
      </c>
      <c r="C6" s="19"/>
      <c r="D6" s="19"/>
      <c r="E6" s="19"/>
      <c r="F6" s="19"/>
      <c r="G6" s="20"/>
      <c r="H6" s="19">
        <f t="shared" ref="H6:N6" si="6">SUM(H7:H11)</f>
        <v>13</v>
      </c>
      <c r="I6" s="19">
        <f t="shared" si="6"/>
        <v>55</v>
      </c>
      <c r="J6" s="19">
        <f t="shared" si="6"/>
        <v>68</v>
      </c>
      <c r="K6" s="19">
        <f t="shared" si="6"/>
        <v>4.55</v>
      </c>
      <c r="L6" s="19">
        <f t="shared" si="6"/>
        <v>5.5</v>
      </c>
      <c r="M6" s="19">
        <f t="shared" si="6"/>
        <v>10.050000000000001</v>
      </c>
      <c r="N6" s="19">
        <f t="shared" si="6"/>
        <v>11</v>
      </c>
    </row>
    <row r="7" spans="1:14" x14ac:dyDescent="0.15">
      <c r="A7" s="21">
        <v>0</v>
      </c>
      <c r="B7" s="22" t="s">
        <v>11</v>
      </c>
      <c r="C7" s="12">
        <v>2</v>
      </c>
      <c r="D7" s="12"/>
      <c r="E7" s="12"/>
      <c r="F7" s="12"/>
      <c r="G7" s="13">
        <f t="shared" si="1"/>
        <v>2</v>
      </c>
      <c r="H7" s="12">
        <f t="shared" ref="H7:H13" si="7">SUM(C7:E7)</f>
        <v>2</v>
      </c>
      <c r="I7" s="12">
        <f t="shared" ref="I7:I13" si="8">F7</f>
        <v>0</v>
      </c>
      <c r="J7" s="12">
        <f t="shared" ref="J7:J13" si="9">SUM(H7:I7)</f>
        <v>2</v>
      </c>
      <c r="K7" s="12">
        <f t="shared" ref="K7:K13" si="10">H7*0.35</f>
        <v>0.7</v>
      </c>
      <c r="L7" s="12">
        <f t="shared" ref="L7:L13" si="11">I7*0.1</f>
        <v>0</v>
      </c>
      <c r="M7" s="33">
        <f t="shared" si="3"/>
        <v>0.7</v>
      </c>
      <c r="N7" s="32">
        <v>1</v>
      </c>
    </row>
    <row r="8" spans="1:14" x14ac:dyDescent="0.15">
      <c r="A8" s="21">
        <v>1</v>
      </c>
      <c r="B8" s="10" t="s">
        <v>12</v>
      </c>
      <c r="C8" s="12"/>
      <c r="D8" s="12">
        <v>0</v>
      </c>
      <c r="E8" s="12">
        <v>1</v>
      </c>
      <c r="F8" s="12">
        <v>3</v>
      </c>
      <c r="G8" s="13">
        <f t="shared" si="1"/>
        <v>4</v>
      </c>
      <c r="H8" s="12">
        <f t="shared" si="7"/>
        <v>1</v>
      </c>
      <c r="I8" s="12">
        <f t="shared" si="8"/>
        <v>3</v>
      </c>
      <c r="J8" s="12">
        <f t="shared" si="9"/>
        <v>4</v>
      </c>
      <c r="K8" s="12">
        <f t="shared" si="10"/>
        <v>0.35</v>
      </c>
      <c r="L8" s="12">
        <f t="shared" si="11"/>
        <v>0.30000000000000004</v>
      </c>
      <c r="M8" s="33">
        <f t="shared" si="3"/>
        <v>0.65</v>
      </c>
      <c r="N8" s="32">
        <v>1</v>
      </c>
    </row>
    <row r="9" spans="1:14" x14ac:dyDescent="0.15">
      <c r="A9" s="21">
        <v>2</v>
      </c>
      <c r="B9" s="10" t="s">
        <v>13</v>
      </c>
      <c r="C9" s="12"/>
      <c r="D9" s="12">
        <v>1</v>
      </c>
      <c r="E9" s="12">
        <v>7</v>
      </c>
      <c r="F9" s="12">
        <v>34</v>
      </c>
      <c r="G9" s="13">
        <f t="shared" si="1"/>
        <v>42</v>
      </c>
      <c r="H9" s="12">
        <f t="shared" si="7"/>
        <v>8</v>
      </c>
      <c r="I9" s="12">
        <f t="shared" si="8"/>
        <v>34</v>
      </c>
      <c r="J9" s="12">
        <f t="shared" si="9"/>
        <v>42</v>
      </c>
      <c r="K9" s="12">
        <f t="shared" si="10"/>
        <v>2.8</v>
      </c>
      <c r="L9" s="12">
        <f t="shared" si="11"/>
        <v>3.4000000000000004</v>
      </c>
      <c r="M9" s="33">
        <f t="shared" si="3"/>
        <v>6.2</v>
      </c>
      <c r="N9" s="32">
        <v>6</v>
      </c>
    </row>
    <row r="10" spans="1:14" x14ac:dyDescent="0.15">
      <c r="A10" s="21">
        <v>3</v>
      </c>
      <c r="B10" s="10" t="s">
        <v>174</v>
      </c>
      <c r="C10" s="12"/>
      <c r="D10" s="12">
        <v>0</v>
      </c>
      <c r="E10" s="12">
        <v>0</v>
      </c>
      <c r="F10" s="12">
        <v>0</v>
      </c>
      <c r="G10" s="13">
        <f t="shared" si="1"/>
        <v>0</v>
      </c>
      <c r="H10" s="12">
        <f t="shared" si="7"/>
        <v>0</v>
      </c>
      <c r="I10" s="12">
        <f t="shared" si="8"/>
        <v>0</v>
      </c>
      <c r="J10" s="12">
        <f t="shared" si="9"/>
        <v>0</v>
      </c>
      <c r="K10" s="12">
        <f t="shared" si="10"/>
        <v>0</v>
      </c>
      <c r="L10" s="12">
        <f t="shared" si="11"/>
        <v>0</v>
      </c>
      <c r="M10" s="33">
        <f t="shared" si="3"/>
        <v>0</v>
      </c>
      <c r="N10" s="32"/>
    </row>
    <row r="11" spans="1:14" x14ac:dyDescent="0.15">
      <c r="A11" s="21">
        <v>4</v>
      </c>
      <c r="B11" s="10" t="s">
        <v>14</v>
      </c>
      <c r="C11" s="12"/>
      <c r="D11" s="12">
        <v>0</v>
      </c>
      <c r="E11" s="12">
        <v>2</v>
      </c>
      <c r="F11" s="12">
        <v>18</v>
      </c>
      <c r="G11" s="13">
        <f t="shared" si="1"/>
        <v>20</v>
      </c>
      <c r="H11" s="12">
        <f t="shared" si="7"/>
        <v>2</v>
      </c>
      <c r="I11" s="12">
        <f t="shared" si="8"/>
        <v>18</v>
      </c>
      <c r="J11" s="12">
        <f t="shared" si="9"/>
        <v>20</v>
      </c>
      <c r="K11" s="12">
        <f t="shared" si="10"/>
        <v>0.7</v>
      </c>
      <c r="L11" s="12">
        <f t="shared" si="11"/>
        <v>1.8</v>
      </c>
      <c r="M11" s="33">
        <f t="shared" si="3"/>
        <v>2.5</v>
      </c>
      <c r="N11" s="32">
        <v>3</v>
      </c>
    </row>
    <row r="12" spans="1:14" x14ac:dyDescent="0.15">
      <c r="A12" s="23">
        <v>5</v>
      </c>
      <c r="B12" s="18" t="s">
        <v>15</v>
      </c>
      <c r="C12" s="24"/>
      <c r="D12" s="24">
        <v>4</v>
      </c>
      <c r="E12" s="24">
        <v>30</v>
      </c>
      <c r="F12" s="24">
        <v>133</v>
      </c>
      <c r="G12" s="25">
        <f t="shared" si="1"/>
        <v>167</v>
      </c>
      <c r="H12" s="24">
        <f t="shared" si="7"/>
        <v>34</v>
      </c>
      <c r="I12" s="24">
        <f t="shared" si="8"/>
        <v>133</v>
      </c>
      <c r="J12" s="24">
        <f t="shared" si="9"/>
        <v>167</v>
      </c>
      <c r="K12" s="24">
        <f t="shared" si="10"/>
        <v>11.899999999999999</v>
      </c>
      <c r="L12" s="24">
        <f t="shared" si="11"/>
        <v>13.3</v>
      </c>
      <c r="M12" s="33">
        <f t="shared" si="3"/>
        <v>25.2</v>
      </c>
      <c r="N12" s="32">
        <v>25</v>
      </c>
    </row>
    <row r="13" spans="1:14" x14ac:dyDescent="0.15">
      <c r="A13" s="23">
        <v>6</v>
      </c>
      <c r="B13" s="18" t="s">
        <v>16</v>
      </c>
      <c r="C13" s="24"/>
      <c r="D13" s="24">
        <v>2</v>
      </c>
      <c r="E13" s="24">
        <v>8</v>
      </c>
      <c r="F13" s="24">
        <v>48</v>
      </c>
      <c r="G13" s="25">
        <f t="shared" si="1"/>
        <v>58</v>
      </c>
      <c r="H13" s="24">
        <f t="shared" si="7"/>
        <v>10</v>
      </c>
      <c r="I13" s="24">
        <f t="shared" si="8"/>
        <v>48</v>
      </c>
      <c r="J13" s="24">
        <f t="shared" si="9"/>
        <v>58</v>
      </c>
      <c r="K13" s="24">
        <f t="shared" si="10"/>
        <v>3.5</v>
      </c>
      <c r="L13" s="24">
        <f t="shared" si="11"/>
        <v>4.8000000000000007</v>
      </c>
      <c r="M13" s="33">
        <f t="shared" si="3"/>
        <v>8.3000000000000007</v>
      </c>
      <c r="N13" s="32">
        <v>8</v>
      </c>
    </row>
    <row r="14" spans="1:14" s="3" customFormat="1" x14ac:dyDescent="0.15">
      <c r="A14" s="17"/>
      <c r="B14" s="18" t="s">
        <v>17</v>
      </c>
      <c r="C14" s="19"/>
      <c r="D14" s="19"/>
      <c r="E14" s="19"/>
      <c r="F14" s="19"/>
      <c r="G14" s="20"/>
      <c r="H14" s="19">
        <f t="shared" ref="H14:N14" si="12">SUM(H15:H16)</f>
        <v>77</v>
      </c>
      <c r="I14" s="19">
        <f t="shared" si="12"/>
        <v>291</v>
      </c>
      <c r="J14" s="19">
        <f t="shared" si="12"/>
        <v>368</v>
      </c>
      <c r="K14" s="19">
        <f t="shared" si="12"/>
        <v>26.949999999999996</v>
      </c>
      <c r="L14" s="19">
        <f t="shared" si="12"/>
        <v>29.1</v>
      </c>
      <c r="M14" s="19">
        <f t="shared" si="12"/>
        <v>56.05</v>
      </c>
      <c r="N14" s="19">
        <f t="shared" si="12"/>
        <v>55</v>
      </c>
    </row>
    <row r="15" spans="1:14" x14ac:dyDescent="0.15">
      <c r="A15" s="21">
        <v>3</v>
      </c>
      <c r="B15" s="10" t="s">
        <v>18</v>
      </c>
      <c r="C15" s="12"/>
      <c r="D15" s="12">
        <v>17</v>
      </c>
      <c r="E15" s="12">
        <v>26</v>
      </c>
      <c r="F15" s="12">
        <v>159</v>
      </c>
      <c r="G15" s="13">
        <f t="shared" ref="G15:G17" si="13">SUM(C15:F15)</f>
        <v>202</v>
      </c>
      <c r="H15" s="12">
        <f t="shared" ref="H15:H23" si="14">SUM(C15:E15)</f>
        <v>43</v>
      </c>
      <c r="I15" s="12">
        <f t="shared" ref="I15:I23" si="15">F15</f>
        <v>159</v>
      </c>
      <c r="J15" s="12">
        <f t="shared" ref="J15:J23" si="16">SUM(H15:I15)</f>
        <v>202</v>
      </c>
      <c r="K15" s="12">
        <f t="shared" ref="K15:K23" si="17">H15*0.35</f>
        <v>15.049999999999999</v>
      </c>
      <c r="L15" s="12">
        <f t="shared" ref="L15:L23" si="18">I15*0.1</f>
        <v>15.9</v>
      </c>
      <c r="M15" s="33">
        <f t="shared" ref="M15:M23" si="19">SUM(K15:L15)</f>
        <v>30.95</v>
      </c>
      <c r="N15" s="32">
        <v>30</v>
      </c>
    </row>
    <row r="16" spans="1:14" x14ac:dyDescent="0.15">
      <c r="A16" s="21">
        <v>4</v>
      </c>
      <c r="B16" s="10" t="s">
        <v>19</v>
      </c>
      <c r="C16" s="12"/>
      <c r="D16" s="12">
        <v>2</v>
      </c>
      <c r="E16" s="12">
        <v>32</v>
      </c>
      <c r="F16" s="12">
        <v>132</v>
      </c>
      <c r="G16" s="13">
        <f t="shared" si="13"/>
        <v>166</v>
      </c>
      <c r="H16" s="12">
        <f t="shared" si="14"/>
        <v>34</v>
      </c>
      <c r="I16" s="12">
        <f t="shared" si="15"/>
        <v>132</v>
      </c>
      <c r="J16" s="12">
        <f t="shared" si="16"/>
        <v>166</v>
      </c>
      <c r="K16" s="12">
        <f t="shared" si="17"/>
        <v>11.899999999999999</v>
      </c>
      <c r="L16" s="12">
        <f t="shared" si="18"/>
        <v>13.200000000000001</v>
      </c>
      <c r="M16" s="33">
        <f t="shared" si="19"/>
        <v>25.1</v>
      </c>
      <c r="N16" s="32">
        <v>25</v>
      </c>
    </row>
    <row r="17" spans="1:14" s="2" customFormat="1" x14ac:dyDescent="0.15">
      <c r="A17" s="14" t="s">
        <v>175</v>
      </c>
      <c r="B17" s="14" t="s">
        <v>20</v>
      </c>
      <c r="C17" s="15">
        <f t="shared" ref="C17:F17" si="20">SUM(C19:C29)</f>
        <v>3</v>
      </c>
      <c r="D17" s="15">
        <f t="shared" si="20"/>
        <v>14</v>
      </c>
      <c r="E17" s="15">
        <f t="shared" si="20"/>
        <v>60</v>
      </c>
      <c r="F17" s="15">
        <f t="shared" si="20"/>
        <v>886</v>
      </c>
      <c r="G17" s="16">
        <f t="shared" si="13"/>
        <v>963</v>
      </c>
      <c r="H17" s="15">
        <f t="shared" ref="H17:N17" si="21">SUM(H18,H24)</f>
        <v>77</v>
      </c>
      <c r="I17" s="15">
        <f t="shared" si="21"/>
        <v>886</v>
      </c>
      <c r="J17" s="15">
        <f t="shared" si="21"/>
        <v>963</v>
      </c>
      <c r="K17" s="15">
        <f t="shared" si="21"/>
        <v>26.95</v>
      </c>
      <c r="L17" s="15">
        <f t="shared" si="21"/>
        <v>88.600000000000023</v>
      </c>
      <c r="M17" s="15">
        <f t="shared" si="21"/>
        <v>115.55000000000001</v>
      </c>
      <c r="N17" s="15">
        <f t="shared" si="21"/>
        <v>116</v>
      </c>
    </row>
    <row r="18" spans="1:14" s="3" customFormat="1" x14ac:dyDescent="0.15">
      <c r="A18" s="17"/>
      <c r="B18" s="18" t="s">
        <v>9</v>
      </c>
      <c r="C18" s="19"/>
      <c r="D18" s="19"/>
      <c r="E18" s="19"/>
      <c r="F18" s="19"/>
      <c r="G18" s="20"/>
      <c r="H18" s="19">
        <f t="shared" ref="H18:N18" si="22">SUM(H19:H23)</f>
        <v>7</v>
      </c>
      <c r="I18" s="19">
        <f t="shared" si="22"/>
        <v>66</v>
      </c>
      <c r="J18" s="19">
        <f t="shared" si="22"/>
        <v>73</v>
      </c>
      <c r="K18" s="19">
        <f t="shared" si="22"/>
        <v>2.4500000000000002</v>
      </c>
      <c r="L18" s="19">
        <f t="shared" si="22"/>
        <v>6.6000000000000014</v>
      </c>
      <c r="M18" s="19">
        <f t="shared" si="22"/>
        <v>9.0500000000000007</v>
      </c>
      <c r="N18" s="19">
        <f t="shared" si="22"/>
        <v>10</v>
      </c>
    </row>
    <row r="19" spans="1:14" x14ac:dyDescent="0.15">
      <c r="A19" s="21">
        <v>0</v>
      </c>
      <c r="B19" s="22" t="s">
        <v>21</v>
      </c>
      <c r="C19" s="12">
        <v>2</v>
      </c>
      <c r="D19" s="12"/>
      <c r="E19" s="12"/>
      <c r="F19" s="12"/>
      <c r="G19" s="13">
        <f t="shared" ref="G19:G23" si="23">SUM(C19:F19)</f>
        <v>2</v>
      </c>
      <c r="H19" s="12">
        <f t="shared" si="14"/>
        <v>2</v>
      </c>
      <c r="I19" s="12">
        <f t="shared" si="15"/>
        <v>0</v>
      </c>
      <c r="J19" s="12">
        <f t="shared" si="16"/>
        <v>2</v>
      </c>
      <c r="K19" s="12">
        <f t="shared" si="17"/>
        <v>0.7</v>
      </c>
      <c r="L19" s="12">
        <f t="shared" si="18"/>
        <v>0</v>
      </c>
      <c r="M19" s="33">
        <f t="shared" si="19"/>
        <v>0.7</v>
      </c>
      <c r="N19" s="32">
        <v>1</v>
      </c>
    </row>
    <row r="20" spans="1:14" x14ac:dyDescent="0.15">
      <c r="A20" s="21">
        <v>1</v>
      </c>
      <c r="B20" s="10" t="s">
        <v>22</v>
      </c>
      <c r="C20" s="12">
        <v>0</v>
      </c>
      <c r="D20" s="12">
        <v>0</v>
      </c>
      <c r="E20" s="12">
        <v>1</v>
      </c>
      <c r="F20" s="12">
        <v>17</v>
      </c>
      <c r="G20" s="13">
        <f t="shared" si="23"/>
        <v>18</v>
      </c>
      <c r="H20" s="12">
        <f t="shared" si="14"/>
        <v>1</v>
      </c>
      <c r="I20" s="12">
        <f t="shared" si="15"/>
        <v>17</v>
      </c>
      <c r="J20" s="12">
        <f t="shared" si="16"/>
        <v>18</v>
      </c>
      <c r="K20" s="12">
        <f t="shared" si="17"/>
        <v>0.35</v>
      </c>
      <c r="L20" s="12">
        <f t="shared" si="18"/>
        <v>1.7000000000000002</v>
      </c>
      <c r="M20" s="33">
        <f t="shared" si="19"/>
        <v>2.0500000000000003</v>
      </c>
      <c r="N20" s="32">
        <v>2</v>
      </c>
    </row>
    <row r="21" spans="1:14" x14ac:dyDescent="0.15">
      <c r="A21" s="21">
        <v>2</v>
      </c>
      <c r="B21" s="10" t="s">
        <v>23</v>
      </c>
      <c r="C21" s="12">
        <v>0</v>
      </c>
      <c r="D21" s="12">
        <v>1</v>
      </c>
      <c r="E21" s="12">
        <v>0</v>
      </c>
      <c r="F21" s="12">
        <v>14</v>
      </c>
      <c r="G21" s="13">
        <f t="shared" si="23"/>
        <v>15</v>
      </c>
      <c r="H21" s="12">
        <f t="shared" si="14"/>
        <v>1</v>
      </c>
      <c r="I21" s="12">
        <f t="shared" si="15"/>
        <v>14</v>
      </c>
      <c r="J21" s="12">
        <f t="shared" si="16"/>
        <v>15</v>
      </c>
      <c r="K21" s="12">
        <f t="shared" si="17"/>
        <v>0.35</v>
      </c>
      <c r="L21" s="12">
        <f t="shared" si="18"/>
        <v>1.4000000000000001</v>
      </c>
      <c r="M21" s="33">
        <f t="shared" si="19"/>
        <v>1.75</v>
      </c>
      <c r="N21" s="32">
        <v>2</v>
      </c>
    </row>
    <row r="22" spans="1:14" x14ac:dyDescent="0.15">
      <c r="A22" s="21">
        <v>3</v>
      </c>
      <c r="B22" s="10" t="s">
        <v>24</v>
      </c>
      <c r="C22" s="12">
        <v>0</v>
      </c>
      <c r="D22" s="12">
        <v>0</v>
      </c>
      <c r="E22" s="12">
        <v>1</v>
      </c>
      <c r="F22" s="12">
        <v>12</v>
      </c>
      <c r="G22" s="13">
        <f t="shared" si="23"/>
        <v>13</v>
      </c>
      <c r="H22" s="12">
        <f t="shared" si="14"/>
        <v>1</v>
      </c>
      <c r="I22" s="12">
        <f t="shared" si="15"/>
        <v>12</v>
      </c>
      <c r="J22" s="12">
        <f t="shared" si="16"/>
        <v>13</v>
      </c>
      <c r="K22" s="12">
        <f t="shared" si="17"/>
        <v>0.35</v>
      </c>
      <c r="L22" s="12">
        <f t="shared" si="18"/>
        <v>1.2000000000000002</v>
      </c>
      <c r="M22" s="33">
        <f t="shared" si="19"/>
        <v>1.5500000000000003</v>
      </c>
      <c r="N22" s="32">
        <v>2</v>
      </c>
    </row>
    <row r="23" spans="1:14" x14ac:dyDescent="0.15">
      <c r="A23" s="21">
        <v>4</v>
      </c>
      <c r="B23" s="10" t="s">
        <v>25</v>
      </c>
      <c r="C23" s="12">
        <v>0</v>
      </c>
      <c r="D23" s="12">
        <v>1</v>
      </c>
      <c r="E23" s="12">
        <v>1</v>
      </c>
      <c r="F23" s="12">
        <v>23</v>
      </c>
      <c r="G23" s="13">
        <f t="shared" si="23"/>
        <v>25</v>
      </c>
      <c r="H23" s="12">
        <f t="shared" si="14"/>
        <v>2</v>
      </c>
      <c r="I23" s="12">
        <f t="shared" si="15"/>
        <v>23</v>
      </c>
      <c r="J23" s="12">
        <f t="shared" si="16"/>
        <v>25</v>
      </c>
      <c r="K23" s="12">
        <f t="shared" si="17"/>
        <v>0.7</v>
      </c>
      <c r="L23" s="12">
        <f t="shared" si="18"/>
        <v>2.3000000000000003</v>
      </c>
      <c r="M23" s="33">
        <f t="shared" si="19"/>
        <v>3</v>
      </c>
      <c r="N23" s="32">
        <v>3</v>
      </c>
    </row>
    <row r="24" spans="1:14" s="3" customFormat="1" x14ac:dyDescent="0.15">
      <c r="A24" s="17"/>
      <c r="B24" s="18" t="s">
        <v>26</v>
      </c>
      <c r="C24" s="19"/>
      <c r="D24" s="19"/>
      <c r="E24" s="19"/>
      <c r="F24" s="19"/>
      <c r="G24" s="20"/>
      <c r="H24" s="19">
        <f t="shared" ref="H24:N24" si="24">SUM(H25:H29)</f>
        <v>70</v>
      </c>
      <c r="I24" s="19">
        <f t="shared" si="24"/>
        <v>820</v>
      </c>
      <c r="J24" s="19">
        <f t="shared" si="24"/>
        <v>890</v>
      </c>
      <c r="K24" s="19">
        <f t="shared" si="24"/>
        <v>24.5</v>
      </c>
      <c r="L24" s="19">
        <f t="shared" si="24"/>
        <v>82.000000000000014</v>
      </c>
      <c r="M24" s="19">
        <f t="shared" si="24"/>
        <v>106.50000000000001</v>
      </c>
      <c r="N24" s="19">
        <f t="shared" si="24"/>
        <v>106</v>
      </c>
    </row>
    <row r="25" spans="1:14" x14ac:dyDescent="0.15">
      <c r="A25" s="21">
        <v>1</v>
      </c>
      <c r="B25" s="10" t="s">
        <v>27</v>
      </c>
      <c r="C25" s="12">
        <v>0</v>
      </c>
      <c r="D25" s="12">
        <v>4</v>
      </c>
      <c r="E25" s="12">
        <v>10</v>
      </c>
      <c r="F25" s="12">
        <v>227</v>
      </c>
      <c r="G25" s="13">
        <f t="shared" ref="G25:G30" si="25">SUM(C25:F25)</f>
        <v>241</v>
      </c>
      <c r="H25" s="12">
        <f t="shared" ref="H25:H29" si="26">SUM(C25:E25)</f>
        <v>14</v>
      </c>
      <c r="I25" s="12">
        <f t="shared" ref="I25:I29" si="27">F25</f>
        <v>227</v>
      </c>
      <c r="J25" s="12">
        <f t="shared" ref="J25:J29" si="28">SUM(H25:I25)</f>
        <v>241</v>
      </c>
      <c r="K25" s="12">
        <f t="shared" ref="K25:K29" si="29">H25*0.35</f>
        <v>4.8999999999999995</v>
      </c>
      <c r="L25" s="12">
        <f t="shared" ref="L25:L29" si="30">I25*0.1</f>
        <v>22.700000000000003</v>
      </c>
      <c r="M25" s="33">
        <f t="shared" ref="M25:M29" si="31">SUM(K25:L25)</f>
        <v>27.6</v>
      </c>
      <c r="N25" s="32">
        <v>27</v>
      </c>
    </row>
    <row r="26" spans="1:14" x14ac:dyDescent="0.15">
      <c r="A26" s="21">
        <v>7</v>
      </c>
      <c r="B26" s="10" t="s">
        <v>28</v>
      </c>
      <c r="C26" s="12">
        <v>0</v>
      </c>
      <c r="D26" s="12">
        <v>0</v>
      </c>
      <c r="E26" s="12">
        <v>7</v>
      </c>
      <c r="F26" s="12">
        <v>33</v>
      </c>
      <c r="G26" s="13">
        <f t="shared" si="25"/>
        <v>40</v>
      </c>
      <c r="H26" s="12">
        <f t="shared" si="26"/>
        <v>7</v>
      </c>
      <c r="I26" s="12">
        <f t="shared" si="27"/>
        <v>33</v>
      </c>
      <c r="J26" s="12">
        <f t="shared" si="28"/>
        <v>40</v>
      </c>
      <c r="K26" s="12">
        <f t="shared" si="29"/>
        <v>2.4499999999999997</v>
      </c>
      <c r="L26" s="12">
        <f t="shared" si="30"/>
        <v>3.3000000000000003</v>
      </c>
      <c r="M26" s="33">
        <f t="shared" si="31"/>
        <v>5.75</v>
      </c>
      <c r="N26" s="32">
        <v>6</v>
      </c>
    </row>
    <row r="27" spans="1:14" x14ac:dyDescent="0.15">
      <c r="A27" s="21">
        <v>3</v>
      </c>
      <c r="B27" s="10" t="s">
        <v>29</v>
      </c>
      <c r="C27" s="12">
        <v>0</v>
      </c>
      <c r="D27" s="12">
        <v>5</v>
      </c>
      <c r="E27" s="12">
        <v>14</v>
      </c>
      <c r="F27" s="12">
        <v>187</v>
      </c>
      <c r="G27" s="13">
        <f t="shared" si="25"/>
        <v>206</v>
      </c>
      <c r="H27" s="12">
        <f t="shared" si="26"/>
        <v>19</v>
      </c>
      <c r="I27" s="12">
        <f t="shared" si="27"/>
        <v>187</v>
      </c>
      <c r="J27" s="12">
        <f t="shared" si="28"/>
        <v>206</v>
      </c>
      <c r="K27" s="12">
        <f t="shared" si="29"/>
        <v>6.6499999999999995</v>
      </c>
      <c r="L27" s="12">
        <f t="shared" si="30"/>
        <v>18.7</v>
      </c>
      <c r="M27" s="33">
        <f t="shared" si="31"/>
        <v>25.349999999999998</v>
      </c>
      <c r="N27" s="32">
        <v>25</v>
      </c>
    </row>
    <row r="28" spans="1:14" x14ac:dyDescent="0.15">
      <c r="A28" s="21">
        <v>8</v>
      </c>
      <c r="B28" s="10" t="s">
        <v>30</v>
      </c>
      <c r="C28" s="12">
        <v>1</v>
      </c>
      <c r="D28" s="12">
        <v>2</v>
      </c>
      <c r="E28" s="12">
        <v>19</v>
      </c>
      <c r="F28" s="12">
        <v>279</v>
      </c>
      <c r="G28" s="13">
        <f t="shared" si="25"/>
        <v>301</v>
      </c>
      <c r="H28" s="12">
        <f t="shared" si="26"/>
        <v>22</v>
      </c>
      <c r="I28" s="12">
        <f t="shared" si="27"/>
        <v>279</v>
      </c>
      <c r="J28" s="12">
        <f t="shared" si="28"/>
        <v>301</v>
      </c>
      <c r="K28" s="12">
        <f t="shared" si="29"/>
        <v>7.6999999999999993</v>
      </c>
      <c r="L28" s="12">
        <f t="shared" si="30"/>
        <v>27.900000000000002</v>
      </c>
      <c r="M28" s="33">
        <f t="shared" si="31"/>
        <v>35.6</v>
      </c>
      <c r="N28" s="32">
        <v>36</v>
      </c>
    </row>
    <row r="29" spans="1:14" x14ac:dyDescent="0.15">
      <c r="A29" s="21">
        <v>9</v>
      </c>
      <c r="B29" s="10" t="s">
        <v>31</v>
      </c>
      <c r="C29" s="12">
        <v>0</v>
      </c>
      <c r="D29" s="12">
        <v>1</v>
      </c>
      <c r="E29" s="12">
        <v>7</v>
      </c>
      <c r="F29" s="12">
        <v>94</v>
      </c>
      <c r="G29" s="13">
        <f t="shared" si="25"/>
        <v>102</v>
      </c>
      <c r="H29" s="12">
        <f t="shared" si="26"/>
        <v>8</v>
      </c>
      <c r="I29" s="12">
        <f t="shared" si="27"/>
        <v>94</v>
      </c>
      <c r="J29" s="12">
        <f t="shared" si="28"/>
        <v>102</v>
      </c>
      <c r="K29" s="12">
        <f t="shared" si="29"/>
        <v>2.8</v>
      </c>
      <c r="L29" s="12">
        <f t="shared" si="30"/>
        <v>9.4</v>
      </c>
      <c r="M29" s="33">
        <f t="shared" si="31"/>
        <v>12.2</v>
      </c>
      <c r="N29" s="32">
        <v>12</v>
      </c>
    </row>
    <row r="30" spans="1:14" s="2" customFormat="1" x14ac:dyDescent="0.15">
      <c r="A30" s="14" t="s">
        <v>176</v>
      </c>
      <c r="B30" s="14" t="s">
        <v>32</v>
      </c>
      <c r="C30" s="15">
        <f t="shared" ref="C30:F30" si="32">SUM(C32:C34)</f>
        <v>0</v>
      </c>
      <c r="D30" s="15">
        <f t="shared" si="32"/>
        <v>1</v>
      </c>
      <c r="E30" s="15">
        <f t="shared" si="32"/>
        <v>4</v>
      </c>
      <c r="F30" s="15">
        <f t="shared" si="32"/>
        <v>12</v>
      </c>
      <c r="G30" s="16">
        <f t="shared" si="25"/>
        <v>17</v>
      </c>
      <c r="H30" s="15">
        <f t="shared" ref="H30:N30" si="33">SUM(H31,H35)</f>
        <v>79</v>
      </c>
      <c r="I30" s="15">
        <f t="shared" si="33"/>
        <v>308</v>
      </c>
      <c r="J30" s="15">
        <f t="shared" si="33"/>
        <v>387</v>
      </c>
      <c r="K30" s="15">
        <f t="shared" si="33"/>
        <v>27.65</v>
      </c>
      <c r="L30" s="15">
        <f t="shared" si="33"/>
        <v>30.8</v>
      </c>
      <c r="M30" s="15">
        <f t="shared" si="33"/>
        <v>58.45</v>
      </c>
      <c r="N30" s="15">
        <f t="shared" si="33"/>
        <v>60</v>
      </c>
    </row>
    <row r="31" spans="1:14" s="3" customFormat="1" x14ac:dyDescent="0.15">
      <c r="A31" s="17"/>
      <c r="B31" s="18" t="s">
        <v>9</v>
      </c>
      <c r="C31" s="19"/>
      <c r="D31" s="19"/>
      <c r="E31" s="19"/>
      <c r="F31" s="19"/>
      <c r="G31" s="20"/>
      <c r="H31" s="19">
        <f t="shared" ref="H31:N31" si="34">SUM(H32:H34)</f>
        <v>5</v>
      </c>
      <c r="I31" s="19">
        <f t="shared" si="34"/>
        <v>12</v>
      </c>
      <c r="J31" s="19">
        <f t="shared" si="34"/>
        <v>17</v>
      </c>
      <c r="K31" s="19">
        <f t="shared" si="34"/>
        <v>1.7499999999999998</v>
      </c>
      <c r="L31" s="19">
        <f t="shared" si="34"/>
        <v>1.2000000000000002</v>
      </c>
      <c r="M31" s="19">
        <f t="shared" si="34"/>
        <v>2.95</v>
      </c>
      <c r="N31" s="19">
        <f t="shared" si="34"/>
        <v>4</v>
      </c>
    </row>
    <row r="32" spans="1:14" x14ac:dyDescent="0.15">
      <c r="A32" s="21">
        <v>0</v>
      </c>
      <c r="B32" s="22" t="s">
        <v>33</v>
      </c>
      <c r="C32" s="12"/>
      <c r="D32" s="12">
        <v>1</v>
      </c>
      <c r="E32" s="12"/>
      <c r="F32" s="12"/>
      <c r="G32" s="13">
        <f t="shared" ref="G32:G34" si="35">SUM(C32:F32)</f>
        <v>1</v>
      </c>
      <c r="H32" s="12">
        <f t="shared" ref="H32:H34" si="36">SUM(C32:E32)</f>
        <v>1</v>
      </c>
      <c r="I32" s="12">
        <f t="shared" ref="I32:I34" si="37">F32</f>
        <v>0</v>
      </c>
      <c r="J32" s="12">
        <f t="shared" ref="J32:J34" si="38">SUM(H32:I32)</f>
        <v>1</v>
      </c>
      <c r="K32" s="12">
        <f t="shared" ref="K32:K34" si="39">H32*0.35</f>
        <v>0.35</v>
      </c>
      <c r="L32" s="12">
        <f t="shared" ref="L32:L34" si="40">I32*0.1</f>
        <v>0</v>
      </c>
      <c r="M32" s="33">
        <f t="shared" ref="M32:M34" si="41">SUM(K32:L32)</f>
        <v>0.35</v>
      </c>
      <c r="N32" s="32">
        <v>1</v>
      </c>
    </row>
    <row r="33" spans="1:14" x14ac:dyDescent="0.15">
      <c r="A33" s="21">
        <v>4</v>
      </c>
      <c r="B33" s="10" t="s">
        <v>34</v>
      </c>
      <c r="C33" s="12"/>
      <c r="D33" s="12">
        <v>0</v>
      </c>
      <c r="E33" s="12">
        <v>2</v>
      </c>
      <c r="F33" s="12">
        <v>8</v>
      </c>
      <c r="G33" s="13">
        <f t="shared" si="35"/>
        <v>10</v>
      </c>
      <c r="H33" s="12">
        <f t="shared" si="36"/>
        <v>2</v>
      </c>
      <c r="I33" s="12">
        <f t="shared" si="37"/>
        <v>8</v>
      </c>
      <c r="J33" s="12">
        <f t="shared" si="38"/>
        <v>10</v>
      </c>
      <c r="K33" s="12">
        <f t="shared" si="39"/>
        <v>0.7</v>
      </c>
      <c r="L33" s="12">
        <f t="shared" si="40"/>
        <v>0.8</v>
      </c>
      <c r="M33" s="33">
        <f t="shared" si="41"/>
        <v>1.5</v>
      </c>
      <c r="N33" s="32">
        <v>2</v>
      </c>
    </row>
    <row r="34" spans="1:14" ht="12" customHeight="1" x14ac:dyDescent="0.15">
      <c r="A34" s="21">
        <v>5</v>
      </c>
      <c r="B34" s="10" t="s">
        <v>35</v>
      </c>
      <c r="C34" s="12"/>
      <c r="D34" s="12">
        <v>0</v>
      </c>
      <c r="E34" s="12">
        <v>2</v>
      </c>
      <c r="F34" s="12">
        <v>4</v>
      </c>
      <c r="G34" s="13">
        <f t="shared" si="35"/>
        <v>6</v>
      </c>
      <c r="H34" s="12">
        <f t="shared" si="36"/>
        <v>2</v>
      </c>
      <c r="I34" s="12">
        <f t="shared" si="37"/>
        <v>4</v>
      </c>
      <c r="J34" s="12">
        <f t="shared" si="38"/>
        <v>6</v>
      </c>
      <c r="K34" s="12">
        <f t="shared" si="39"/>
        <v>0.7</v>
      </c>
      <c r="L34" s="12">
        <f t="shared" si="40"/>
        <v>0.4</v>
      </c>
      <c r="M34" s="33">
        <f t="shared" si="41"/>
        <v>1.1000000000000001</v>
      </c>
      <c r="N34" s="32">
        <v>1</v>
      </c>
    </row>
    <row r="35" spans="1:14" s="3" customFormat="1" x14ac:dyDescent="0.15">
      <c r="A35" s="17"/>
      <c r="B35" s="18" t="s">
        <v>26</v>
      </c>
      <c r="C35" s="19"/>
      <c r="D35" s="19"/>
      <c r="E35" s="19"/>
      <c r="F35" s="19"/>
      <c r="G35" s="20"/>
      <c r="H35" s="19">
        <f t="shared" ref="H35:N35" si="42">SUM(H36:H38)</f>
        <v>74</v>
      </c>
      <c r="I35" s="19">
        <f t="shared" si="42"/>
        <v>296</v>
      </c>
      <c r="J35" s="19">
        <f t="shared" si="42"/>
        <v>370</v>
      </c>
      <c r="K35" s="19">
        <f t="shared" si="42"/>
        <v>25.9</v>
      </c>
      <c r="L35" s="19">
        <f t="shared" si="42"/>
        <v>29.6</v>
      </c>
      <c r="M35" s="19">
        <f t="shared" si="42"/>
        <v>55.5</v>
      </c>
      <c r="N35" s="19">
        <f t="shared" si="42"/>
        <v>56</v>
      </c>
    </row>
    <row r="36" spans="1:14" x14ac:dyDescent="0.15">
      <c r="A36" s="21">
        <v>1</v>
      </c>
      <c r="B36" s="10" t="s">
        <v>36</v>
      </c>
      <c r="C36" s="12"/>
      <c r="D36" s="12">
        <v>0</v>
      </c>
      <c r="E36" s="12">
        <v>4</v>
      </c>
      <c r="F36" s="12">
        <v>45</v>
      </c>
      <c r="G36" s="13">
        <f t="shared" ref="G36:G39" si="43">SUM(C36:F36)</f>
        <v>49</v>
      </c>
      <c r="H36" s="12">
        <f t="shared" ref="H36:H38" si="44">SUM(C36:E36)</f>
        <v>4</v>
      </c>
      <c r="I36" s="12">
        <f t="shared" ref="I36:I38" si="45">F36</f>
        <v>45</v>
      </c>
      <c r="J36" s="12">
        <f t="shared" ref="J36:J38" si="46">SUM(H36:I36)</f>
        <v>49</v>
      </c>
      <c r="K36" s="12">
        <f t="shared" ref="K36:K38" si="47">H36*0.35</f>
        <v>1.4</v>
      </c>
      <c r="L36" s="12">
        <f t="shared" ref="L36:L38" si="48">I36*0.1</f>
        <v>4.5</v>
      </c>
      <c r="M36" s="33">
        <f t="shared" ref="M36:M38" si="49">SUM(K36:L36)</f>
        <v>5.9</v>
      </c>
      <c r="N36" s="32">
        <v>6</v>
      </c>
    </row>
    <row r="37" spans="1:14" x14ac:dyDescent="0.15">
      <c r="A37" s="21">
        <v>2</v>
      </c>
      <c r="B37" s="10" t="s">
        <v>37</v>
      </c>
      <c r="C37" s="12"/>
      <c r="D37" s="12">
        <v>5</v>
      </c>
      <c r="E37" s="12">
        <v>25</v>
      </c>
      <c r="F37" s="12">
        <v>103</v>
      </c>
      <c r="G37" s="13">
        <f t="shared" si="43"/>
        <v>133</v>
      </c>
      <c r="H37" s="12">
        <f t="shared" si="44"/>
        <v>30</v>
      </c>
      <c r="I37" s="12">
        <f t="shared" si="45"/>
        <v>103</v>
      </c>
      <c r="J37" s="12">
        <f t="shared" si="46"/>
        <v>133</v>
      </c>
      <c r="K37" s="12">
        <f t="shared" si="47"/>
        <v>10.5</v>
      </c>
      <c r="L37" s="12">
        <f t="shared" si="48"/>
        <v>10.3</v>
      </c>
      <c r="M37" s="33">
        <f t="shared" si="49"/>
        <v>20.8</v>
      </c>
      <c r="N37" s="32">
        <v>21</v>
      </c>
    </row>
    <row r="38" spans="1:14" x14ac:dyDescent="0.15">
      <c r="A38" s="21">
        <v>3</v>
      </c>
      <c r="B38" s="10" t="s">
        <v>38</v>
      </c>
      <c r="C38" s="12"/>
      <c r="D38" s="12">
        <v>5</v>
      </c>
      <c r="E38" s="12">
        <v>35</v>
      </c>
      <c r="F38" s="12">
        <v>148</v>
      </c>
      <c r="G38" s="13">
        <f t="shared" si="43"/>
        <v>188</v>
      </c>
      <c r="H38" s="12">
        <f t="shared" si="44"/>
        <v>40</v>
      </c>
      <c r="I38" s="12">
        <f t="shared" si="45"/>
        <v>148</v>
      </c>
      <c r="J38" s="12">
        <f t="shared" si="46"/>
        <v>188</v>
      </c>
      <c r="K38" s="12">
        <f t="shared" si="47"/>
        <v>14</v>
      </c>
      <c r="L38" s="12">
        <f t="shared" si="48"/>
        <v>14.8</v>
      </c>
      <c r="M38" s="33">
        <f t="shared" si="49"/>
        <v>28.8</v>
      </c>
      <c r="N38" s="32">
        <v>29</v>
      </c>
    </row>
    <row r="39" spans="1:14" s="2" customFormat="1" x14ac:dyDescent="0.15">
      <c r="A39" s="14" t="s">
        <v>177</v>
      </c>
      <c r="B39" s="14" t="s">
        <v>39</v>
      </c>
      <c r="C39" s="15">
        <f t="shared" ref="C39:F39" si="50">SUM(C41:C45)</f>
        <v>0</v>
      </c>
      <c r="D39" s="15">
        <f t="shared" si="50"/>
        <v>1</v>
      </c>
      <c r="E39" s="15">
        <f t="shared" si="50"/>
        <v>3</v>
      </c>
      <c r="F39" s="15">
        <f t="shared" si="50"/>
        <v>75</v>
      </c>
      <c r="G39" s="16">
        <f t="shared" si="43"/>
        <v>79</v>
      </c>
      <c r="H39" s="15">
        <f t="shared" ref="H39:N39" si="51">SUM(H40,H46:H47)</f>
        <v>228</v>
      </c>
      <c r="I39" s="15">
        <f t="shared" si="51"/>
        <v>1568</v>
      </c>
      <c r="J39" s="15">
        <f t="shared" si="51"/>
        <v>1796</v>
      </c>
      <c r="K39" s="15">
        <f t="shared" si="51"/>
        <v>79.8</v>
      </c>
      <c r="L39" s="15">
        <f t="shared" si="51"/>
        <v>156.80000000000001</v>
      </c>
      <c r="M39" s="15">
        <f t="shared" si="51"/>
        <v>236.60000000000002</v>
      </c>
      <c r="N39" s="15">
        <f t="shared" si="51"/>
        <v>236</v>
      </c>
    </row>
    <row r="40" spans="1:14" s="3" customFormat="1" x14ac:dyDescent="0.15">
      <c r="A40" s="17"/>
      <c r="B40" s="18" t="s">
        <v>9</v>
      </c>
      <c r="C40" s="19"/>
      <c r="D40" s="19"/>
      <c r="E40" s="19"/>
      <c r="F40" s="19"/>
      <c r="G40" s="20"/>
      <c r="H40" s="19">
        <f t="shared" ref="H40:N40" si="52">SUM(H41:H45)</f>
        <v>4</v>
      </c>
      <c r="I40" s="19">
        <f t="shared" si="52"/>
        <v>75</v>
      </c>
      <c r="J40" s="19">
        <f t="shared" si="52"/>
        <v>79</v>
      </c>
      <c r="K40" s="19">
        <f t="shared" si="52"/>
        <v>1.4</v>
      </c>
      <c r="L40" s="19">
        <f t="shared" si="52"/>
        <v>7.5000000000000018</v>
      </c>
      <c r="M40" s="19">
        <f t="shared" si="52"/>
        <v>8.9</v>
      </c>
      <c r="N40" s="19">
        <f t="shared" si="52"/>
        <v>9</v>
      </c>
    </row>
    <row r="41" spans="1:14" x14ac:dyDescent="0.15">
      <c r="A41" s="21">
        <v>0</v>
      </c>
      <c r="B41" s="22" t="s">
        <v>178</v>
      </c>
      <c r="C41" s="12"/>
      <c r="D41" s="12"/>
      <c r="E41" s="12"/>
      <c r="F41" s="12"/>
      <c r="G41" s="13">
        <f t="shared" ref="G41:G46" si="53">SUM(C41:F41)</f>
        <v>0</v>
      </c>
      <c r="H41" s="12">
        <f t="shared" ref="H41:H46" si="54">SUM(C41:E41)</f>
        <v>0</v>
      </c>
      <c r="I41" s="12">
        <f t="shared" ref="I41:I46" si="55">F41</f>
        <v>0</v>
      </c>
      <c r="J41" s="12">
        <f t="shared" ref="J41:J46" si="56">SUM(H41:I41)</f>
        <v>0</v>
      </c>
      <c r="K41" s="12">
        <f t="shared" ref="K41:K46" si="57">H41*0.35</f>
        <v>0</v>
      </c>
      <c r="L41" s="12">
        <f t="shared" ref="L41:L46" si="58">I41*0.1</f>
        <v>0</v>
      </c>
      <c r="M41" s="33">
        <f t="shared" ref="M41:M46" si="59">SUM(K41:L41)</f>
        <v>0</v>
      </c>
      <c r="N41" s="32">
        <v>0</v>
      </c>
    </row>
    <row r="42" spans="1:14" x14ac:dyDescent="0.15">
      <c r="A42" s="21">
        <v>9</v>
      </c>
      <c r="B42" s="10" t="s">
        <v>40</v>
      </c>
      <c r="C42" s="12">
        <v>0</v>
      </c>
      <c r="D42" s="12">
        <v>0</v>
      </c>
      <c r="E42" s="12">
        <v>1</v>
      </c>
      <c r="F42" s="12">
        <v>19</v>
      </c>
      <c r="G42" s="13">
        <f t="shared" si="53"/>
        <v>20</v>
      </c>
      <c r="H42" s="12">
        <f t="shared" si="54"/>
        <v>1</v>
      </c>
      <c r="I42" s="12">
        <f t="shared" si="55"/>
        <v>19</v>
      </c>
      <c r="J42" s="12">
        <f t="shared" si="56"/>
        <v>20</v>
      </c>
      <c r="K42" s="12">
        <f t="shared" si="57"/>
        <v>0.35</v>
      </c>
      <c r="L42" s="12">
        <f t="shared" si="58"/>
        <v>1.9000000000000001</v>
      </c>
      <c r="M42" s="33">
        <f t="shared" si="59"/>
        <v>2.25</v>
      </c>
      <c r="N42" s="32">
        <v>2</v>
      </c>
    </row>
    <row r="43" spans="1:14" x14ac:dyDescent="0.15">
      <c r="A43" s="21">
        <v>10</v>
      </c>
      <c r="B43" s="10" t="s">
        <v>41</v>
      </c>
      <c r="C43" s="12">
        <v>0</v>
      </c>
      <c r="D43" s="12">
        <v>0</v>
      </c>
      <c r="E43" s="12">
        <v>0</v>
      </c>
      <c r="F43" s="12">
        <v>9</v>
      </c>
      <c r="G43" s="13">
        <f t="shared" si="53"/>
        <v>9</v>
      </c>
      <c r="H43" s="12">
        <f t="shared" si="54"/>
        <v>0</v>
      </c>
      <c r="I43" s="12">
        <f t="shared" si="55"/>
        <v>9</v>
      </c>
      <c r="J43" s="12">
        <f t="shared" si="56"/>
        <v>9</v>
      </c>
      <c r="K43" s="12">
        <f t="shared" si="57"/>
        <v>0</v>
      </c>
      <c r="L43" s="12">
        <f t="shared" si="58"/>
        <v>0.9</v>
      </c>
      <c r="M43" s="33">
        <f t="shared" si="59"/>
        <v>0.9</v>
      </c>
      <c r="N43" s="32">
        <v>1</v>
      </c>
    </row>
    <row r="44" spans="1:14" x14ac:dyDescent="0.15">
      <c r="A44" s="21">
        <v>11</v>
      </c>
      <c r="B44" s="10" t="s">
        <v>42</v>
      </c>
      <c r="C44" s="12">
        <v>0</v>
      </c>
      <c r="D44" s="12">
        <v>0</v>
      </c>
      <c r="E44" s="12">
        <v>1</v>
      </c>
      <c r="F44" s="12">
        <v>24</v>
      </c>
      <c r="G44" s="13">
        <f t="shared" si="53"/>
        <v>25</v>
      </c>
      <c r="H44" s="12">
        <f t="shared" si="54"/>
        <v>1</v>
      </c>
      <c r="I44" s="12">
        <f t="shared" si="55"/>
        <v>24</v>
      </c>
      <c r="J44" s="12">
        <f t="shared" si="56"/>
        <v>25</v>
      </c>
      <c r="K44" s="12">
        <f t="shared" si="57"/>
        <v>0.35</v>
      </c>
      <c r="L44" s="12">
        <f t="shared" si="58"/>
        <v>2.4000000000000004</v>
      </c>
      <c r="M44" s="33">
        <f t="shared" si="59"/>
        <v>2.7500000000000004</v>
      </c>
      <c r="N44" s="32">
        <v>3</v>
      </c>
    </row>
    <row r="45" spans="1:14" x14ac:dyDescent="0.15">
      <c r="A45" s="21">
        <v>12</v>
      </c>
      <c r="B45" s="10" t="s">
        <v>43</v>
      </c>
      <c r="C45" s="12">
        <v>0</v>
      </c>
      <c r="D45" s="12">
        <v>1</v>
      </c>
      <c r="E45" s="12">
        <v>1</v>
      </c>
      <c r="F45" s="12">
        <v>23</v>
      </c>
      <c r="G45" s="13">
        <f t="shared" si="53"/>
        <v>25</v>
      </c>
      <c r="H45" s="12">
        <f t="shared" si="54"/>
        <v>2</v>
      </c>
      <c r="I45" s="12">
        <f t="shared" si="55"/>
        <v>23</v>
      </c>
      <c r="J45" s="12">
        <f t="shared" si="56"/>
        <v>25</v>
      </c>
      <c r="K45" s="12">
        <f t="shared" si="57"/>
        <v>0.7</v>
      </c>
      <c r="L45" s="12">
        <f t="shared" si="58"/>
        <v>2.3000000000000003</v>
      </c>
      <c r="M45" s="33">
        <f t="shared" si="59"/>
        <v>3</v>
      </c>
      <c r="N45" s="32">
        <v>3</v>
      </c>
    </row>
    <row r="46" spans="1:14" s="4" customFormat="1" x14ac:dyDescent="0.15">
      <c r="A46" s="23">
        <v>7</v>
      </c>
      <c r="B46" s="18" t="s">
        <v>44</v>
      </c>
      <c r="C46" s="24">
        <v>0</v>
      </c>
      <c r="D46" s="24">
        <v>0</v>
      </c>
      <c r="E46" s="24">
        <v>4</v>
      </c>
      <c r="F46" s="24">
        <v>6</v>
      </c>
      <c r="G46" s="25">
        <f t="shared" si="53"/>
        <v>10</v>
      </c>
      <c r="H46" s="24">
        <f t="shared" si="54"/>
        <v>4</v>
      </c>
      <c r="I46" s="24">
        <f t="shared" si="55"/>
        <v>6</v>
      </c>
      <c r="J46" s="24">
        <f t="shared" si="56"/>
        <v>10</v>
      </c>
      <c r="K46" s="24">
        <f t="shared" si="57"/>
        <v>1.4</v>
      </c>
      <c r="L46" s="24">
        <f t="shared" si="58"/>
        <v>0.60000000000000009</v>
      </c>
      <c r="M46" s="34">
        <f t="shared" si="59"/>
        <v>2</v>
      </c>
      <c r="N46" s="35">
        <v>2</v>
      </c>
    </row>
    <row r="47" spans="1:14" s="4" customFormat="1" x14ac:dyDescent="0.15">
      <c r="A47" s="23"/>
      <c r="B47" s="18" t="s">
        <v>26</v>
      </c>
      <c r="C47" s="24"/>
      <c r="D47" s="24"/>
      <c r="E47" s="24"/>
      <c r="F47" s="24"/>
      <c r="G47" s="25"/>
      <c r="H47" s="24">
        <f t="shared" ref="H47:N47" si="60">SUM(H48:H54)</f>
        <v>220</v>
      </c>
      <c r="I47" s="24">
        <f t="shared" si="60"/>
        <v>1487</v>
      </c>
      <c r="J47" s="24">
        <f t="shared" si="60"/>
        <v>1707</v>
      </c>
      <c r="K47" s="24">
        <f t="shared" si="60"/>
        <v>77</v>
      </c>
      <c r="L47" s="24">
        <f t="shared" si="60"/>
        <v>148.70000000000002</v>
      </c>
      <c r="M47" s="24">
        <f t="shared" si="60"/>
        <v>225.70000000000002</v>
      </c>
      <c r="N47" s="24">
        <f t="shared" si="60"/>
        <v>225</v>
      </c>
    </row>
    <row r="48" spans="1:14" x14ac:dyDescent="0.15">
      <c r="A48" s="21">
        <v>1</v>
      </c>
      <c r="B48" s="10" t="s">
        <v>45</v>
      </c>
      <c r="C48" s="12">
        <v>0</v>
      </c>
      <c r="D48" s="12">
        <v>3</v>
      </c>
      <c r="E48" s="12">
        <v>27</v>
      </c>
      <c r="F48" s="12">
        <v>239</v>
      </c>
      <c r="G48" s="13">
        <f t="shared" ref="G48:G55" si="61">SUM(C48:F48)</f>
        <v>269</v>
      </c>
      <c r="H48" s="12">
        <f t="shared" ref="H48:H54" si="62">SUM(C48:E48)</f>
        <v>30</v>
      </c>
      <c r="I48" s="12">
        <f t="shared" ref="I48:I54" si="63">F48</f>
        <v>239</v>
      </c>
      <c r="J48" s="12">
        <f t="shared" ref="J48:J54" si="64">SUM(H48:I48)</f>
        <v>269</v>
      </c>
      <c r="K48" s="12">
        <f t="shared" ref="K48:K54" si="65">H48*0.35</f>
        <v>10.5</v>
      </c>
      <c r="L48" s="12">
        <f t="shared" ref="L48:L54" si="66">I48*0.1</f>
        <v>23.900000000000002</v>
      </c>
      <c r="M48" s="33">
        <f t="shared" ref="M48:M54" si="67">SUM(K48:L48)</f>
        <v>34.400000000000006</v>
      </c>
      <c r="N48" s="32">
        <v>34</v>
      </c>
    </row>
    <row r="49" spans="1:14" x14ac:dyDescent="0.15">
      <c r="A49" s="21">
        <v>2</v>
      </c>
      <c r="B49" s="10" t="s">
        <v>46</v>
      </c>
      <c r="C49" s="12"/>
      <c r="D49" s="12">
        <v>5</v>
      </c>
      <c r="E49" s="12">
        <v>22</v>
      </c>
      <c r="F49" s="12">
        <v>136</v>
      </c>
      <c r="G49" s="13">
        <f t="shared" si="61"/>
        <v>163</v>
      </c>
      <c r="H49" s="12">
        <f t="shared" si="62"/>
        <v>27</v>
      </c>
      <c r="I49" s="12">
        <f t="shared" si="63"/>
        <v>136</v>
      </c>
      <c r="J49" s="12">
        <f t="shared" si="64"/>
        <v>163</v>
      </c>
      <c r="K49" s="12">
        <f t="shared" si="65"/>
        <v>9.4499999999999993</v>
      </c>
      <c r="L49" s="12">
        <f t="shared" si="66"/>
        <v>13.600000000000001</v>
      </c>
      <c r="M49" s="33">
        <f t="shared" si="67"/>
        <v>23.05</v>
      </c>
      <c r="N49" s="32">
        <v>23</v>
      </c>
    </row>
    <row r="50" spans="1:14" x14ac:dyDescent="0.15">
      <c r="A50" s="21">
        <v>3</v>
      </c>
      <c r="B50" s="10" t="s">
        <v>47</v>
      </c>
      <c r="C50" s="12"/>
      <c r="D50" s="12">
        <v>3</v>
      </c>
      <c r="E50" s="12">
        <v>39</v>
      </c>
      <c r="F50" s="12">
        <v>359</v>
      </c>
      <c r="G50" s="13">
        <f t="shared" si="61"/>
        <v>401</v>
      </c>
      <c r="H50" s="12">
        <f t="shared" si="62"/>
        <v>42</v>
      </c>
      <c r="I50" s="12">
        <f t="shared" si="63"/>
        <v>359</v>
      </c>
      <c r="J50" s="12">
        <f t="shared" si="64"/>
        <v>401</v>
      </c>
      <c r="K50" s="12">
        <f t="shared" si="65"/>
        <v>14.7</v>
      </c>
      <c r="L50" s="12">
        <f t="shared" si="66"/>
        <v>35.9</v>
      </c>
      <c r="M50" s="33">
        <f t="shared" si="67"/>
        <v>50.599999999999994</v>
      </c>
      <c r="N50" s="32">
        <v>51</v>
      </c>
    </row>
    <row r="51" spans="1:14" x14ac:dyDescent="0.15">
      <c r="A51" s="21">
        <v>4</v>
      </c>
      <c r="B51" s="10" t="s">
        <v>48</v>
      </c>
      <c r="C51" s="12">
        <v>0</v>
      </c>
      <c r="D51" s="12">
        <v>2</v>
      </c>
      <c r="E51" s="12">
        <v>13</v>
      </c>
      <c r="F51" s="12">
        <v>121</v>
      </c>
      <c r="G51" s="13">
        <f t="shared" si="61"/>
        <v>136</v>
      </c>
      <c r="H51" s="12">
        <f t="shared" si="62"/>
        <v>15</v>
      </c>
      <c r="I51" s="12">
        <f t="shared" si="63"/>
        <v>121</v>
      </c>
      <c r="J51" s="12">
        <f t="shared" si="64"/>
        <v>136</v>
      </c>
      <c r="K51" s="12">
        <f t="shared" si="65"/>
        <v>5.25</v>
      </c>
      <c r="L51" s="12">
        <f t="shared" si="66"/>
        <v>12.100000000000001</v>
      </c>
      <c r="M51" s="33">
        <f t="shared" si="67"/>
        <v>17.350000000000001</v>
      </c>
      <c r="N51" s="32">
        <v>17</v>
      </c>
    </row>
    <row r="52" spans="1:14" x14ac:dyDescent="0.15">
      <c r="A52" s="21">
        <v>5</v>
      </c>
      <c r="B52" s="10" t="s">
        <v>49</v>
      </c>
      <c r="C52" s="12">
        <v>0</v>
      </c>
      <c r="D52" s="12">
        <v>6</v>
      </c>
      <c r="E52" s="12">
        <v>37</v>
      </c>
      <c r="F52" s="12">
        <v>179</v>
      </c>
      <c r="G52" s="13">
        <f t="shared" si="61"/>
        <v>222</v>
      </c>
      <c r="H52" s="12">
        <f t="shared" si="62"/>
        <v>43</v>
      </c>
      <c r="I52" s="12">
        <f t="shared" si="63"/>
        <v>179</v>
      </c>
      <c r="J52" s="12">
        <f t="shared" si="64"/>
        <v>222</v>
      </c>
      <c r="K52" s="12">
        <f t="shared" si="65"/>
        <v>15.049999999999999</v>
      </c>
      <c r="L52" s="12">
        <f t="shared" si="66"/>
        <v>17.900000000000002</v>
      </c>
      <c r="M52" s="33">
        <f t="shared" si="67"/>
        <v>32.950000000000003</v>
      </c>
      <c r="N52" s="32">
        <v>33</v>
      </c>
    </row>
    <row r="53" spans="1:14" x14ac:dyDescent="0.15">
      <c r="A53" s="21">
        <v>6</v>
      </c>
      <c r="B53" s="10" t="s">
        <v>50</v>
      </c>
      <c r="C53" s="12">
        <v>0</v>
      </c>
      <c r="D53" s="12">
        <v>3</v>
      </c>
      <c r="E53" s="12">
        <v>35</v>
      </c>
      <c r="F53" s="12">
        <v>289</v>
      </c>
      <c r="G53" s="13">
        <f t="shared" si="61"/>
        <v>327</v>
      </c>
      <c r="H53" s="12">
        <f t="shared" si="62"/>
        <v>38</v>
      </c>
      <c r="I53" s="12">
        <f t="shared" si="63"/>
        <v>289</v>
      </c>
      <c r="J53" s="12">
        <f t="shared" si="64"/>
        <v>327</v>
      </c>
      <c r="K53" s="12">
        <f t="shared" si="65"/>
        <v>13.299999999999999</v>
      </c>
      <c r="L53" s="12">
        <f t="shared" si="66"/>
        <v>28.900000000000002</v>
      </c>
      <c r="M53" s="33">
        <f t="shared" si="67"/>
        <v>42.2</v>
      </c>
      <c r="N53" s="32">
        <v>42</v>
      </c>
    </row>
    <row r="54" spans="1:14" x14ac:dyDescent="0.15">
      <c r="A54" s="21">
        <v>7</v>
      </c>
      <c r="B54" s="10" t="s">
        <v>51</v>
      </c>
      <c r="C54" s="12">
        <v>0</v>
      </c>
      <c r="D54" s="12">
        <v>7</v>
      </c>
      <c r="E54" s="12">
        <v>18</v>
      </c>
      <c r="F54" s="12">
        <v>164</v>
      </c>
      <c r="G54" s="13">
        <f t="shared" si="61"/>
        <v>189</v>
      </c>
      <c r="H54" s="12">
        <f t="shared" si="62"/>
        <v>25</v>
      </c>
      <c r="I54" s="12">
        <f t="shared" si="63"/>
        <v>164</v>
      </c>
      <c r="J54" s="12">
        <f t="shared" si="64"/>
        <v>189</v>
      </c>
      <c r="K54" s="12">
        <f t="shared" si="65"/>
        <v>8.75</v>
      </c>
      <c r="L54" s="12">
        <f t="shared" si="66"/>
        <v>16.400000000000002</v>
      </c>
      <c r="M54" s="33">
        <f t="shared" si="67"/>
        <v>25.150000000000002</v>
      </c>
      <c r="N54" s="32">
        <v>25</v>
      </c>
    </row>
    <row r="55" spans="1:14" s="2" customFormat="1" x14ac:dyDescent="0.15">
      <c r="A55" s="14" t="s">
        <v>179</v>
      </c>
      <c r="B55" s="14" t="s">
        <v>52</v>
      </c>
      <c r="C55" s="15">
        <f t="shared" ref="C55:F55" si="68">SUM(C57:C70)</f>
        <v>1</v>
      </c>
      <c r="D55" s="15">
        <f t="shared" si="68"/>
        <v>36</v>
      </c>
      <c r="E55" s="15">
        <f t="shared" si="68"/>
        <v>228</v>
      </c>
      <c r="F55" s="15">
        <f t="shared" si="68"/>
        <v>984</v>
      </c>
      <c r="G55" s="16">
        <f t="shared" si="61"/>
        <v>1249</v>
      </c>
      <c r="H55" s="15">
        <f t="shared" ref="H55:N55" si="69">SUM(H56,H61)</f>
        <v>265</v>
      </c>
      <c r="I55" s="15">
        <f t="shared" si="69"/>
        <v>984</v>
      </c>
      <c r="J55" s="15">
        <f t="shared" si="69"/>
        <v>1249</v>
      </c>
      <c r="K55" s="15">
        <f t="shared" si="69"/>
        <v>92.749999999999986</v>
      </c>
      <c r="L55" s="15">
        <f t="shared" si="69"/>
        <v>98.400000000000034</v>
      </c>
      <c r="M55" s="15">
        <f t="shared" si="69"/>
        <v>191.14999999999998</v>
      </c>
      <c r="N55" s="15">
        <f t="shared" si="69"/>
        <v>190</v>
      </c>
    </row>
    <row r="56" spans="1:14" s="4" customFormat="1" x14ac:dyDescent="0.15">
      <c r="A56" s="26"/>
      <c r="B56" s="18" t="s">
        <v>9</v>
      </c>
      <c r="C56" s="24"/>
      <c r="D56" s="24"/>
      <c r="E56" s="24"/>
      <c r="F56" s="24"/>
      <c r="G56" s="25"/>
      <c r="H56" s="24">
        <f t="shared" ref="H56:N56" si="70">SUM(H57:H60)</f>
        <v>15</v>
      </c>
      <c r="I56" s="24">
        <f t="shared" si="70"/>
        <v>47</v>
      </c>
      <c r="J56" s="24">
        <f t="shared" si="70"/>
        <v>62</v>
      </c>
      <c r="K56" s="24">
        <f t="shared" si="70"/>
        <v>5.2499999999999991</v>
      </c>
      <c r="L56" s="24">
        <f t="shared" si="70"/>
        <v>4.7000000000000011</v>
      </c>
      <c r="M56" s="24">
        <f t="shared" si="70"/>
        <v>9.9499999999999993</v>
      </c>
      <c r="N56" s="24">
        <f t="shared" si="70"/>
        <v>10</v>
      </c>
    </row>
    <row r="57" spans="1:14" x14ac:dyDescent="0.15">
      <c r="A57" s="21">
        <v>0</v>
      </c>
      <c r="B57" s="22" t="s">
        <v>53</v>
      </c>
      <c r="C57" s="12"/>
      <c r="D57" s="12">
        <v>4</v>
      </c>
      <c r="E57" s="12">
        <v>2</v>
      </c>
      <c r="F57" s="12">
        <v>1</v>
      </c>
      <c r="G57" s="13">
        <f t="shared" ref="G57:G60" si="71">SUM(C57:F57)</f>
        <v>7</v>
      </c>
      <c r="H57" s="12">
        <f t="shared" ref="H57:H60" si="72">SUM(C57:E57)</f>
        <v>6</v>
      </c>
      <c r="I57" s="12">
        <f t="shared" ref="I57:I60" si="73">F57</f>
        <v>1</v>
      </c>
      <c r="J57" s="12">
        <f t="shared" ref="J57:J60" si="74">SUM(H57:I57)</f>
        <v>7</v>
      </c>
      <c r="K57" s="12">
        <f t="shared" ref="K57:K60" si="75">H57*0.35</f>
        <v>2.0999999999999996</v>
      </c>
      <c r="L57" s="12">
        <f t="shared" ref="L57:L60" si="76">I57*0.1</f>
        <v>0.1</v>
      </c>
      <c r="M57" s="33">
        <f t="shared" ref="M57:M60" si="77">SUM(K57:L57)</f>
        <v>2.1999999999999997</v>
      </c>
      <c r="N57" s="32">
        <v>2</v>
      </c>
    </row>
    <row r="58" spans="1:14" x14ac:dyDescent="0.15">
      <c r="A58" s="21">
        <v>1</v>
      </c>
      <c r="B58" s="10" t="s">
        <v>54</v>
      </c>
      <c r="C58" s="12"/>
      <c r="D58" s="12">
        <v>0</v>
      </c>
      <c r="E58" s="12">
        <v>1</v>
      </c>
      <c r="F58" s="12">
        <v>12</v>
      </c>
      <c r="G58" s="13">
        <f t="shared" si="71"/>
        <v>13</v>
      </c>
      <c r="H58" s="12">
        <f t="shared" si="72"/>
        <v>1</v>
      </c>
      <c r="I58" s="12">
        <f t="shared" si="73"/>
        <v>12</v>
      </c>
      <c r="J58" s="12">
        <f t="shared" si="74"/>
        <v>13</v>
      </c>
      <c r="K58" s="12">
        <f t="shared" si="75"/>
        <v>0.35</v>
      </c>
      <c r="L58" s="12">
        <f t="shared" si="76"/>
        <v>1.2000000000000002</v>
      </c>
      <c r="M58" s="33">
        <f t="shared" si="77"/>
        <v>1.5500000000000003</v>
      </c>
      <c r="N58" s="32">
        <v>2</v>
      </c>
    </row>
    <row r="59" spans="1:14" x14ac:dyDescent="0.15">
      <c r="A59" s="21">
        <v>3</v>
      </c>
      <c r="B59" s="10" t="s">
        <v>55</v>
      </c>
      <c r="C59" s="12"/>
      <c r="D59" s="12">
        <v>0</v>
      </c>
      <c r="E59" s="12">
        <v>5</v>
      </c>
      <c r="F59" s="12">
        <v>22</v>
      </c>
      <c r="G59" s="13">
        <f t="shared" si="71"/>
        <v>27</v>
      </c>
      <c r="H59" s="12">
        <f t="shared" si="72"/>
        <v>5</v>
      </c>
      <c r="I59" s="12">
        <f t="shared" si="73"/>
        <v>22</v>
      </c>
      <c r="J59" s="12">
        <f t="shared" si="74"/>
        <v>27</v>
      </c>
      <c r="K59" s="12">
        <f t="shared" si="75"/>
        <v>1.75</v>
      </c>
      <c r="L59" s="12">
        <f t="shared" si="76"/>
        <v>2.2000000000000002</v>
      </c>
      <c r="M59" s="33">
        <f t="shared" si="77"/>
        <v>3.95</v>
      </c>
      <c r="N59" s="32">
        <v>4</v>
      </c>
    </row>
    <row r="60" spans="1:14" x14ac:dyDescent="0.15">
      <c r="A60" s="21">
        <v>8</v>
      </c>
      <c r="B60" s="10" t="s">
        <v>56</v>
      </c>
      <c r="C60" s="12"/>
      <c r="D60" s="12">
        <v>0</v>
      </c>
      <c r="E60" s="12">
        <v>3</v>
      </c>
      <c r="F60" s="12">
        <v>12</v>
      </c>
      <c r="G60" s="13">
        <f t="shared" si="71"/>
        <v>15</v>
      </c>
      <c r="H60" s="12">
        <f t="shared" si="72"/>
        <v>3</v>
      </c>
      <c r="I60" s="12">
        <f t="shared" si="73"/>
        <v>12</v>
      </c>
      <c r="J60" s="12">
        <f t="shared" si="74"/>
        <v>15</v>
      </c>
      <c r="K60" s="12">
        <f t="shared" si="75"/>
        <v>1.0499999999999998</v>
      </c>
      <c r="L60" s="12">
        <f t="shared" si="76"/>
        <v>1.2000000000000002</v>
      </c>
      <c r="M60" s="33">
        <f t="shared" si="77"/>
        <v>2.25</v>
      </c>
      <c r="N60" s="32">
        <v>2</v>
      </c>
    </row>
    <row r="61" spans="1:14" s="4" customFormat="1" x14ac:dyDescent="0.15">
      <c r="A61" s="23"/>
      <c r="B61" s="18" t="s">
        <v>26</v>
      </c>
      <c r="C61" s="24"/>
      <c r="D61" s="24"/>
      <c r="E61" s="24"/>
      <c r="F61" s="24"/>
      <c r="G61" s="25"/>
      <c r="H61" s="24">
        <f t="shared" ref="H61:N61" si="78">SUM(H62:H70)</f>
        <v>250</v>
      </c>
      <c r="I61" s="24">
        <f t="shared" si="78"/>
        <v>937</v>
      </c>
      <c r="J61" s="24">
        <f t="shared" si="78"/>
        <v>1187</v>
      </c>
      <c r="K61" s="24">
        <f t="shared" si="78"/>
        <v>87.499999999999986</v>
      </c>
      <c r="L61" s="24">
        <f t="shared" si="78"/>
        <v>93.700000000000031</v>
      </c>
      <c r="M61" s="24">
        <f t="shared" si="78"/>
        <v>181.2</v>
      </c>
      <c r="N61" s="24">
        <f t="shared" si="78"/>
        <v>180</v>
      </c>
    </row>
    <row r="62" spans="1:14" x14ac:dyDescent="0.15">
      <c r="A62" s="21">
        <v>1</v>
      </c>
      <c r="B62" s="10" t="s">
        <v>57</v>
      </c>
      <c r="C62" s="12"/>
      <c r="D62" s="12">
        <v>5</v>
      </c>
      <c r="E62" s="12">
        <v>24</v>
      </c>
      <c r="F62" s="12">
        <v>139</v>
      </c>
      <c r="G62" s="27">
        <f t="shared" ref="G62:G71" si="79">SUM(C62:F62)</f>
        <v>168</v>
      </c>
      <c r="H62" s="12">
        <f t="shared" ref="H62:H70" si="80">SUM(C62:E62)</f>
        <v>29</v>
      </c>
      <c r="I62" s="12">
        <f t="shared" ref="I62:I70" si="81">F62</f>
        <v>139</v>
      </c>
      <c r="J62" s="12">
        <f t="shared" ref="J62:J70" si="82">SUM(H62:I62)</f>
        <v>168</v>
      </c>
      <c r="K62" s="12">
        <f t="shared" ref="K62:K70" si="83">H62*0.35</f>
        <v>10.149999999999999</v>
      </c>
      <c r="L62" s="12">
        <f t="shared" ref="L62:L70" si="84">I62*0.1</f>
        <v>13.9</v>
      </c>
      <c r="M62" s="33">
        <f t="shared" ref="M62:M70" si="85">SUM(K62:L62)</f>
        <v>24.049999999999997</v>
      </c>
      <c r="N62" s="32">
        <v>24</v>
      </c>
    </row>
    <row r="63" spans="1:14" x14ac:dyDescent="0.15">
      <c r="A63" s="21">
        <v>2</v>
      </c>
      <c r="B63" s="10" t="s">
        <v>58</v>
      </c>
      <c r="C63" s="12">
        <v>1</v>
      </c>
      <c r="D63" s="12">
        <v>1</v>
      </c>
      <c r="E63" s="12">
        <v>44</v>
      </c>
      <c r="F63" s="12">
        <v>202</v>
      </c>
      <c r="G63" s="13">
        <f t="shared" si="79"/>
        <v>248</v>
      </c>
      <c r="H63" s="12">
        <f t="shared" si="80"/>
        <v>46</v>
      </c>
      <c r="I63" s="12">
        <f t="shared" si="81"/>
        <v>202</v>
      </c>
      <c r="J63" s="12">
        <f t="shared" si="82"/>
        <v>248</v>
      </c>
      <c r="K63" s="12">
        <f t="shared" si="83"/>
        <v>16.099999999999998</v>
      </c>
      <c r="L63" s="12">
        <f t="shared" si="84"/>
        <v>20.200000000000003</v>
      </c>
      <c r="M63" s="33">
        <f t="shared" si="85"/>
        <v>36.299999999999997</v>
      </c>
      <c r="N63" s="32">
        <v>36</v>
      </c>
    </row>
    <row r="64" spans="1:14" x14ac:dyDescent="0.15">
      <c r="A64" s="21">
        <v>3</v>
      </c>
      <c r="B64" s="10" t="s">
        <v>59</v>
      </c>
      <c r="C64" s="12"/>
      <c r="D64" s="12">
        <v>11</v>
      </c>
      <c r="E64" s="12">
        <v>27</v>
      </c>
      <c r="F64" s="12">
        <v>91</v>
      </c>
      <c r="G64" s="13">
        <f t="shared" si="79"/>
        <v>129</v>
      </c>
      <c r="H64" s="12">
        <f t="shared" si="80"/>
        <v>38</v>
      </c>
      <c r="I64" s="12">
        <f t="shared" si="81"/>
        <v>91</v>
      </c>
      <c r="J64" s="12">
        <f t="shared" si="82"/>
        <v>129</v>
      </c>
      <c r="K64" s="12">
        <f t="shared" si="83"/>
        <v>13.299999999999999</v>
      </c>
      <c r="L64" s="12">
        <f t="shared" si="84"/>
        <v>9.1</v>
      </c>
      <c r="M64" s="33">
        <f t="shared" si="85"/>
        <v>22.4</v>
      </c>
      <c r="N64" s="32">
        <v>22</v>
      </c>
    </row>
    <row r="65" spans="1:14" x14ac:dyDescent="0.15">
      <c r="A65" s="21">
        <v>4</v>
      </c>
      <c r="B65" s="10" t="s">
        <v>60</v>
      </c>
      <c r="C65" s="12"/>
      <c r="D65" s="12">
        <v>3</v>
      </c>
      <c r="E65" s="12">
        <v>46</v>
      </c>
      <c r="F65" s="12">
        <v>191</v>
      </c>
      <c r="G65" s="13">
        <f t="shared" si="79"/>
        <v>240</v>
      </c>
      <c r="H65" s="12">
        <f t="shared" si="80"/>
        <v>49</v>
      </c>
      <c r="I65" s="12">
        <f t="shared" si="81"/>
        <v>191</v>
      </c>
      <c r="J65" s="12">
        <f t="shared" si="82"/>
        <v>240</v>
      </c>
      <c r="K65" s="12">
        <f t="shared" si="83"/>
        <v>17.149999999999999</v>
      </c>
      <c r="L65" s="12">
        <f t="shared" si="84"/>
        <v>19.100000000000001</v>
      </c>
      <c r="M65" s="33">
        <f t="shared" si="85"/>
        <v>36.25</v>
      </c>
      <c r="N65" s="32">
        <v>36</v>
      </c>
    </row>
    <row r="66" spans="1:14" x14ac:dyDescent="0.15">
      <c r="A66" s="21">
        <v>5</v>
      </c>
      <c r="B66" s="22" t="s">
        <v>61</v>
      </c>
      <c r="C66" s="12"/>
      <c r="D66" s="12">
        <v>0</v>
      </c>
      <c r="E66" s="12">
        <v>11</v>
      </c>
      <c r="F66" s="12">
        <v>20</v>
      </c>
      <c r="G66" s="13">
        <f t="shared" si="79"/>
        <v>31</v>
      </c>
      <c r="H66" s="12">
        <f t="shared" si="80"/>
        <v>11</v>
      </c>
      <c r="I66" s="12">
        <f t="shared" si="81"/>
        <v>20</v>
      </c>
      <c r="J66" s="12">
        <f t="shared" si="82"/>
        <v>31</v>
      </c>
      <c r="K66" s="12">
        <f t="shared" si="83"/>
        <v>3.8499999999999996</v>
      </c>
      <c r="L66" s="12">
        <f t="shared" si="84"/>
        <v>2</v>
      </c>
      <c r="M66" s="33">
        <f t="shared" si="85"/>
        <v>5.85</v>
      </c>
      <c r="N66" s="32">
        <v>6</v>
      </c>
    </row>
    <row r="67" spans="1:14" x14ac:dyDescent="0.15">
      <c r="A67" s="21">
        <v>6</v>
      </c>
      <c r="B67" s="10" t="s">
        <v>62</v>
      </c>
      <c r="C67" s="12"/>
      <c r="D67" s="12">
        <v>5</v>
      </c>
      <c r="E67" s="12">
        <v>4</v>
      </c>
      <c r="F67" s="12">
        <v>32</v>
      </c>
      <c r="G67" s="13">
        <f t="shared" si="79"/>
        <v>41</v>
      </c>
      <c r="H67" s="12">
        <f t="shared" si="80"/>
        <v>9</v>
      </c>
      <c r="I67" s="12">
        <f t="shared" si="81"/>
        <v>32</v>
      </c>
      <c r="J67" s="12">
        <f t="shared" si="82"/>
        <v>41</v>
      </c>
      <c r="K67" s="12">
        <f t="shared" si="83"/>
        <v>3.15</v>
      </c>
      <c r="L67" s="12">
        <f t="shared" si="84"/>
        <v>3.2</v>
      </c>
      <c r="M67" s="33">
        <f t="shared" si="85"/>
        <v>6.35</v>
      </c>
      <c r="N67" s="32">
        <v>6</v>
      </c>
    </row>
    <row r="68" spans="1:14" x14ac:dyDescent="0.15">
      <c r="A68" s="21">
        <v>7</v>
      </c>
      <c r="B68" s="10" t="s">
        <v>63</v>
      </c>
      <c r="C68" s="12"/>
      <c r="D68" s="12">
        <v>1</v>
      </c>
      <c r="E68" s="12">
        <v>28</v>
      </c>
      <c r="F68" s="12">
        <v>96</v>
      </c>
      <c r="G68" s="13">
        <f t="shared" si="79"/>
        <v>125</v>
      </c>
      <c r="H68" s="12">
        <f t="shared" si="80"/>
        <v>29</v>
      </c>
      <c r="I68" s="12">
        <f t="shared" si="81"/>
        <v>96</v>
      </c>
      <c r="J68" s="12">
        <f t="shared" si="82"/>
        <v>125</v>
      </c>
      <c r="K68" s="12">
        <f t="shared" si="83"/>
        <v>10.149999999999999</v>
      </c>
      <c r="L68" s="12">
        <f t="shared" si="84"/>
        <v>9.6000000000000014</v>
      </c>
      <c r="M68" s="33">
        <f t="shared" si="85"/>
        <v>19.75</v>
      </c>
      <c r="N68" s="32">
        <v>20</v>
      </c>
    </row>
    <row r="69" spans="1:14" x14ac:dyDescent="0.15">
      <c r="A69" s="21">
        <v>8</v>
      </c>
      <c r="B69" s="10" t="s">
        <v>64</v>
      </c>
      <c r="C69" s="12"/>
      <c r="D69" s="12">
        <v>1</v>
      </c>
      <c r="E69" s="12">
        <v>12</v>
      </c>
      <c r="F69" s="12">
        <v>99</v>
      </c>
      <c r="G69" s="13">
        <f t="shared" si="79"/>
        <v>112</v>
      </c>
      <c r="H69" s="12">
        <f t="shared" si="80"/>
        <v>13</v>
      </c>
      <c r="I69" s="12">
        <f t="shared" si="81"/>
        <v>99</v>
      </c>
      <c r="J69" s="12">
        <f t="shared" si="82"/>
        <v>112</v>
      </c>
      <c r="K69" s="12">
        <f t="shared" si="83"/>
        <v>4.55</v>
      </c>
      <c r="L69" s="12">
        <f t="shared" si="84"/>
        <v>9.9</v>
      </c>
      <c r="M69" s="33">
        <f t="shared" si="85"/>
        <v>14.45</v>
      </c>
      <c r="N69" s="32">
        <v>14</v>
      </c>
    </row>
    <row r="70" spans="1:14" x14ac:dyDescent="0.15">
      <c r="A70" s="21">
        <v>9</v>
      </c>
      <c r="B70" s="10" t="s">
        <v>65</v>
      </c>
      <c r="C70" s="12"/>
      <c r="D70" s="12">
        <v>5</v>
      </c>
      <c r="E70" s="12">
        <v>21</v>
      </c>
      <c r="F70" s="12">
        <v>67</v>
      </c>
      <c r="G70" s="13">
        <f t="shared" si="79"/>
        <v>93</v>
      </c>
      <c r="H70" s="12">
        <f t="shared" si="80"/>
        <v>26</v>
      </c>
      <c r="I70" s="12">
        <f t="shared" si="81"/>
        <v>67</v>
      </c>
      <c r="J70" s="12">
        <f t="shared" si="82"/>
        <v>93</v>
      </c>
      <c r="K70" s="12">
        <f t="shared" si="83"/>
        <v>9.1</v>
      </c>
      <c r="L70" s="12">
        <f t="shared" si="84"/>
        <v>6.7</v>
      </c>
      <c r="M70" s="33">
        <f t="shared" si="85"/>
        <v>15.8</v>
      </c>
      <c r="N70" s="32">
        <v>16</v>
      </c>
    </row>
    <row r="71" spans="1:14" s="2" customFormat="1" x14ac:dyDescent="0.15">
      <c r="A71" s="14" t="s">
        <v>180</v>
      </c>
      <c r="B71" s="14" t="s">
        <v>66</v>
      </c>
      <c r="C71" s="15">
        <f t="shared" ref="C71:F71" si="86">SUM(C73:C78)</f>
        <v>1</v>
      </c>
      <c r="D71" s="15">
        <f t="shared" si="86"/>
        <v>3</v>
      </c>
      <c r="E71" s="15">
        <f t="shared" si="86"/>
        <v>23</v>
      </c>
      <c r="F71" s="15">
        <f t="shared" si="86"/>
        <v>115</v>
      </c>
      <c r="G71" s="16">
        <f t="shared" si="79"/>
        <v>142</v>
      </c>
      <c r="H71" s="15">
        <f t="shared" ref="H71:N71" si="87">SUM(H72,H77:H79)</f>
        <v>183</v>
      </c>
      <c r="I71" s="15">
        <f t="shared" si="87"/>
        <v>1312</v>
      </c>
      <c r="J71" s="15">
        <f t="shared" si="87"/>
        <v>1495</v>
      </c>
      <c r="K71" s="15">
        <f t="shared" si="87"/>
        <v>64.05</v>
      </c>
      <c r="L71" s="15">
        <f t="shared" si="87"/>
        <v>131.19999999999999</v>
      </c>
      <c r="M71" s="15">
        <f t="shared" si="87"/>
        <v>195.25</v>
      </c>
      <c r="N71" s="15">
        <f t="shared" si="87"/>
        <v>194</v>
      </c>
    </row>
    <row r="72" spans="1:14" s="4" customFormat="1" x14ac:dyDescent="0.15">
      <c r="A72" s="26"/>
      <c r="B72" s="18" t="s">
        <v>9</v>
      </c>
      <c r="C72" s="24"/>
      <c r="D72" s="24"/>
      <c r="E72" s="24"/>
      <c r="F72" s="24"/>
      <c r="G72" s="25"/>
      <c r="H72" s="24">
        <f t="shared" ref="H72:N72" si="88">SUM(H73:H76)</f>
        <v>23</v>
      </c>
      <c r="I72" s="24">
        <f t="shared" si="88"/>
        <v>81</v>
      </c>
      <c r="J72" s="24">
        <f t="shared" si="88"/>
        <v>104</v>
      </c>
      <c r="K72" s="24">
        <f t="shared" si="88"/>
        <v>8.0499999999999989</v>
      </c>
      <c r="L72" s="24">
        <f t="shared" si="88"/>
        <v>8.1</v>
      </c>
      <c r="M72" s="24">
        <f t="shared" si="88"/>
        <v>16.149999999999999</v>
      </c>
      <c r="N72" s="24">
        <f t="shared" si="88"/>
        <v>17</v>
      </c>
    </row>
    <row r="73" spans="1:14" x14ac:dyDescent="0.15">
      <c r="A73" s="21">
        <v>0</v>
      </c>
      <c r="B73" s="22" t="s">
        <v>67</v>
      </c>
      <c r="C73" s="12">
        <v>1</v>
      </c>
      <c r="D73" s="12">
        <v>1</v>
      </c>
      <c r="E73" s="12"/>
      <c r="F73" s="36"/>
      <c r="G73" s="13">
        <f t="shared" ref="G73:G78" si="89">SUM(C73:F73)</f>
        <v>2</v>
      </c>
      <c r="H73" s="12">
        <f t="shared" ref="H73:H78" si="90">SUM(C73:E73)</f>
        <v>2</v>
      </c>
      <c r="I73" s="12">
        <f t="shared" ref="I73:I78" si="91">F73</f>
        <v>0</v>
      </c>
      <c r="J73" s="12">
        <f t="shared" ref="J73:J78" si="92">SUM(H73:I73)</f>
        <v>2</v>
      </c>
      <c r="K73" s="12">
        <f t="shared" ref="K73:K78" si="93">H73*0.35</f>
        <v>0.7</v>
      </c>
      <c r="L73" s="12">
        <f t="shared" ref="L73:L78" si="94">I73*0.1</f>
        <v>0</v>
      </c>
      <c r="M73" s="33">
        <f t="shared" ref="M73:M78" si="95">SUM(K73:L73)</f>
        <v>0.7</v>
      </c>
      <c r="N73" s="32">
        <v>1</v>
      </c>
    </row>
    <row r="74" spans="1:14" x14ac:dyDescent="0.15">
      <c r="A74" s="21">
        <v>1</v>
      </c>
      <c r="B74" s="10" t="s">
        <v>68</v>
      </c>
      <c r="C74" s="12"/>
      <c r="D74" s="12">
        <v>1</v>
      </c>
      <c r="E74" s="12">
        <v>8</v>
      </c>
      <c r="F74" s="36">
        <v>55</v>
      </c>
      <c r="G74" s="13">
        <f t="shared" si="89"/>
        <v>64</v>
      </c>
      <c r="H74" s="12">
        <f t="shared" si="90"/>
        <v>9</v>
      </c>
      <c r="I74" s="12">
        <f t="shared" si="91"/>
        <v>55</v>
      </c>
      <c r="J74" s="12">
        <f t="shared" si="92"/>
        <v>64</v>
      </c>
      <c r="K74" s="12">
        <f t="shared" si="93"/>
        <v>3.15</v>
      </c>
      <c r="L74" s="12">
        <f t="shared" si="94"/>
        <v>5.5</v>
      </c>
      <c r="M74" s="33">
        <f t="shared" si="95"/>
        <v>8.65</v>
      </c>
      <c r="N74" s="32">
        <v>9</v>
      </c>
    </row>
    <row r="75" spans="1:14" x14ac:dyDescent="0.15">
      <c r="A75" s="21">
        <v>2</v>
      </c>
      <c r="B75" s="10" t="s">
        <v>181</v>
      </c>
      <c r="C75" s="12"/>
      <c r="D75" s="12">
        <v>0</v>
      </c>
      <c r="E75" s="12">
        <v>0</v>
      </c>
      <c r="F75" s="12">
        <v>0</v>
      </c>
      <c r="G75" s="13">
        <f t="shared" si="89"/>
        <v>0</v>
      </c>
      <c r="H75" s="12">
        <f t="shared" si="90"/>
        <v>0</v>
      </c>
      <c r="I75" s="12">
        <f t="shared" si="91"/>
        <v>0</v>
      </c>
      <c r="J75" s="12">
        <f t="shared" si="92"/>
        <v>0</v>
      </c>
      <c r="K75" s="12">
        <f t="shared" si="93"/>
        <v>0</v>
      </c>
      <c r="L75" s="12">
        <f t="shared" si="94"/>
        <v>0</v>
      </c>
      <c r="M75" s="33">
        <f t="shared" si="95"/>
        <v>0</v>
      </c>
      <c r="N75" s="32"/>
    </row>
    <row r="76" spans="1:14" x14ac:dyDescent="0.15">
      <c r="A76" s="21">
        <v>3</v>
      </c>
      <c r="B76" s="10" t="s">
        <v>69</v>
      </c>
      <c r="C76" s="12"/>
      <c r="D76" s="12">
        <v>0</v>
      </c>
      <c r="E76" s="12">
        <v>12</v>
      </c>
      <c r="F76" s="12">
        <v>26</v>
      </c>
      <c r="G76" s="13">
        <f t="shared" si="89"/>
        <v>38</v>
      </c>
      <c r="H76" s="12">
        <f t="shared" si="90"/>
        <v>12</v>
      </c>
      <c r="I76" s="12">
        <f t="shared" si="91"/>
        <v>26</v>
      </c>
      <c r="J76" s="12">
        <f t="shared" si="92"/>
        <v>38</v>
      </c>
      <c r="K76" s="12">
        <f t="shared" si="93"/>
        <v>4.1999999999999993</v>
      </c>
      <c r="L76" s="12">
        <f t="shared" si="94"/>
        <v>2.6</v>
      </c>
      <c r="M76" s="33">
        <f t="shared" si="95"/>
        <v>6.7999999999999989</v>
      </c>
      <c r="N76" s="32">
        <v>7</v>
      </c>
    </row>
    <row r="77" spans="1:14" x14ac:dyDescent="0.15">
      <c r="A77" s="23">
        <v>3</v>
      </c>
      <c r="B77" s="18" t="s">
        <v>70</v>
      </c>
      <c r="C77" s="24"/>
      <c r="D77" s="24">
        <v>1</v>
      </c>
      <c r="E77" s="24">
        <v>3</v>
      </c>
      <c r="F77" s="24">
        <v>34</v>
      </c>
      <c r="G77" s="25">
        <f t="shared" si="89"/>
        <v>38</v>
      </c>
      <c r="H77" s="24">
        <f t="shared" si="90"/>
        <v>4</v>
      </c>
      <c r="I77" s="24">
        <f t="shared" si="91"/>
        <v>34</v>
      </c>
      <c r="J77" s="24">
        <f t="shared" si="92"/>
        <v>38</v>
      </c>
      <c r="K77" s="24">
        <f t="shared" si="93"/>
        <v>1.4</v>
      </c>
      <c r="L77" s="24">
        <f t="shared" si="94"/>
        <v>3.4000000000000004</v>
      </c>
      <c r="M77" s="33">
        <f t="shared" si="95"/>
        <v>4.8000000000000007</v>
      </c>
      <c r="N77" s="32">
        <v>5</v>
      </c>
    </row>
    <row r="78" spans="1:14" x14ac:dyDescent="0.15">
      <c r="A78" s="23">
        <v>5</v>
      </c>
      <c r="B78" s="18" t="s">
        <v>182</v>
      </c>
      <c r="C78" s="24"/>
      <c r="D78" s="24">
        <v>0</v>
      </c>
      <c r="E78" s="24">
        <v>0</v>
      </c>
      <c r="F78" s="24">
        <v>0</v>
      </c>
      <c r="G78" s="25">
        <f t="shared" si="89"/>
        <v>0</v>
      </c>
      <c r="H78" s="24">
        <f t="shared" si="90"/>
        <v>0</v>
      </c>
      <c r="I78" s="24">
        <f t="shared" si="91"/>
        <v>0</v>
      </c>
      <c r="J78" s="24">
        <f t="shared" si="92"/>
        <v>0</v>
      </c>
      <c r="K78" s="24">
        <f t="shared" si="93"/>
        <v>0</v>
      </c>
      <c r="L78" s="24">
        <f t="shared" si="94"/>
        <v>0</v>
      </c>
      <c r="M78" s="33">
        <f t="shared" si="95"/>
        <v>0</v>
      </c>
      <c r="N78" s="32"/>
    </row>
    <row r="79" spans="1:14" s="4" customFormat="1" x14ac:dyDescent="0.15">
      <c r="A79" s="23"/>
      <c r="B79" s="18" t="s">
        <v>26</v>
      </c>
      <c r="C79" s="24"/>
      <c r="D79" s="24"/>
      <c r="E79" s="24"/>
      <c r="F79" s="24"/>
      <c r="G79" s="25"/>
      <c r="H79" s="24">
        <f t="shared" ref="H79:N79" si="96">SUM(H80:H85)</f>
        <v>156</v>
      </c>
      <c r="I79" s="24">
        <f t="shared" si="96"/>
        <v>1197</v>
      </c>
      <c r="J79" s="24">
        <f t="shared" si="96"/>
        <v>1353</v>
      </c>
      <c r="K79" s="24">
        <f t="shared" si="96"/>
        <v>54.599999999999994</v>
      </c>
      <c r="L79" s="24">
        <f t="shared" si="96"/>
        <v>119.7</v>
      </c>
      <c r="M79" s="24">
        <f t="shared" si="96"/>
        <v>174.3</v>
      </c>
      <c r="N79" s="24">
        <f t="shared" si="96"/>
        <v>172</v>
      </c>
    </row>
    <row r="80" spans="1:14" x14ac:dyDescent="0.15">
      <c r="A80" s="21">
        <v>1</v>
      </c>
      <c r="B80" s="10" t="s">
        <v>71</v>
      </c>
      <c r="C80" s="12"/>
      <c r="D80" s="12">
        <v>3</v>
      </c>
      <c r="E80" s="12">
        <v>5</v>
      </c>
      <c r="F80" s="12">
        <v>65</v>
      </c>
      <c r="G80" s="13">
        <f t="shared" ref="G80:G86" si="97">SUM(C80:F80)</f>
        <v>73</v>
      </c>
      <c r="H80" s="12">
        <f t="shared" ref="H80:H85" si="98">SUM(C80:E80)</f>
        <v>8</v>
      </c>
      <c r="I80" s="12">
        <f t="shared" ref="I80:I85" si="99">F80</f>
        <v>65</v>
      </c>
      <c r="J80" s="12">
        <f t="shared" ref="J80:J85" si="100">SUM(H80:I80)</f>
        <v>73</v>
      </c>
      <c r="K80" s="12">
        <f t="shared" ref="K80:K85" si="101">H80*0.35</f>
        <v>2.8</v>
      </c>
      <c r="L80" s="12">
        <f t="shared" ref="L80:L85" si="102">I80*0.1</f>
        <v>6.5</v>
      </c>
      <c r="M80" s="33">
        <f t="shared" ref="M80:M85" si="103">SUM(K80:L80)</f>
        <v>9.3000000000000007</v>
      </c>
      <c r="N80" s="32">
        <v>9</v>
      </c>
    </row>
    <row r="81" spans="1:14" x14ac:dyDescent="0.15">
      <c r="A81" s="21">
        <v>2</v>
      </c>
      <c r="B81" s="10" t="s">
        <v>72</v>
      </c>
      <c r="C81" s="12"/>
      <c r="D81" s="12">
        <v>3</v>
      </c>
      <c r="E81" s="36">
        <v>14</v>
      </c>
      <c r="F81" s="12">
        <v>275</v>
      </c>
      <c r="G81" s="13">
        <f t="shared" si="97"/>
        <v>292</v>
      </c>
      <c r="H81" s="12">
        <f t="shared" si="98"/>
        <v>17</v>
      </c>
      <c r="I81" s="12">
        <f t="shared" si="99"/>
        <v>275</v>
      </c>
      <c r="J81" s="12">
        <f t="shared" si="100"/>
        <v>292</v>
      </c>
      <c r="K81" s="12">
        <f t="shared" si="101"/>
        <v>5.9499999999999993</v>
      </c>
      <c r="L81" s="12">
        <f t="shared" si="102"/>
        <v>27.5</v>
      </c>
      <c r="M81" s="33">
        <f t="shared" si="103"/>
        <v>33.450000000000003</v>
      </c>
      <c r="N81" s="32">
        <v>33</v>
      </c>
    </row>
    <row r="82" spans="1:14" x14ac:dyDescent="0.15">
      <c r="A82" s="21">
        <v>3</v>
      </c>
      <c r="B82" s="10" t="s">
        <v>73</v>
      </c>
      <c r="C82" s="12"/>
      <c r="D82" s="12">
        <v>3</v>
      </c>
      <c r="E82" s="12">
        <v>39</v>
      </c>
      <c r="F82" s="12">
        <v>266</v>
      </c>
      <c r="G82" s="13">
        <f t="shared" si="97"/>
        <v>308</v>
      </c>
      <c r="H82" s="12">
        <f t="shared" si="98"/>
        <v>42</v>
      </c>
      <c r="I82" s="12">
        <f t="shared" si="99"/>
        <v>266</v>
      </c>
      <c r="J82" s="12">
        <f t="shared" si="100"/>
        <v>308</v>
      </c>
      <c r="K82" s="12">
        <f t="shared" si="101"/>
        <v>14.7</v>
      </c>
      <c r="L82" s="12">
        <f t="shared" si="102"/>
        <v>26.6</v>
      </c>
      <c r="M82" s="33">
        <f t="shared" si="103"/>
        <v>41.3</v>
      </c>
      <c r="N82" s="32">
        <v>41</v>
      </c>
    </row>
    <row r="83" spans="1:14" x14ac:dyDescent="0.15">
      <c r="A83" s="21">
        <v>4</v>
      </c>
      <c r="B83" s="10" t="s">
        <v>74</v>
      </c>
      <c r="C83" s="12"/>
      <c r="D83" s="12">
        <v>6</v>
      </c>
      <c r="E83" s="12">
        <v>36</v>
      </c>
      <c r="F83" s="12">
        <v>247</v>
      </c>
      <c r="G83" s="13">
        <f t="shared" si="97"/>
        <v>289</v>
      </c>
      <c r="H83" s="12">
        <f t="shared" si="98"/>
        <v>42</v>
      </c>
      <c r="I83" s="12">
        <f t="shared" si="99"/>
        <v>247</v>
      </c>
      <c r="J83" s="12">
        <f t="shared" si="100"/>
        <v>289</v>
      </c>
      <c r="K83" s="12">
        <f t="shared" si="101"/>
        <v>14.7</v>
      </c>
      <c r="L83" s="12">
        <f t="shared" si="102"/>
        <v>24.700000000000003</v>
      </c>
      <c r="M83" s="33">
        <f t="shared" si="103"/>
        <v>39.400000000000006</v>
      </c>
      <c r="N83" s="32">
        <v>39</v>
      </c>
    </row>
    <row r="84" spans="1:14" x14ac:dyDescent="0.15">
      <c r="A84" s="21">
        <v>5</v>
      </c>
      <c r="B84" s="10" t="s">
        <v>75</v>
      </c>
      <c r="C84" s="12"/>
      <c r="D84" s="36">
        <v>2</v>
      </c>
      <c r="E84" s="12">
        <v>10</v>
      </c>
      <c r="F84" s="12">
        <v>131</v>
      </c>
      <c r="G84" s="13">
        <f t="shared" si="97"/>
        <v>143</v>
      </c>
      <c r="H84" s="12">
        <f t="shared" si="98"/>
        <v>12</v>
      </c>
      <c r="I84" s="12">
        <f t="shared" si="99"/>
        <v>131</v>
      </c>
      <c r="J84" s="12">
        <f t="shared" si="100"/>
        <v>143</v>
      </c>
      <c r="K84" s="12">
        <f t="shared" si="101"/>
        <v>4.1999999999999993</v>
      </c>
      <c r="L84" s="12">
        <f t="shared" si="102"/>
        <v>13.100000000000001</v>
      </c>
      <c r="M84" s="33">
        <f t="shared" si="103"/>
        <v>17.3</v>
      </c>
      <c r="N84" s="32">
        <v>17</v>
      </c>
    </row>
    <row r="85" spans="1:14" x14ac:dyDescent="0.15">
      <c r="A85" s="21">
        <v>6</v>
      </c>
      <c r="B85" s="10" t="s">
        <v>76</v>
      </c>
      <c r="C85" s="12"/>
      <c r="D85" s="12">
        <v>2</v>
      </c>
      <c r="E85" s="12">
        <v>33</v>
      </c>
      <c r="F85" s="36">
        <v>213</v>
      </c>
      <c r="G85" s="13">
        <f t="shared" si="97"/>
        <v>248</v>
      </c>
      <c r="H85" s="12">
        <f t="shared" si="98"/>
        <v>35</v>
      </c>
      <c r="I85" s="12">
        <f t="shared" si="99"/>
        <v>213</v>
      </c>
      <c r="J85" s="12">
        <f t="shared" si="100"/>
        <v>248</v>
      </c>
      <c r="K85" s="12">
        <f t="shared" si="101"/>
        <v>12.25</v>
      </c>
      <c r="L85" s="12">
        <f t="shared" si="102"/>
        <v>21.3</v>
      </c>
      <c r="M85" s="33">
        <f t="shared" si="103"/>
        <v>33.549999999999997</v>
      </c>
      <c r="N85" s="32">
        <v>33</v>
      </c>
    </row>
    <row r="86" spans="1:14" s="2" customFormat="1" x14ac:dyDescent="0.15">
      <c r="A86" s="14" t="s">
        <v>183</v>
      </c>
      <c r="B86" s="14" t="s">
        <v>77</v>
      </c>
      <c r="C86" s="15">
        <f t="shared" ref="C86:F86" si="104">SUM(C88:C91)</f>
        <v>2</v>
      </c>
      <c r="D86" s="15">
        <f t="shared" si="104"/>
        <v>0</v>
      </c>
      <c r="E86" s="15">
        <f t="shared" si="104"/>
        <v>1</v>
      </c>
      <c r="F86" s="15">
        <f t="shared" si="104"/>
        <v>0</v>
      </c>
      <c r="G86" s="16">
        <f t="shared" si="97"/>
        <v>3</v>
      </c>
      <c r="H86" s="15">
        <f t="shared" ref="H86:N86" si="105">SUM(H87,H93)</f>
        <v>269</v>
      </c>
      <c r="I86" s="15">
        <f t="shared" si="105"/>
        <v>1153</v>
      </c>
      <c r="J86" s="15">
        <f t="shared" si="105"/>
        <v>1422</v>
      </c>
      <c r="K86" s="15">
        <f t="shared" si="105"/>
        <v>94.15</v>
      </c>
      <c r="L86" s="15">
        <f t="shared" si="105"/>
        <v>115.30000000000001</v>
      </c>
      <c r="M86" s="15">
        <f t="shared" si="105"/>
        <v>209.45</v>
      </c>
      <c r="N86" s="15">
        <f t="shared" si="105"/>
        <v>211</v>
      </c>
    </row>
    <row r="87" spans="1:14" s="4" customFormat="1" x14ac:dyDescent="0.15">
      <c r="A87" s="26"/>
      <c r="B87" s="18" t="s">
        <v>9</v>
      </c>
      <c r="C87" s="24"/>
      <c r="D87" s="24"/>
      <c r="E87" s="24"/>
      <c r="F87" s="24"/>
      <c r="G87" s="25"/>
      <c r="H87" s="24">
        <f t="shared" ref="H87:N87" si="106">SUM(H88:H92)</f>
        <v>49</v>
      </c>
      <c r="I87" s="24">
        <f t="shared" si="106"/>
        <v>154</v>
      </c>
      <c r="J87" s="24">
        <f t="shared" si="106"/>
        <v>203</v>
      </c>
      <c r="K87" s="24">
        <f t="shared" si="106"/>
        <v>17.149999999999999</v>
      </c>
      <c r="L87" s="24">
        <f t="shared" si="106"/>
        <v>15.4</v>
      </c>
      <c r="M87" s="24">
        <f t="shared" si="106"/>
        <v>32.549999999999997</v>
      </c>
      <c r="N87" s="24">
        <f t="shared" si="106"/>
        <v>33</v>
      </c>
    </row>
    <row r="88" spans="1:14" x14ac:dyDescent="0.15">
      <c r="A88" s="21">
        <v>0</v>
      </c>
      <c r="B88" s="22" t="s">
        <v>78</v>
      </c>
      <c r="C88" s="12">
        <v>2</v>
      </c>
      <c r="D88" s="12"/>
      <c r="E88" s="12"/>
      <c r="F88" s="12"/>
      <c r="G88" s="13">
        <f t="shared" ref="G88:G92" si="107">SUM(C88:F88)</f>
        <v>2</v>
      </c>
      <c r="H88" s="12">
        <f t="shared" ref="H88:H92" si="108">SUM(C88:E88)</f>
        <v>2</v>
      </c>
      <c r="I88" s="12">
        <f t="shared" ref="I88:I92" si="109">F88</f>
        <v>0</v>
      </c>
      <c r="J88" s="12">
        <f t="shared" ref="J88:J92" si="110">SUM(H88:I88)</f>
        <v>2</v>
      </c>
      <c r="K88" s="12">
        <f t="shared" ref="K88:K92" si="111">H88*0.35</f>
        <v>0.7</v>
      </c>
      <c r="L88" s="12">
        <f t="shared" ref="L88:L92" si="112">I88*0.1</f>
        <v>0</v>
      </c>
      <c r="M88" s="33">
        <f t="shared" ref="M88:M92" si="113">SUM(K88:L88)</f>
        <v>0.7</v>
      </c>
      <c r="N88" s="32">
        <v>1</v>
      </c>
    </row>
    <row r="89" spans="1:14" x14ac:dyDescent="0.15">
      <c r="A89" s="21">
        <v>9</v>
      </c>
      <c r="B89" s="10" t="s">
        <v>79</v>
      </c>
      <c r="C89" s="12">
        <v>0</v>
      </c>
      <c r="D89" s="12">
        <v>0</v>
      </c>
      <c r="E89" s="12">
        <v>1</v>
      </c>
      <c r="F89" s="12">
        <v>0</v>
      </c>
      <c r="G89" s="13">
        <f t="shared" si="107"/>
        <v>1</v>
      </c>
      <c r="H89" s="12">
        <f t="shared" si="108"/>
        <v>1</v>
      </c>
      <c r="I89" s="12">
        <f t="shared" si="109"/>
        <v>0</v>
      </c>
      <c r="J89" s="12">
        <f t="shared" si="110"/>
        <v>1</v>
      </c>
      <c r="K89" s="12">
        <f t="shared" si="111"/>
        <v>0.35</v>
      </c>
      <c r="L89" s="12">
        <f t="shared" si="112"/>
        <v>0</v>
      </c>
      <c r="M89" s="33">
        <f t="shared" si="113"/>
        <v>0.35</v>
      </c>
      <c r="N89" s="32">
        <v>1</v>
      </c>
    </row>
    <row r="90" spans="1:14" x14ac:dyDescent="0.15">
      <c r="A90" s="21">
        <v>10</v>
      </c>
      <c r="B90" s="10" t="s">
        <v>184</v>
      </c>
      <c r="C90" s="12">
        <v>0</v>
      </c>
      <c r="D90" s="12">
        <v>0</v>
      </c>
      <c r="E90" s="12">
        <v>0</v>
      </c>
      <c r="F90" s="12">
        <v>0</v>
      </c>
      <c r="G90" s="13">
        <f t="shared" si="107"/>
        <v>0</v>
      </c>
      <c r="H90" s="12">
        <f t="shared" si="108"/>
        <v>0</v>
      </c>
      <c r="I90" s="12">
        <f t="shared" si="109"/>
        <v>0</v>
      </c>
      <c r="J90" s="12">
        <f t="shared" si="110"/>
        <v>0</v>
      </c>
      <c r="K90" s="12">
        <f t="shared" si="111"/>
        <v>0</v>
      </c>
      <c r="L90" s="12">
        <f t="shared" si="112"/>
        <v>0</v>
      </c>
      <c r="M90" s="33">
        <f t="shared" si="113"/>
        <v>0</v>
      </c>
      <c r="N90" s="32"/>
    </row>
    <row r="91" spans="1:14" x14ac:dyDescent="0.15">
      <c r="A91" s="11">
        <v>11</v>
      </c>
      <c r="B91" s="10" t="s">
        <v>185</v>
      </c>
      <c r="C91" s="12">
        <v>0</v>
      </c>
      <c r="D91" s="12">
        <v>0</v>
      </c>
      <c r="E91" s="12">
        <v>0</v>
      </c>
      <c r="F91" s="12">
        <v>0</v>
      </c>
      <c r="G91" s="13">
        <f t="shared" si="107"/>
        <v>0</v>
      </c>
      <c r="H91" s="12">
        <f t="shared" si="108"/>
        <v>0</v>
      </c>
      <c r="I91" s="12">
        <f t="shared" si="109"/>
        <v>0</v>
      </c>
      <c r="J91" s="12">
        <f t="shared" si="110"/>
        <v>0</v>
      </c>
      <c r="K91" s="12">
        <f t="shared" si="111"/>
        <v>0</v>
      </c>
      <c r="L91" s="12">
        <f t="shared" si="112"/>
        <v>0</v>
      </c>
      <c r="M91" s="33">
        <f t="shared" si="113"/>
        <v>0</v>
      </c>
      <c r="N91" s="32"/>
    </row>
    <row r="92" spans="1:14" x14ac:dyDescent="0.15">
      <c r="A92" s="21">
        <v>2</v>
      </c>
      <c r="B92" s="10" t="s">
        <v>80</v>
      </c>
      <c r="C92" s="12">
        <v>0</v>
      </c>
      <c r="D92" s="12">
        <v>7</v>
      </c>
      <c r="E92" s="12">
        <v>39</v>
      </c>
      <c r="F92" s="12">
        <v>154</v>
      </c>
      <c r="G92" s="13">
        <f t="shared" si="107"/>
        <v>200</v>
      </c>
      <c r="H92" s="12">
        <f t="shared" si="108"/>
        <v>46</v>
      </c>
      <c r="I92" s="12">
        <f t="shared" si="109"/>
        <v>154</v>
      </c>
      <c r="J92" s="12">
        <f t="shared" si="110"/>
        <v>200</v>
      </c>
      <c r="K92" s="12">
        <f t="shared" si="111"/>
        <v>16.099999999999998</v>
      </c>
      <c r="L92" s="12">
        <f t="shared" si="112"/>
        <v>15.4</v>
      </c>
      <c r="M92" s="33">
        <f t="shared" si="113"/>
        <v>31.5</v>
      </c>
      <c r="N92" s="32">
        <v>31</v>
      </c>
    </row>
    <row r="93" spans="1:14" s="4" customFormat="1" x14ac:dyDescent="0.15">
      <c r="A93" s="23"/>
      <c r="B93" s="18" t="s">
        <v>26</v>
      </c>
      <c r="C93" s="24"/>
      <c r="D93" s="24"/>
      <c r="E93" s="24"/>
      <c r="F93" s="24"/>
      <c r="G93" s="25"/>
      <c r="H93" s="24">
        <f t="shared" ref="H93:N93" si="114">SUM(H94:H100)</f>
        <v>220</v>
      </c>
      <c r="I93" s="24">
        <f t="shared" si="114"/>
        <v>999</v>
      </c>
      <c r="J93" s="24">
        <f t="shared" si="114"/>
        <v>1219</v>
      </c>
      <c r="K93" s="24">
        <f t="shared" si="114"/>
        <v>77</v>
      </c>
      <c r="L93" s="24">
        <f t="shared" si="114"/>
        <v>99.9</v>
      </c>
      <c r="M93" s="24">
        <f t="shared" si="114"/>
        <v>176.9</v>
      </c>
      <c r="N93" s="24">
        <f t="shared" si="114"/>
        <v>178</v>
      </c>
    </row>
    <row r="94" spans="1:14" x14ac:dyDescent="0.15">
      <c r="A94" s="21">
        <v>1</v>
      </c>
      <c r="B94" s="10" t="s">
        <v>81</v>
      </c>
      <c r="C94" s="12">
        <v>0</v>
      </c>
      <c r="D94" s="12">
        <v>0</v>
      </c>
      <c r="E94" s="12">
        <v>2</v>
      </c>
      <c r="F94" s="12">
        <v>9</v>
      </c>
      <c r="G94" s="13">
        <f t="shared" ref="G94:G101" si="115">SUM(C94:F94)</f>
        <v>11</v>
      </c>
      <c r="H94" s="12">
        <f t="shared" ref="H94:H100" si="116">SUM(C94:E94)</f>
        <v>2</v>
      </c>
      <c r="I94" s="12">
        <f t="shared" ref="I94:I100" si="117">F94</f>
        <v>9</v>
      </c>
      <c r="J94" s="12">
        <f t="shared" ref="J94:J100" si="118">SUM(H94:I94)</f>
        <v>11</v>
      </c>
      <c r="K94" s="12">
        <f t="shared" ref="K94:K100" si="119">H94*0.35</f>
        <v>0.7</v>
      </c>
      <c r="L94" s="12">
        <f t="shared" ref="L94:L100" si="120">I94*0.1</f>
        <v>0.9</v>
      </c>
      <c r="M94" s="33">
        <f t="shared" ref="M94:M100" si="121">SUM(K94:L94)</f>
        <v>1.6</v>
      </c>
      <c r="N94" s="32">
        <v>2</v>
      </c>
    </row>
    <row r="95" spans="1:14" x14ac:dyDescent="0.15">
      <c r="A95" s="21">
        <v>2</v>
      </c>
      <c r="B95" s="10" t="s">
        <v>82</v>
      </c>
      <c r="C95" s="12">
        <v>0</v>
      </c>
      <c r="D95" s="12">
        <v>7</v>
      </c>
      <c r="E95" s="12">
        <v>18</v>
      </c>
      <c r="F95" s="12">
        <v>321</v>
      </c>
      <c r="G95" s="13">
        <f t="shared" si="115"/>
        <v>346</v>
      </c>
      <c r="H95" s="12">
        <f t="shared" si="116"/>
        <v>25</v>
      </c>
      <c r="I95" s="12">
        <f t="shared" si="117"/>
        <v>321</v>
      </c>
      <c r="J95" s="12">
        <f t="shared" si="118"/>
        <v>346</v>
      </c>
      <c r="K95" s="12">
        <f t="shared" si="119"/>
        <v>8.75</v>
      </c>
      <c r="L95" s="12">
        <f t="shared" si="120"/>
        <v>32.1</v>
      </c>
      <c r="M95" s="33">
        <f t="shared" si="121"/>
        <v>40.85</v>
      </c>
      <c r="N95" s="32">
        <v>41</v>
      </c>
    </row>
    <row r="96" spans="1:14" x14ac:dyDescent="0.15">
      <c r="A96" s="21">
        <v>3</v>
      </c>
      <c r="B96" s="10" t="s">
        <v>83</v>
      </c>
      <c r="C96" s="12">
        <v>0</v>
      </c>
      <c r="D96" s="12">
        <v>0</v>
      </c>
      <c r="E96" s="12">
        <v>5</v>
      </c>
      <c r="F96" s="12">
        <v>23</v>
      </c>
      <c r="G96" s="13">
        <f t="shared" si="115"/>
        <v>28</v>
      </c>
      <c r="H96" s="12">
        <f t="shared" si="116"/>
        <v>5</v>
      </c>
      <c r="I96" s="12">
        <f t="shared" si="117"/>
        <v>23</v>
      </c>
      <c r="J96" s="12">
        <f t="shared" si="118"/>
        <v>28</v>
      </c>
      <c r="K96" s="12">
        <f t="shared" si="119"/>
        <v>1.75</v>
      </c>
      <c r="L96" s="12">
        <f t="shared" si="120"/>
        <v>2.3000000000000003</v>
      </c>
      <c r="M96" s="33">
        <f t="shared" si="121"/>
        <v>4.0500000000000007</v>
      </c>
      <c r="N96" s="32">
        <v>4</v>
      </c>
    </row>
    <row r="97" spans="1:14" x14ac:dyDescent="0.15">
      <c r="A97" s="21">
        <v>4</v>
      </c>
      <c r="B97" s="10" t="s">
        <v>84</v>
      </c>
      <c r="C97" s="12">
        <v>1</v>
      </c>
      <c r="D97" s="12">
        <v>4</v>
      </c>
      <c r="E97" s="12">
        <v>25</v>
      </c>
      <c r="F97" s="12">
        <v>122</v>
      </c>
      <c r="G97" s="13">
        <f t="shared" si="115"/>
        <v>152</v>
      </c>
      <c r="H97" s="12">
        <f t="shared" si="116"/>
        <v>30</v>
      </c>
      <c r="I97" s="12">
        <f t="shared" si="117"/>
        <v>122</v>
      </c>
      <c r="J97" s="12">
        <f t="shared" si="118"/>
        <v>152</v>
      </c>
      <c r="K97" s="12">
        <f t="shared" si="119"/>
        <v>10.5</v>
      </c>
      <c r="L97" s="12">
        <f t="shared" si="120"/>
        <v>12.200000000000001</v>
      </c>
      <c r="M97" s="33">
        <f t="shared" si="121"/>
        <v>22.700000000000003</v>
      </c>
      <c r="N97" s="32">
        <v>23</v>
      </c>
    </row>
    <row r="98" spans="1:14" x14ac:dyDescent="0.15">
      <c r="A98" s="21">
        <v>5</v>
      </c>
      <c r="B98" s="10" t="s">
        <v>85</v>
      </c>
      <c r="C98" s="12">
        <v>0</v>
      </c>
      <c r="D98" s="12">
        <v>5</v>
      </c>
      <c r="E98" s="12">
        <v>29</v>
      </c>
      <c r="F98" s="12">
        <v>117</v>
      </c>
      <c r="G98" s="13">
        <f t="shared" si="115"/>
        <v>151</v>
      </c>
      <c r="H98" s="12">
        <f t="shared" si="116"/>
        <v>34</v>
      </c>
      <c r="I98" s="12">
        <f t="shared" si="117"/>
        <v>117</v>
      </c>
      <c r="J98" s="12">
        <f t="shared" si="118"/>
        <v>151</v>
      </c>
      <c r="K98" s="12">
        <f t="shared" si="119"/>
        <v>11.899999999999999</v>
      </c>
      <c r="L98" s="12">
        <f t="shared" si="120"/>
        <v>11.700000000000001</v>
      </c>
      <c r="M98" s="33">
        <f t="shared" si="121"/>
        <v>23.6</v>
      </c>
      <c r="N98" s="32">
        <v>24</v>
      </c>
    </row>
    <row r="99" spans="1:14" x14ac:dyDescent="0.15">
      <c r="A99" s="21">
        <v>6</v>
      </c>
      <c r="B99" s="10" t="s">
        <v>86</v>
      </c>
      <c r="C99" s="12">
        <v>1</v>
      </c>
      <c r="D99" s="12">
        <v>10</v>
      </c>
      <c r="E99" s="12">
        <v>39</v>
      </c>
      <c r="F99" s="12">
        <v>161</v>
      </c>
      <c r="G99" s="13">
        <f t="shared" si="115"/>
        <v>211</v>
      </c>
      <c r="H99" s="12">
        <f t="shared" si="116"/>
        <v>50</v>
      </c>
      <c r="I99" s="12">
        <f t="shared" si="117"/>
        <v>161</v>
      </c>
      <c r="J99" s="12">
        <f t="shared" si="118"/>
        <v>211</v>
      </c>
      <c r="K99" s="12">
        <f t="shared" si="119"/>
        <v>17.5</v>
      </c>
      <c r="L99" s="12">
        <f t="shared" si="120"/>
        <v>16.100000000000001</v>
      </c>
      <c r="M99" s="33">
        <f t="shared" si="121"/>
        <v>33.6</v>
      </c>
      <c r="N99" s="32">
        <v>34</v>
      </c>
    </row>
    <row r="100" spans="1:14" x14ac:dyDescent="0.15">
      <c r="A100" s="21">
        <v>7</v>
      </c>
      <c r="B100" s="10" t="s">
        <v>87</v>
      </c>
      <c r="C100" s="12">
        <v>0</v>
      </c>
      <c r="D100" s="12">
        <v>9</v>
      </c>
      <c r="E100" s="12">
        <v>65</v>
      </c>
      <c r="F100" s="12">
        <v>246</v>
      </c>
      <c r="G100" s="13">
        <f t="shared" si="115"/>
        <v>320</v>
      </c>
      <c r="H100" s="12">
        <f t="shared" si="116"/>
        <v>74</v>
      </c>
      <c r="I100" s="12">
        <f t="shared" si="117"/>
        <v>246</v>
      </c>
      <c r="J100" s="12">
        <f t="shared" si="118"/>
        <v>320</v>
      </c>
      <c r="K100" s="12">
        <f t="shared" si="119"/>
        <v>25.9</v>
      </c>
      <c r="L100" s="12">
        <f t="shared" si="120"/>
        <v>24.6</v>
      </c>
      <c r="M100" s="33">
        <f t="shared" si="121"/>
        <v>50.5</v>
      </c>
      <c r="N100" s="32">
        <v>50</v>
      </c>
    </row>
    <row r="101" spans="1:14" s="2" customFormat="1" x14ac:dyDescent="0.15">
      <c r="A101" s="14" t="s">
        <v>186</v>
      </c>
      <c r="B101" s="14" t="s">
        <v>88</v>
      </c>
      <c r="C101" s="15">
        <f t="shared" ref="C101:F101" si="122">SUM(C103:C105)</f>
        <v>0</v>
      </c>
      <c r="D101" s="15">
        <f t="shared" si="122"/>
        <v>7</v>
      </c>
      <c r="E101" s="15">
        <f t="shared" si="122"/>
        <v>20</v>
      </c>
      <c r="F101" s="15">
        <f t="shared" si="122"/>
        <v>73</v>
      </c>
      <c r="G101" s="16">
        <f t="shared" si="115"/>
        <v>100</v>
      </c>
      <c r="H101" s="15">
        <f t="shared" ref="H101:N101" si="123">SUM(H102,H106)</f>
        <v>80</v>
      </c>
      <c r="I101" s="15">
        <f t="shared" si="123"/>
        <v>182</v>
      </c>
      <c r="J101" s="15">
        <f t="shared" si="123"/>
        <v>172</v>
      </c>
      <c r="K101" s="15">
        <f t="shared" si="123"/>
        <v>27.999999999999996</v>
      </c>
      <c r="L101" s="15">
        <f t="shared" si="123"/>
        <v>18.200000000000003</v>
      </c>
      <c r="M101" s="15">
        <f t="shared" si="123"/>
        <v>46.2</v>
      </c>
      <c r="N101" s="15">
        <f t="shared" si="123"/>
        <v>48</v>
      </c>
    </row>
    <row r="102" spans="1:14" s="4" customFormat="1" x14ac:dyDescent="0.15">
      <c r="A102" s="26"/>
      <c r="B102" s="18" t="s">
        <v>9</v>
      </c>
      <c r="C102" s="24"/>
      <c r="D102" s="24"/>
      <c r="E102" s="24"/>
      <c r="F102" s="24"/>
      <c r="G102" s="25"/>
      <c r="H102" s="24">
        <f t="shared" ref="H102:N102" si="124">SUM(H103:H105)</f>
        <v>27</v>
      </c>
      <c r="I102" s="24">
        <f t="shared" si="124"/>
        <v>73</v>
      </c>
      <c r="J102" s="24">
        <f t="shared" si="124"/>
        <v>10</v>
      </c>
      <c r="K102" s="24">
        <f t="shared" si="124"/>
        <v>9.4499999999999993</v>
      </c>
      <c r="L102" s="24">
        <f t="shared" si="124"/>
        <v>7.3000000000000007</v>
      </c>
      <c r="M102" s="24">
        <f t="shared" si="124"/>
        <v>16.75</v>
      </c>
      <c r="N102" s="24">
        <f t="shared" si="124"/>
        <v>18</v>
      </c>
    </row>
    <row r="103" spans="1:14" x14ac:dyDescent="0.15">
      <c r="A103" s="21">
        <v>0</v>
      </c>
      <c r="B103" s="22" t="s">
        <v>89</v>
      </c>
      <c r="C103" s="12"/>
      <c r="D103" s="12"/>
      <c r="E103" s="12">
        <v>1</v>
      </c>
      <c r="F103" s="12"/>
      <c r="G103" s="13">
        <f t="shared" ref="G103:G105" si="125">SUM(C103:F103)</f>
        <v>1</v>
      </c>
      <c r="H103" s="12">
        <f t="shared" ref="H103:H105" si="126">SUM(C103:E103)</f>
        <v>1</v>
      </c>
      <c r="I103" s="12">
        <f t="shared" ref="I103:I105" si="127">F103</f>
        <v>0</v>
      </c>
      <c r="J103" s="12">
        <f t="shared" ref="J103:J108" si="128">SUM(H103:I103)</f>
        <v>1</v>
      </c>
      <c r="K103" s="12">
        <f t="shared" ref="K103:K105" si="129">H103*0.35</f>
        <v>0.35</v>
      </c>
      <c r="L103" s="12">
        <f t="shared" ref="L103:L105" si="130">I103*0.1</f>
        <v>0</v>
      </c>
      <c r="M103" s="33">
        <f t="shared" ref="M103:M105" si="131">SUM(K103:L103)</f>
        <v>0.35</v>
      </c>
      <c r="N103" s="32">
        <v>1</v>
      </c>
    </row>
    <row r="104" spans="1:14" x14ac:dyDescent="0.15">
      <c r="A104" s="21">
        <v>3</v>
      </c>
      <c r="B104" s="10" t="s">
        <v>90</v>
      </c>
      <c r="C104" s="12">
        <v>0</v>
      </c>
      <c r="D104" s="12">
        <v>1</v>
      </c>
      <c r="E104" s="12">
        <v>3</v>
      </c>
      <c r="F104" s="12">
        <v>5</v>
      </c>
      <c r="G104" s="13">
        <f t="shared" si="125"/>
        <v>9</v>
      </c>
      <c r="H104" s="12">
        <f t="shared" si="126"/>
        <v>4</v>
      </c>
      <c r="I104" s="12">
        <f t="shared" si="127"/>
        <v>5</v>
      </c>
      <c r="J104" s="12">
        <f t="shared" si="128"/>
        <v>9</v>
      </c>
      <c r="K104" s="12">
        <f t="shared" si="129"/>
        <v>1.4</v>
      </c>
      <c r="L104" s="12">
        <f t="shared" si="130"/>
        <v>0.5</v>
      </c>
      <c r="M104" s="33">
        <f t="shared" si="131"/>
        <v>1.9</v>
      </c>
      <c r="N104" s="32">
        <v>2</v>
      </c>
    </row>
    <row r="105" spans="1:14" x14ac:dyDescent="0.15">
      <c r="A105" s="21">
        <v>4</v>
      </c>
      <c r="B105" s="37" t="s">
        <v>91</v>
      </c>
      <c r="C105" s="12">
        <v>0</v>
      </c>
      <c r="D105" s="12">
        <v>6</v>
      </c>
      <c r="E105" s="12">
        <v>16</v>
      </c>
      <c r="F105" s="12">
        <v>68</v>
      </c>
      <c r="G105" s="13">
        <f t="shared" si="125"/>
        <v>90</v>
      </c>
      <c r="H105" s="12">
        <f t="shared" si="126"/>
        <v>22</v>
      </c>
      <c r="I105" s="12">
        <f t="shared" si="127"/>
        <v>68</v>
      </c>
      <c r="J105" s="12"/>
      <c r="K105" s="12">
        <f t="shared" si="129"/>
        <v>7.6999999999999993</v>
      </c>
      <c r="L105" s="12">
        <f t="shared" si="130"/>
        <v>6.8000000000000007</v>
      </c>
      <c r="M105" s="33">
        <f t="shared" si="131"/>
        <v>14.5</v>
      </c>
      <c r="N105" s="32">
        <v>15</v>
      </c>
    </row>
    <row r="106" spans="1:14" s="4" customFormat="1" x14ac:dyDescent="0.15">
      <c r="A106" s="23"/>
      <c r="B106" s="18" t="s">
        <v>26</v>
      </c>
      <c r="C106" s="24"/>
      <c r="D106" s="24"/>
      <c r="E106" s="24"/>
      <c r="F106" s="24"/>
      <c r="G106" s="25"/>
      <c r="H106" s="24">
        <f t="shared" ref="H106:N106" si="132">SUM(H107:H108)</f>
        <v>53</v>
      </c>
      <c r="I106" s="24">
        <f t="shared" si="132"/>
        <v>109</v>
      </c>
      <c r="J106" s="24">
        <f t="shared" si="132"/>
        <v>162</v>
      </c>
      <c r="K106" s="24">
        <f t="shared" si="132"/>
        <v>18.549999999999997</v>
      </c>
      <c r="L106" s="24">
        <f t="shared" si="132"/>
        <v>10.9</v>
      </c>
      <c r="M106" s="24">
        <f t="shared" si="132"/>
        <v>29.45</v>
      </c>
      <c r="N106" s="24">
        <f t="shared" si="132"/>
        <v>30</v>
      </c>
    </row>
    <row r="107" spans="1:14" x14ac:dyDescent="0.15">
      <c r="A107" s="21">
        <v>1</v>
      </c>
      <c r="B107" s="10" t="s">
        <v>92</v>
      </c>
      <c r="C107" s="12">
        <v>1</v>
      </c>
      <c r="D107" s="12">
        <v>6</v>
      </c>
      <c r="E107" s="12">
        <v>34</v>
      </c>
      <c r="F107" s="12">
        <v>67</v>
      </c>
      <c r="G107" s="13">
        <f t="shared" ref="G107:G109" si="133">SUM(C107:F107)</f>
        <v>108</v>
      </c>
      <c r="H107" s="12">
        <f t="shared" ref="H107:H114" si="134">SUM(C107:E107)</f>
        <v>41</v>
      </c>
      <c r="I107" s="12">
        <f t="shared" ref="I107:I114" si="135">F107</f>
        <v>67</v>
      </c>
      <c r="J107" s="12">
        <f t="shared" si="128"/>
        <v>108</v>
      </c>
      <c r="K107" s="12">
        <f t="shared" ref="K107:K114" si="136">H107*0.35</f>
        <v>14.35</v>
      </c>
      <c r="L107" s="12">
        <f t="shared" ref="L107:L114" si="137">I107*0.1</f>
        <v>6.7</v>
      </c>
      <c r="M107" s="33">
        <f t="shared" ref="M107:M114" si="138">SUM(K107:L107)</f>
        <v>21.05</v>
      </c>
      <c r="N107" s="32">
        <v>21</v>
      </c>
    </row>
    <row r="108" spans="1:14" x14ac:dyDescent="0.15">
      <c r="A108" s="21">
        <v>2</v>
      </c>
      <c r="B108" s="10" t="s">
        <v>93</v>
      </c>
      <c r="C108" s="12">
        <v>0</v>
      </c>
      <c r="D108" s="12">
        <v>2</v>
      </c>
      <c r="E108" s="12">
        <v>10</v>
      </c>
      <c r="F108" s="12">
        <v>42</v>
      </c>
      <c r="G108" s="13">
        <f t="shared" si="133"/>
        <v>54</v>
      </c>
      <c r="H108" s="12">
        <f t="shared" si="134"/>
        <v>12</v>
      </c>
      <c r="I108" s="12">
        <f t="shared" si="135"/>
        <v>42</v>
      </c>
      <c r="J108" s="12">
        <f t="shared" si="128"/>
        <v>54</v>
      </c>
      <c r="K108" s="12">
        <f t="shared" si="136"/>
        <v>4.1999999999999993</v>
      </c>
      <c r="L108" s="12">
        <f t="shared" si="137"/>
        <v>4.2</v>
      </c>
      <c r="M108" s="33">
        <f t="shared" si="138"/>
        <v>8.3999999999999986</v>
      </c>
      <c r="N108" s="32">
        <v>9</v>
      </c>
    </row>
    <row r="109" spans="1:14" s="2" customFormat="1" x14ac:dyDescent="0.15">
      <c r="A109" s="14" t="s">
        <v>187</v>
      </c>
      <c r="B109" s="14" t="s">
        <v>94</v>
      </c>
      <c r="C109" s="15">
        <f t="shared" ref="C109:F109" si="139">SUM(C111:C114)</f>
        <v>0</v>
      </c>
      <c r="D109" s="15">
        <f t="shared" si="139"/>
        <v>3</v>
      </c>
      <c r="E109" s="15">
        <f t="shared" si="139"/>
        <v>25</v>
      </c>
      <c r="F109" s="15">
        <f t="shared" si="139"/>
        <v>183</v>
      </c>
      <c r="G109" s="16">
        <f t="shared" si="133"/>
        <v>211</v>
      </c>
      <c r="H109" s="15">
        <f t="shared" ref="H109:N109" si="140">SUM(H110,H115)</f>
        <v>98</v>
      </c>
      <c r="I109" s="15">
        <f t="shared" si="140"/>
        <v>522</v>
      </c>
      <c r="J109" s="15">
        <f t="shared" si="140"/>
        <v>620</v>
      </c>
      <c r="K109" s="15">
        <f t="shared" si="140"/>
        <v>34.299999999999997</v>
      </c>
      <c r="L109" s="15">
        <f t="shared" si="140"/>
        <v>52.2</v>
      </c>
      <c r="M109" s="15">
        <f t="shared" si="140"/>
        <v>86.5</v>
      </c>
      <c r="N109" s="15">
        <f t="shared" si="140"/>
        <v>88</v>
      </c>
    </row>
    <row r="110" spans="1:14" s="4" customFormat="1" x14ac:dyDescent="0.15">
      <c r="A110" s="26"/>
      <c r="B110" s="18" t="s">
        <v>9</v>
      </c>
      <c r="C110" s="24"/>
      <c r="D110" s="24"/>
      <c r="E110" s="24"/>
      <c r="F110" s="24"/>
      <c r="G110" s="25"/>
      <c r="H110" s="24">
        <f t="shared" ref="H110:N110" si="141">SUM(H111:H114)</f>
        <v>28</v>
      </c>
      <c r="I110" s="24">
        <f t="shared" si="141"/>
        <v>183</v>
      </c>
      <c r="J110" s="24">
        <f t="shared" si="141"/>
        <v>211</v>
      </c>
      <c r="K110" s="24">
        <f t="shared" si="141"/>
        <v>9.7999999999999989</v>
      </c>
      <c r="L110" s="24">
        <f t="shared" si="141"/>
        <v>18.3</v>
      </c>
      <c r="M110" s="24">
        <f t="shared" si="141"/>
        <v>28.1</v>
      </c>
      <c r="N110" s="24">
        <f t="shared" si="141"/>
        <v>29</v>
      </c>
    </row>
    <row r="111" spans="1:14" x14ac:dyDescent="0.15">
      <c r="A111" s="21">
        <v>0</v>
      </c>
      <c r="B111" s="22" t="s">
        <v>95</v>
      </c>
      <c r="C111" s="12"/>
      <c r="D111" s="12">
        <v>1</v>
      </c>
      <c r="E111" s="12"/>
      <c r="F111" s="12"/>
      <c r="G111" s="13">
        <f t="shared" ref="G111:G114" si="142">SUM(C111:F111)</f>
        <v>1</v>
      </c>
      <c r="H111" s="12">
        <f t="shared" si="134"/>
        <v>1</v>
      </c>
      <c r="I111" s="12">
        <f t="shared" si="135"/>
        <v>0</v>
      </c>
      <c r="J111" s="12">
        <f t="shared" ref="J111:J114" si="143">SUM(H111:I111)</f>
        <v>1</v>
      </c>
      <c r="K111" s="12">
        <f t="shared" si="136"/>
        <v>0.35</v>
      </c>
      <c r="L111" s="12">
        <f t="shared" si="137"/>
        <v>0</v>
      </c>
      <c r="M111" s="33">
        <f t="shared" si="138"/>
        <v>0.35</v>
      </c>
      <c r="N111" s="32">
        <v>1</v>
      </c>
    </row>
    <row r="112" spans="1:14" x14ac:dyDescent="0.15">
      <c r="A112" s="21">
        <v>2</v>
      </c>
      <c r="B112" s="10" t="s">
        <v>96</v>
      </c>
      <c r="C112" s="12"/>
      <c r="D112" s="12">
        <v>1</v>
      </c>
      <c r="E112" s="12">
        <v>22</v>
      </c>
      <c r="F112" s="12">
        <v>151</v>
      </c>
      <c r="G112" s="13">
        <f t="shared" si="142"/>
        <v>174</v>
      </c>
      <c r="H112" s="12">
        <f t="shared" si="134"/>
        <v>23</v>
      </c>
      <c r="I112" s="12">
        <f t="shared" si="135"/>
        <v>151</v>
      </c>
      <c r="J112" s="12">
        <f t="shared" si="143"/>
        <v>174</v>
      </c>
      <c r="K112" s="12">
        <f t="shared" si="136"/>
        <v>8.0499999999999989</v>
      </c>
      <c r="L112" s="12">
        <f t="shared" si="137"/>
        <v>15.100000000000001</v>
      </c>
      <c r="M112" s="33">
        <f t="shared" si="138"/>
        <v>23.15</v>
      </c>
      <c r="N112" s="32">
        <v>23</v>
      </c>
    </row>
    <row r="113" spans="1:14" x14ac:dyDescent="0.15">
      <c r="A113" s="21">
        <v>6</v>
      </c>
      <c r="B113" s="10" t="s">
        <v>97</v>
      </c>
      <c r="C113" s="12"/>
      <c r="D113" s="12">
        <v>1</v>
      </c>
      <c r="E113" s="12">
        <v>3</v>
      </c>
      <c r="F113" s="12">
        <v>32</v>
      </c>
      <c r="G113" s="13">
        <f t="shared" si="142"/>
        <v>36</v>
      </c>
      <c r="H113" s="12">
        <f t="shared" si="134"/>
        <v>4</v>
      </c>
      <c r="I113" s="12">
        <f t="shared" si="135"/>
        <v>32</v>
      </c>
      <c r="J113" s="12">
        <f t="shared" si="143"/>
        <v>36</v>
      </c>
      <c r="K113" s="12">
        <f t="shared" si="136"/>
        <v>1.4</v>
      </c>
      <c r="L113" s="12">
        <f t="shared" si="137"/>
        <v>3.2</v>
      </c>
      <c r="M113" s="33">
        <f t="shared" si="138"/>
        <v>4.5999999999999996</v>
      </c>
      <c r="N113" s="32">
        <v>5</v>
      </c>
    </row>
    <row r="114" spans="1:14" x14ac:dyDescent="0.15">
      <c r="A114" s="21">
        <v>7</v>
      </c>
      <c r="B114" s="10" t="s">
        <v>188</v>
      </c>
      <c r="C114" s="12"/>
      <c r="D114" s="12"/>
      <c r="E114" s="12"/>
      <c r="F114" s="12"/>
      <c r="G114" s="13">
        <f t="shared" si="142"/>
        <v>0</v>
      </c>
      <c r="H114" s="12">
        <f t="shared" si="134"/>
        <v>0</v>
      </c>
      <c r="I114" s="12">
        <f t="shared" si="135"/>
        <v>0</v>
      </c>
      <c r="J114" s="12">
        <f t="shared" si="143"/>
        <v>0</v>
      </c>
      <c r="K114" s="12">
        <f t="shared" si="136"/>
        <v>0</v>
      </c>
      <c r="L114" s="12">
        <f t="shared" si="137"/>
        <v>0</v>
      </c>
      <c r="M114" s="33">
        <f t="shared" si="138"/>
        <v>0</v>
      </c>
      <c r="N114" s="32"/>
    </row>
    <row r="115" spans="1:14" s="4" customFormat="1" x14ac:dyDescent="0.15">
      <c r="A115" s="23"/>
      <c r="B115" s="18" t="s">
        <v>26</v>
      </c>
      <c r="C115" s="24"/>
      <c r="D115" s="24"/>
      <c r="E115" s="24"/>
      <c r="F115" s="24"/>
      <c r="G115" s="25"/>
      <c r="H115" s="24">
        <f t="shared" ref="H115:N115" si="144">SUM(H116:H119)</f>
        <v>70</v>
      </c>
      <c r="I115" s="24">
        <f t="shared" si="144"/>
        <v>339</v>
      </c>
      <c r="J115" s="24">
        <f t="shared" si="144"/>
        <v>409</v>
      </c>
      <c r="K115" s="24">
        <f t="shared" si="144"/>
        <v>24.5</v>
      </c>
      <c r="L115" s="24">
        <f t="shared" si="144"/>
        <v>33.9</v>
      </c>
      <c r="M115" s="24">
        <f t="shared" si="144"/>
        <v>58.400000000000006</v>
      </c>
      <c r="N115" s="24">
        <f t="shared" si="144"/>
        <v>59</v>
      </c>
    </row>
    <row r="116" spans="1:14" x14ac:dyDescent="0.15">
      <c r="A116" s="21">
        <v>1</v>
      </c>
      <c r="B116" s="10" t="s">
        <v>98</v>
      </c>
      <c r="C116" s="12"/>
      <c r="D116" s="12">
        <v>4</v>
      </c>
      <c r="E116" s="12">
        <v>25</v>
      </c>
      <c r="F116" s="12">
        <v>140</v>
      </c>
      <c r="G116" s="13">
        <f t="shared" ref="G116:G120" si="145">SUM(C116:F116)</f>
        <v>169</v>
      </c>
      <c r="H116" s="12">
        <f t="shared" ref="H116:H119" si="146">SUM(C116:E116)</f>
        <v>29</v>
      </c>
      <c r="I116" s="12">
        <f t="shared" ref="I116:I119" si="147">F116</f>
        <v>140</v>
      </c>
      <c r="J116" s="12">
        <f t="shared" ref="J116:J119" si="148">SUM(H116:I116)</f>
        <v>169</v>
      </c>
      <c r="K116" s="12">
        <f t="shared" ref="K116:K119" si="149">H116*0.35</f>
        <v>10.149999999999999</v>
      </c>
      <c r="L116" s="12">
        <f t="shared" ref="L116:L119" si="150">I116*0.1</f>
        <v>14</v>
      </c>
      <c r="M116" s="33">
        <f t="shared" ref="M116:M119" si="151">SUM(K116:L116)</f>
        <v>24.15</v>
      </c>
      <c r="N116" s="32">
        <v>24</v>
      </c>
    </row>
    <row r="117" spans="1:14" x14ac:dyDescent="0.15">
      <c r="A117" s="21">
        <v>3</v>
      </c>
      <c r="B117" s="10" t="s">
        <v>99</v>
      </c>
      <c r="C117" s="12"/>
      <c r="D117" s="12">
        <v>1</v>
      </c>
      <c r="E117" s="12">
        <v>0</v>
      </c>
      <c r="F117" s="12">
        <v>0</v>
      </c>
      <c r="G117" s="13">
        <f t="shared" si="145"/>
        <v>1</v>
      </c>
      <c r="H117" s="12">
        <f t="shared" si="146"/>
        <v>1</v>
      </c>
      <c r="I117" s="12">
        <f t="shared" si="147"/>
        <v>0</v>
      </c>
      <c r="J117" s="12">
        <f t="shared" si="148"/>
        <v>1</v>
      </c>
      <c r="K117" s="12">
        <f t="shared" si="149"/>
        <v>0.35</v>
      </c>
      <c r="L117" s="12">
        <f t="shared" si="150"/>
        <v>0</v>
      </c>
      <c r="M117" s="33">
        <f t="shared" si="151"/>
        <v>0.35</v>
      </c>
      <c r="N117" s="32">
        <v>1</v>
      </c>
    </row>
    <row r="118" spans="1:14" x14ac:dyDescent="0.15">
      <c r="A118" s="21">
        <v>4</v>
      </c>
      <c r="B118" s="10" t="s">
        <v>100</v>
      </c>
      <c r="C118" s="12"/>
      <c r="D118" s="12">
        <v>4</v>
      </c>
      <c r="E118" s="12">
        <v>30</v>
      </c>
      <c r="F118" s="12">
        <v>188</v>
      </c>
      <c r="G118" s="13">
        <f t="shared" si="145"/>
        <v>222</v>
      </c>
      <c r="H118" s="12">
        <f t="shared" si="146"/>
        <v>34</v>
      </c>
      <c r="I118" s="12">
        <f t="shared" si="147"/>
        <v>188</v>
      </c>
      <c r="J118" s="12">
        <f t="shared" si="148"/>
        <v>222</v>
      </c>
      <c r="K118" s="12">
        <f t="shared" si="149"/>
        <v>11.899999999999999</v>
      </c>
      <c r="L118" s="12">
        <f t="shared" si="150"/>
        <v>18.8</v>
      </c>
      <c r="M118" s="33">
        <f t="shared" si="151"/>
        <v>30.7</v>
      </c>
      <c r="N118" s="32">
        <v>31</v>
      </c>
    </row>
    <row r="119" spans="1:14" x14ac:dyDescent="0.15">
      <c r="A119" s="21">
        <v>5</v>
      </c>
      <c r="B119" s="10" t="s">
        <v>101</v>
      </c>
      <c r="C119" s="12"/>
      <c r="D119" s="12">
        <v>2</v>
      </c>
      <c r="E119" s="12">
        <v>4</v>
      </c>
      <c r="F119" s="12">
        <v>11</v>
      </c>
      <c r="G119" s="13">
        <f t="shared" si="145"/>
        <v>17</v>
      </c>
      <c r="H119" s="12">
        <f t="shared" si="146"/>
        <v>6</v>
      </c>
      <c r="I119" s="12">
        <f t="shared" si="147"/>
        <v>11</v>
      </c>
      <c r="J119" s="12">
        <f t="shared" si="148"/>
        <v>17</v>
      </c>
      <c r="K119" s="12">
        <f t="shared" si="149"/>
        <v>2.0999999999999996</v>
      </c>
      <c r="L119" s="12">
        <f t="shared" si="150"/>
        <v>1.1000000000000001</v>
      </c>
      <c r="M119" s="33">
        <f t="shared" si="151"/>
        <v>3.1999999999999997</v>
      </c>
      <c r="N119" s="32">
        <v>3</v>
      </c>
    </row>
    <row r="120" spans="1:14" s="2" customFormat="1" x14ac:dyDescent="0.15">
      <c r="A120" s="14" t="s">
        <v>189</v>
      </c>
      <c r="B120" s="14" t="s">
        <v>102</v>
      </c>
      <c r="C120" s="15">
        <f t="shared" ref="C120:F120" si="152">SUM(C122:C127)</f>
        <v>1</v>
      </c>
      <c r="D120" s="15">
        <f t="shared" si="152"/>
        <v>3</v>
      </c>
      <c r="E120" s="15">
        <f t="shared" si="152"/>
        <v>34</v>
      </c>
      <c r="F120" s="15">
        <f t="shared" si="152"/>
        <v>269</v>
      </c>
      <c r="G120" s="16">
        <f t="shared" si="145"/>
        <v>307</v>
      </c>
      <c r="H120" s="15">
        <f t="shared" ref="H120:N120" si="153">SUM(H121,H128)</f>
        <v>186</v>
      </c>
      <c r="I120" s="15">
        <f t="shared" si="153"/>
        <v>1174</v>
      </c>
      <c r="J120" s="15">
        <f t="shared" si="153"/>
        <v>1360</v>
      </c>
      <c r="K120" s="15">
        <f t="shared" si="153"/>
        <v>65.099999999999994</v>
      </c>
      <c r="L120" s="15">
        <f t="shared" si="153"/>
        <v>117.4</v>
      </c>
      <c r="M120" s="15">
        <f t="shared" si="153"/>
        <v>182.5</v>
      </c>
      <c r="N120" s="15">
        <f t="shared" si="153"/>
        <v>184</v>
      </c>
    </row>
    <row r="121" spans="1:14" s="4" customFormat="1" x14ac:dyDescent="0.15">
      <c r="A121" s="26"/>
      <c r="B121" s="18" t="s">
        <v>9</v>
      </c>
      <c r="C121" s="24"/>
      <c r="D121" s="24"/>
      <c r="E121" s="24"/>
      <c r="F121" s="24"/>
      <c r="G121" s="25"/>
      <c r="H121" s="24">
        <f t="shared" ref="H121:N121" si="154">SUM(H122:H127)</f>
        <v>38</v>
      </c>
      <c r="I121" s="24">
        <f t="shared" si="154"/>
        <v>269</v>
      </c>
      <c r="J121" s="24">
        <f t="shared" si="154"/>
        <v>307</v>
      </c>
      <c r="K121" s="24">
        <f t="shared" si="154"/>
        <v>13.299999999999997</v>
      </c>
      <c r="L121" s="24">
        <f t="shared" si="154"/>
        <v>26.900000000000002</v>
      </c>
      <c r="M121" s="24">
        <f t="shared" si="154"/>
        <v>40.199999999999996</v>
      </c>
      <c r="N121" s="24">
        <f t="shared" si="154"/>
        <v>41</v>
      </c>
    </row>
    <row r="122" spans="1:14" x14ac:dyDescent="0.15">
      <c r="A122" s="21">
        <v>0</v>
      </c>
      <c r="B122" s="22" t="s">
        <v>103</v>
      </c>
      <c r="C122" s="12">
        <v>1</v>
      </c>
      <c r="D122" s="12"/>
      <c r="E122" s="12"/>
      <c r="F122" s="12"/>
      <c r="G122" s="13">
        <f t="shared" ref="G122:G127" si="155">SUM(C122:F122)</f>
        <v>1</v>
      </c>
      <c r="H122" s="12">
        <f t="shared" ref="H122:H127" si="156">SUM(C122:E122)</f>
        <v>1</v>
      </c>
      <c r="I122" s="12">
        <f t="shared" ref="I122:I127" si="157">F122</f>
        <v>0</v>
      </c>
      <c r="J122" s="12">
        <f t="shared" ref="J122:J127" si="158">SUM(H122:I122)</f>
        <v>1</v>
      </c>
      <c r="K122" s="12">
        <f t="shared" ref="K122:K127" si="159">H122*0.35</f>
        <v>0.35</v>
      </c>
      <c r="L122" s="12">
        <f t="shared" ref="L122:L127" si="160">I122*0.1</f>
        <v>0</v>
      </c>
      <c r="M122" s="33">
        <f t="shared" ref="M122:M127" si="161">SUM(K122:L122)</f>
        <v>0.35</v>
      </c>
      <c r="N122" s="32">
        <v>1</v>
      </c>
    </row>
    <row r="123" spans="1:14" x14ac:dyDescent="0.15">
      <c r="A123" s="21">
        <v>6</v>
      </c>
      <c r="B123" s="10" t="s">
        <v>104</v>
      </c>
      <c r="C123" s="12">
        <v>0</v>
      </c>
      <c r="D123" s="12">
        <v>1</v>
      </c>
      <c r="E123" s="12">
        <v>9</v>
      </c>
      <c r="F123" s="12">
        <v>110</v>
      </c>
      <c r="G123" s="13">
        <f t="shared" si="155"/>
        <v>120</v>
      </c>
      <c r="H123" s="12">
        <f t="shared" si="156"/>
        <v>10</v>
      </c>
      <c r="I123" s="12">
        <f t="shared" si="157"/>
        <v>110</v>
      </c>
      <c r="J123" s="12">
        <f t="shared" si="158"/>
        <v>120</v>
      </c>
      <c r="K123" s="12">
        <f t="shared" si="159"/>
        <v>3.5</v>
      </c>
      <c r="L123" s="12">
        <f t="shared" si="160"/>
        <v>11</v>
      </c>
      <c r="M123" s="33">
        <f t="shared" si="161"/>
        <v>14.5</v>
      </c>
      <c r="N123" s="32">
        <v>14</v>
      </c>
    </row>
    <row r="124" spans="1:14" x14ac:dyDescent="0.15">
      <c r="A124" s="21">
        <v>7</v>
      </c>
      <c r="B124" s="10" t="s">
        <v>105</v>
      </c>
      <c r="C124" s="12">
        <v>0</v>
      </c>
      <c r="D124" s="12">
        <v>2</v>
      </c>
      <c r="E124" s="12">
        <v>18</v>
      </c>
      <c r="F124" s="12">
        <v>123</v>
      </c>
      <c r="G124" s="13">
        <f t="shared" si="155"/>
        <v>143</v>
      </c>
      <c r="H124" s="12">
        <f t="shared" si="156"/>
        <v>20</v>
      </c>
      <c r="I124" s="12">
        <f t="shared" si="157"/>
        <v>123</v>
      </c>
      <c r="J124" s="12">
        <f t="shared" si="158"/>
        <v>143</v>
      </c>
      <c r="K124" s="12">
        <f t="shared" si="159"/>
        <v>7</v>
      </c>
      <c r="L124" s="12">
        <f t="shared" si="160"/>
        <v>12.3</v>
      </c>
      <c r="M124" s="33">
        <f t="shared" si="161"/>
        <v>19.3</v>
      </c>
      <c r="N124" s="32">
        <v>19</v>
      </c>
    </row>
    <row r="125" spans="1:14" x14ac:dyDescent="0.15">
      <c r="A125" s="21">
        <v>12</v>
      </c>
      <c r="B125" s="22" t="s">
        <v>106</v>
      </c>
      <c r="C125" s="12">
        <v>0</v>
      </c>
      <c r="D125" s="12">
        <v>0</v>
      </c>
      <c r="E125" s="12">
        <v>2</v>
      </c>
      <c r="F125" s="12">
        <v>14</v>
      </c>
      <c r="G125" s="13">
        <f t="shared" si="155"/>
        <v>16</v>
      </c>
      <c r="H125" s="12">
        <f t="shared" si="156"/>
        <v>2</v>
      </c>
      <c r="I125" s="12">
        <f t="shared" si="157"/>
        <v>14</v>
      </c>
      <c r="J125" s="12">
        <f t="shared" si="158"/>
        <v>16</v>
      </c>
      <c r="K125" s="12">
        <f t="shared" si="159"/>
        <v>0.7</v>
      </c>
      <c r="L125" s="12">
        <f t="shared" si="160"/>
        <v>1.4000000000000001</v>
      </c>
      <c r="M125" s="33">
        <f t="shared" si="161"/>
        <v>2.1</v>
      </c>
      <c r="N125" s="32">
        <v>2</v>
      </c>
    </row>
    <row r="126" spans="1:14" x14ac:dyDescent="0.15">
      <c r="A126" s="21">
        <v>13</v>
      </c>
      <c r="B126" s="22" t="s">
        <v>107</v>
      </c>
      <c r="C126" s="12">
        <v>0</v>
      </c>
      <c r="D126" s="12">
        <v>0</v>
      </c>
      <c r="E126" s="12">
        <v>2</v>
      </c>
      <c r="F126" s="12">
        <v>6</v>
      </c>
      <c r="G126" s="13">
        <f t="shared" si="155"/>
        <v>8</v>
      </c>
      <c r="H126" s="12">
        <f t="shared" si="156"/>
        <v>2</v>
      </c>
      <c r="I126" s="12">
        <f t="shared" si="157"/>
        <v>6</v>
      </c>
      <c r="J126" s="12">
        <f t="shared" si="158"/>
        <v>8</v>
      </c>
      <c r="K126" s="12">
        <f t="shared" si="159"/>
        <v>0.7</v>
      </c>
      <c r="L126" s="12">
        <f t="shared" si="160"/>
        <v>0.60000000000000009</v>
      </c>
      <c r="M126" s="33">
        <f t="shared" si="161"/>
        <v>1.3</v>
      </c>
      <c r="N126" s="32">
        <v>2</v>
      </c>
    </row>
    <row r="127" spans="1:14" x14ac:dyDescent="0.15">
      <c r="A127" s="21">
        <v>14</v>
      </c>
      <c r="B127" s="10" t="s">
        <v>108</v>
      </c>
      <c r="C127" s="12">
        <v>0</v>
      </c>
      <c r="D127" s="12">
        <v>0</v>
      </c>
      <c r="E127" s="12">
        <v>3</v>
      </c>
      <c r="F127" s="12">
        <v>16</v>
      </c>
      <c r="G127" s="13">
        <f t="shared" si="155"/>
        <v>19</v>
      </c>
      <c r="H127" s="12">
        <f t="shared" si="156"/>
        <v>3</v>
      </c>
      <c r="I127" s="12">
        <f t="shared" si="157"/>
        <v>16</v>
      </c>
      <c r="J127" s="12">
        <f t="shared" si="158"/>
        <v>19</v>
      </c>
      <c r="K127" s="12">
        <f t="shared" si="159"/>
        <v>1.0499999999999998</v>
      </c>
      <c r="L127" s="12">
        <f t="shared" si="160"/>
        <v>1.6</v>
      </c>
      <c r="M127" s="33">
        <f t="shared" si="161"/>
        <v>2.65</v>
      </c>
      <c r="N127" s="32">
        <v>3</v>
      </c>
    </row>
    <row r="128" spans="1:14" s="4" customFormat="1" x14ac:dyDescent="0.15">
      <c r="A128" s="23"/>
      <c r="B128" s="18" t="s">
        <v>26</v>
      </c>
      <c r="C128" s="24"/>
      <c r="D128" s="24"/>
      <c r="E128" s="24"/>
      <c r="F128" s="24"/>
      <c r="G128" s="25"/>
      <c r="H128" s="24">
        <f t="shared" ref="H128:N128" si="162">SUM(H129:H137)</f>
        <v>148</v>
      </c>
      <c r="I128" s="24">
        <f t="shared" si="162"/>
        <v>905</v>
      </c>
      <c r="J128" s="24">
        <f t="shared" si="162"/>
        <v>1053</v>
      </c>
      <c r="K128" s="24">
        <f t="shared" si="162"/>
        <v>51.79999999999999</v>
      </c>
      <c r="L128" s="24">
        <f t="shared" si="162"/>
        <v>90.5</v>
      </c>
      <c r="M128" s="24">
        <f t="shared" si="162"/>
        <v>142.30000000000001</v>
      </c>
      <c r="N128" s="24">
        <f t="shared" si="162"/>
        <v>143</v>
      </c>
    </row>
    <row r="129" spans="1:14" x14ac:dyDescent="0.15">
      <c r="A129" s="21">
        <v>1</v>
      </c>
      <c r="B129" s="10" t="s">
        <v>109</v>
      </c>
      <c r="C129" s="12">
        <v>0</v>
      </c>
      <c r="D129" s="12">
        <v>4</v>
      </c>
      <c r="E129" s="12">
        <v>14</v>
      </c>
      <c r="F129" s="12">
        <v>82</v>
      </c>
      <c r="G129" s="13">
        <f t="shared" ref="G129:G138" si="163">SUM(C129:F129)</f>
        <v>100</v>
      </c>
      <c r="H129" s="12">
        <f t="shared" ref="H129:H137" si="164">SUM(C129:E129)</f>
        <v>18</v>
      </c>
      <c r="I129" s="12">
        <f t="shared" ref="I129:I137" si="165">F129</f>
        <v>82</v>
      </c>
      <c r="J129" s="12">
        <f t="shared" ref="J129:J137" si="166">SUM(H129:I129)</f>
        <v>100</v>
      </c>
      <c r="K129" s="12">
        <f t="shared" ref="K129:K137" si="167">H129*0.35</f>
        <v>6.3</v>
      </c>
      <c r="L129" s="12">
        <f t="shared" ref="L129:L137" si="168">I129*0.1</f>
        <v>8.2000000000000011</v>
      </c>
      <c r="M129" s="33">
        <f t="shared" ref="M129:M137" si="169">SUM(K129:L129)</f>
        <v>14.5</v>
      </c>
      <c r="N129" s="32">
        <v>15</v>
      </c>
    </row>
    <row r="130" spans="1:14" x14ac:dyDescent="0.15">
      <c r="A130" s="21">
        <v>2</v>
      </c>
      <c r="B130" s="10" t="s">
        <v>110</v>
      </c>
      <c r="C130" s="12">
        <v>0</v>
      </c>
      <c r="D130" s="12">
        <v>4</v>
      </c>
      <c r="E130" s="36">
        <v>23</v>
      </c>
      <c r="F130" s="12">
        <v>177</v>
      </c>
      <c r="G130" s="13">
        <f t="shared" si="163"/>
        <v>204</v>
      </c>
      <c r="H130" s="12">
        <f t="shared" si="164"/>
        <v>27</v>
      </c>
      <c r="I130" s="12">
        <f t="shared" si="165"/>
        <v>177</v>
      </c>
      <c r="J130" s="12">
        <f t="shared" si="166"/>
        <v>204</v>
      </c>
      <c r="K130" s="12">
        <f t="shared" si="167"/>
        <v>9.4499999999999993</v>
      </c>
      <c r="L130" s="12">
        <f t="shared" si="168"/>
        <v>17.7</v>
      </c>
      <c r="M130" s="33">
        <f t="shared" si="169"/>
        <v>27.15</v>
      </c>
      <c r="N130" s="32">
        <v>27</v>
      </c>
    </row>
    <row r="131" spans="1:14" x14ac:dyDescent="0.15">
      <c r="A131" s="21">
        <v>3</v>
      </c>
      <c r="B131" s="22" t="s">
        <v>111</v>
      </c>
      <c r="C131" s="12">
        <v>0</v>
      </c>
      <c r="D131" s="12">
        <v>1</v>
      </c>
      <c r="E131" s="36">
        <v>8</v>
      </c>
      <c r="F131" s="36">
        <v>89</v>
      </c>
      <c r="G131" s="13">
        <f t="shared" si="163"/>
        <v>98</v>
      </c>
      <c r="H131" s="12">
        <f t="shared" si="164"/>
        <v>9</v>
      </c>
      <c r="I131" s="12">
        <f t="shared" si="165"/>
        <v>89</v>
      </c>
      <c r="J131" s="12">
        <f t="shared" si="166"/>
        <v>98</v>
      </c>
      <c r="K131" s="12">
        <f t="shared" si="167"/>
        <v>3.15</v>
      </c>
      <c r="L131" s="12">
        <f t="shared" si="168"/>
        <v>8.9</v>
      </c>
      <c r="M131" s="33">
        <f t="shared" si="169"/>
        <v>12.05</v>
      </c>
      <c r="N131" s="32">
        <v>12</v>
      </c>
    </row>
    <row r="132" spans="1:14" x14ac:dyDescent="0.15">
      <c r="A132" s="21">
        <v>4</v>
      </c>
      <c r="B132" s="10" t="s">
        <v>112</v>
      </c>
      <c r="C132" s="12">
        <v>0</v>
      </c>
      <c r="D132" s="12">
        <v>2</v>
      </c>
      <c r="E132" s="36">
        <v>12</v>
      </c>
      <c r="F132" s="36">
        <v>54</v>
      </c>
      <c r="G132" s="13">
        <f t="shared" si="163"/>
        <v>68</v>
      </c>
      <c r="H132" s="12">
        <f t="shared" si="164"/>
        <v>14</v>
      </c>
      <c r="I132" s="12">
        <f t="shared" si="165"/>
        <v>54</v>
      </c>
      <c r="J132" s="12">
        <f t="shared" si="166"/>
        <v>68</v>
      </c>
      <c r="K132" s="12">
        <f t="shared" si="167"/>
        <v>4.8999999999999995</v>
      </c>
      <c r="L132" s="12">
        <f t="shared" si="168"/>
        <v>5.4</v>
      </c>
      <c r="M132" s="33">
        <f t="shared" si="169"/>
        <v>10.3</v>
      </c>
      <c r="N132" s="32">
        <v>10</v>
      </c>
    </row>
    <row r="133" spans="1:14" x14ac:dyDescent="0.15">
      <c r="A133" s="21">
        <v>5</v>
      </c>
      <c r="B133" s="10" t="s">
        <v>113</v>
      </c>
      <c r="C133" s="12">
        <v>0</v>
      </c>
      <c r="D133" s="12"/>
      <c r="E133" s="12">
        <v>9</v>
      </c>
      <c r="F133" s="12">
        <v>39</v>
      </c>
      <c r="G133" s="13">
        <f t="shared" si="163"/>
        <v>48</v>
      </c>
      <c r="H133" s="12">
        <f t="shared" si="164"/>
        <v>9</v>
      </c>
      <c r="I133" s="12">
        <f t="shared" si="165"/>
        <v>39</v>
      </c>
      <c r="J133" s="12">
        <f t="shared" si="166"/>
        <v>48</v>
      </c>
      <c r="K133" s="12">
        <f t="shared" si="167"/>
        <v>3.15</v>
      </c>
      <c r="L133" s="12">
        <f t="shared" si="168"/>
        <v>3.9000000000000004</v>
      </c>
      <c r="M133" s="33">
        <f t="shared" si="169"/>
        <v>7.0500000000000007</v>
      </c>
      <c r="N133" s="32">
        <v>7</v>
      </c>
    </row>
    <row r="134" spans="1:14" x14ac:dyDescent="0.15">
      <c r="A134" s="21">
        <v>8</v>
      </c>
      <c r="B134" s="10" t="s">
        <v>114</v>
      </c>
      <c r="C134" s="12">
        <v>0</v>
      </c>
      <c r="D134" s="12">
        <v>5</v>
      </c>
      <c r="E134" s="12">
        <v>15</v>
      </c>
      <c r="F134" s="12">
        <v>148</v>
      </c>
      <c r="G134" s="13">
        <f t="shared" si="163"/>
        <v>168</v>
      </c>
      <c r="H134" s="12">
        <f t="shared" si="164"/>
        <v>20</v>
      </c>
      <c r="I134" s="12">
        <f t="shared" si="165"/>
        <v>148</v>
      </c>
      <c r="J134" s="12">
        <f t="shared" si="166"/>
        <v>168</v>
      </c>
      <c r="K134" s="12">
        <f t="shared" si="167"/>
        <v>7</v>
      </c>
      <c r="L134" s="12">
        <f t="shared" si="168"/>
        <v>14.8</v>
      </c>
      <c r="M134" s="33">
        <f t="shared" si="169"/>
        <v>21.8</v>
      </c>
      <c r="N134" s="32">
        <v>22</v>
      </c>
    </row>
    <row r="135" spans="1:14" x14ac:dyDescent="0.15">
      <c r="A135" s="21">
        <v>9</v>
      </c>
      <c r="B135" s="10" t="s">
        <v>115</v>
      </c>
      <c r="C135" s="12">
        <v>0</v>
      </c>
      <c r="D135" s="12">
        <v>3</v>
      </c>
      <c r="E135" s="12">
        <v>29</v>
      </c>
      <c r="F135" s="36">
        <v>217</v>
      </c>
      <c r="G135" s="13">
        <f t="shared" si="163"/>
        <v>249</v>
      </c>
      <c r="H135" s="12">
        <f t="shared" si="164"/>
        <v>32</v>
      </c>
      <c r="I135" s="12">
        <f t="shared" si="165"/>
        <v>217</v>
      </c>
      <c r="J135" s="12">
        <f t="shared" si="166"/>
        <v>249</v>
      </c>
      <c r="K135" s="12">
        <f t="shared" si="167"/>
        <v>11.2</v>
      </c>
      <c r="L135" s="12">
        <f t="shared" si="168"/>
        <v>21.700000000000003</v>
      </c>
      <c r="M135" s="33">
        <f t="shared" si="169"/>
        <v>32.900000000000006</v>
      </c>
      <c r="N135" s="32">
        <v>33</v>
      </c>
    </row>
    <row r="136" spans="1:14" x14ac:dyDescent="0.15">
      <c r="A136" s="21">
        <v>10</v>
      </c>
      <c r="B136" s="10" t="s">
        <v>116</v>
      </c>
      <c r="C136" s="12"/>
      <c r="D136" s="12"/>
      <c r="E136" s="12">
        <v>3</v>
      </c>
      <c r="F136" s="12">
        <v>45</v>
      </c>
      <c r="G136" s="13">
        <f t="shared" si="163"/>
        <v>48</v>
      </c>
      <c r="H136" s="12">
        <f t="shared" si="164"/>
        <v>3</v>
      </c>
      <c r="I136" s="12">
        <f t="shared" si="165"/>
        <v>45</v>
      </c>
      <c r="J136" s="12">
        <f t="shared" si="166"/>
        <v>48</v>
      </c>
      <c r="K136" s="12">
        <f t="shared" si="167"/>
        <v>1.0499999999999998</v>
      </c>
      <c r="L136" s="12">
        <f t="shared" si="168"/>
        <v>4.5</v>
      </c>
      <c r="M136" s="33">
        <f t="shared" si="169"/>
        <v>5.55</v>
      </c>
      <c r="N136" s="32">
        <v>6</v>
      </c>
    </row>
    <row r="137" spans="1:14" x14ac:dyDescent="0.15">
      <c r="A137" s="21">
        <v>11</v>
      </c>
      <c r="B137" s="10" t="s">
        <v>117</v>
      </c>
      <c r="C137" s="12">
        <v>0</v>
      </c>
      <c r="D137" s="12">
        <v>5</v>
      </c>
      <c r="E137" s="12">
        <v>11</v>
      </c>
      <c r="F137" s="12">
        <v>54</v>
      </c>
      <c r="G137" s="13">
        <f t="shared" si="163"/>
        <v>70</v>
      </c>
      <c r="H137" s="12">
        <f t="shared" si="164"/>
        <v>16</v>
      </c>
      <c r="I137" s="12">
        <f t="shared" si="165"/>
        <v>54</v>
      </c>
      <c r="J137" s="12">
        <f t="shared" si="166"/>
        <v>70</v>
      </c>
      <c r="K137" s="12">
        <f t="shared" si="167"/>
        <v>5.6</v>
      </c>
      <c r="L137" s="12">
        <f t="shared" si="168"/>
        <v>5.4</v>
      </c>
      <c r="M137" s="33">
        <f t="shared" si="169"/>
        <v>11</v>
      </c>
      <c r="N137" s="32">
        <v>11</v>
      </c>
    </row>
    <row r="138" spans="1:14" s="2" customFormat="1" x14ac:dyDescent="0.15">
      <c r="A138" s="14" t="s">
        <v>190</v>
      </c>
      <c r="B138" s="14" t="s">
        <v>118</v>
      </c>
      <c r="C138" s="15">
        <f t="shared" ref="C138:F138" si="170">SUM(C140:C152)</f>
        <v>1</v>
      </c>
      <c r="D138" s="15">
        <f t="shared" si="170"/>
        <v>40</v>
      </c>
      <c r="E138" s="15">
        <f t="shared" si="170"/>
        <v>145</v>
      </c>
      <c r="F138" s="15">
        <f t="shared" si="170"/>
        <v>899</v>
      </c>
      <c r="G138" s="16">
        <f t="shared" si="163"/>
        <v>1085</v>
      </c>
      <c r="H138" s="15">
        <f t="shared" ref="H138:N138" si="171">SUM(H139,H143)</f>
        <v>186</v>
      </c>
      <c r="I138" s="15">
        <f t="shared" si="171"/>
        <v>899</v>
      </c>
      <c r="J138" s="15">
        <f t="shared" si="171"/>
        <v>1085</v>
      </c>
      <c r="K138" s="15">
        <f t="shared" si="171"/>
        <v>65.100000000000009</v>
      </c>
      <c r="L138" s="15">
        <f t="shared" si="171"/>
        <v>89.9</v>
      </c>
      <c r="M138" s="15">
        <f t="shared" si="171"/>
        <v>155.00000000000003</v>
      </c>
      <c r="N138" s="15">
        <f t="shared" si="171"/>
        <v>156</v>
      </c>
    </row>
    <row r="139" spans="1:14" s="4" customFormat="1" x14ac:dyDescent="0.15">
      <c r="A139" s="26"/>
      <c r="B139" s="18" t="s">
        <v>9</v>
      </c>
      <c r="C139" s="24"/>
      <c r="D139" s="24"/>
      <c r="E139" s="24"/>
      <c r="F139" s="24"/>
      <c r="G139" s="25"/>
      <c r="H139" s="24">
        <f t="shared" ref="H139:N139" si="172">SUM(H140:H142)</f>
        <v>18</v>
      </c>
      <c r="I139" s="24">
        <f t="shared" si="172"/>
        <v>60</v>
      </c>
      <c r="J139" s="24">
        <f t="shared" si="172"/>
        <v>78</v>
      </c>
      <c r="K139" s="24">
        <f t="shared" si="172"/>
        <v>6.3</v>
      </c>
      <c r="L139" s="24">
        <f t="shared" si="172"/>
        <v>6</v>
      </c>
      <c r="M139" s="24">
        <f t="shared" si="172"/>
        <v>12.3</v>
      </c>
      <c r="N139" s="24">
        <f t="shared" si="172"/>
        <v>12</v>
      </c>
    </row>
    <row r="140" spans="1:14" x14ac:dyDescent="0.15">
      <c r="A140" s="11">
        <v>0</v>
      </c>
      <c r="B140" s="22" t="s">
        <v>119</v>
      </c>
      <c r="C140" s="12">
        <v>1</v>
      </c>
      <c r="D140" s="12">
        <v>1</v>
      </c>
      <c r="E140" s="12"/>
      <c r="F140" s="12"/>
      <c r="G140" s="13">
        <f t="shared" ref="G140:G142" si="173">SUM(C140:F140)</f>
        <v>2</v>
      </c>
      <c r="H140" s="12">
        <f t="shared" ref="H140:H142" si="174">SUM(C140:E140)</f>
        <v>2</v>
      </c>
      <c r="I140" s="12">
        <f t="shared" ref="I140:I142" si="175">F140</f>
        <v>0</v>
      </c>
      <c r="J140" s="12">
        <f t="shared" ref="J140:J142" si="176">SUM(H140:I140)</f>
        <v>2</v>
      </c>
      <c r="K140" s="12">
        <f t="shared" ref="K140:K142" si="177">H140*0.35</f>
        <v>0.7</v>
      </c>
      <c r="L140" s="12">
        <f t="shared" ref="L140:L142" si="178">I140*0.1</f>
        <v>0</v>
      </c>
      <c r="M140" s="33">
        <f t="shared" ref="M140:M142" si="179">SUM(K140:L140)</f>
        <v>0.7</v>
      </c>
      <c r="N140" s="32">
        <v>1</v>
      </c>
    </row>
    <row r="141" spans="1:14" x14ac:dyDescent="0.15">
      <c r="A141" s="21">
        <v>2</v>
      </c>
      <c r="B141" s="10" t="s">
        <v>120</v>
      </c>
      <c r="C141" s="12"/>
      <c r="D141" s="12">
        <v>3</v>
      </c>
      <c r="E141" s="12">
        <v>3</v>
      </c>
      <c r="F141" s="12">
        <v>10</v>
      </c>
      <c r="G141" s="13">
        <f t="shared" si="173"/>
        <v>16</v>
      </c>
      <c r="H141" s="12">
        <f t="shared" si="174"/>
        <v>6</v>
      </c>
      <c r="I141" s="12">
        <f t="shared" si="175"/>
        <v>10</v>
      </c>
      <c r="J141" s="12">
        <f t="shared" si="176"/>
        <v>16</v>
      </c>
      <c r="K141" s="12">
        <f t="shared" si="177"/>
        <v>2.0999999999999996</v>
      </c>
      <c r="L141" s="12">
        <f t="shared" si="178"/>
        <v>1</v>
      </c>
      <c r="M141" s="33">
        <f t="shared" si="179"/>
        <v>3.0999999999999996</v>
      </c>
      <c r="N141" s="32">
        <v>3</v>
      </c>
    </row>
    <row r="142" spans="1:14" x14ac:dyDescent="0.15">
      <c r="A142" s="21">
        <v>8</v>
      </c>
      <c r="B142" s="10" t="s">
        <v>121</v>
      </c>
      <c r="C142" s="12"/>
      <c r="D142" s="12">
        <v>6</v>
      </c>
      <c r="E142" s="12">
        <v>4</v>
      </c>
      <c r="F142" s="12">
        <v>50</v>
      </c>
      <c r="G142" s="13">
        <f t="shared" si="173"/>
        <v>60</v>
      </c>
      <c r="H142" s="12">
        <f t="shared" si="174"/>
        <v>10</v>
      </c>
      <c r="I142" s="12">
        <f t="shared" si="175"/>
        <v>50</v>
      </c>
      <c r="J142" s="12">
        <f t="shared" si="176"/>
        <v>60</v>
      </c>
      <c r="K142" s="12">
        <f t="shared" si="177"/>
        <v>3.5</v>
      </c>
      <c r="L142" s="12">
        <f t="shared" si="178"/>
        <v>5</v>
      </c>
      <c r="M142" s="33">
        <f t="shared" si="179"/>
        <v>8.5</v>
      </c>
      <c r="N142" s="32">
        <v>8</v>
      </c>
    </row>
    <row r="143" spans="1:14" s="4" customFormat="1" x14ac:dyDescent="0.15">
      <c r="A143" s="23"/>
      <c r="B143" s="18" t="s">
        <v>26</v>
      </c>
      <c r="C143" s="24"/>
      <c r="D143" s="24"/>
      <c r="E143" s="24"/>
      <c r="F143" s="24"/>
      <c r="G143" s="25"/>
      <c r="H143" s="24">
        <f t="shared" ref="H143:N143" si="180">SUM(H144:H152)</f>
        <v>168</v>
      </c>
      <c r="I143" s="24">
        <f t="shared" si="180"/>
        <v>839</v>
      </c>
      <c r="J143" s="24">
        <f t="shared" si="180"/>
        <v>1007</v>
      </c>
      <c r="K143" s="24">
        <f t="shared" si="180"/>
        <v>58.800000000000004</v>
      </c>
      <c r="L143" s="24">
        <f t="shared" si="180"/>
        <v>83.9</v>
      </c>
      <c r="M143" s="24">
        <f t="shared" si="180"/>
        <v>142.70000000000002</v>
      </c>
      <c r="N143" s="24">
        <f t="shared" si="180"/>
        <v>144</v>
      </c>
    </row>
    <row r="144" spans="1:14" x14ac:dyDescent="0.15">
      <c r="A144" s="21">
        <v>1</v>
      </c>
      <c r="B144" s="10" t="s">
        <v>122</v>
      </c>
      <c r="C144" s="12"/>
      <c r="D144" s="12">
        <v>3</v>
      </c>
      <c r="E144" s="12">
        <v>15</v>
      </c>
      <c r="F144" s="12">
        <v>92</v>
      </c>
      <c r="G144" s="13">
        <f t="shared" ref="G144:G153" si="181">SUM(C144:F144)</f>
        <v>110</v>
      </c>
      <c r="H144" s="12">
        <f t="shared" ref="H144:H152" si="182">SUM(C144:E144)</f>
        <v>18</v>
      </c>
      <c r="I144" s="12">
        <f t="shared" ref="I144:I152" si="183">F144</f>
        <v>92</v>
      </c>
      <c r="J144" s="12">
        <f t="shared" ref="J144:J152" si="184">SUM(H144:I144)</f>
        <v>110</v>
      </c>
      <c r="K144" s="12">
        <f t="shared" ref="K144:K152" si="185">H144*0.35</f>
        <v>6.3</v>
      </c>
      <c r="L144" s="12">
        <f t="shared" ref="L144:L152" si="186">I144*0.1</f>
        <v>9.2000000000000011</v>
      </c>
      <c r="M144" s="33">
        <f t="shared" ref="M144:M152" si="187">SUM(K144:L144)</f>
        <v>15.5</v>
      </c>
      <c r="N144" s="32">
        <v>16</v>
      </c>
    </row>
    <row r="145" spans="1:14" x14ac:dyDescent="0.15">
      <c r="A145" s="21">
        <v>3</v>
      </c>
      <c r="B145" s="10" t="s">
        <v>123</v>
      </c>
      <c r="C145" s="12"/>
      <c r="D145" s="12">
        <v>1</v>
      </c>
      <c r="E145" s="12">
        <v>6</v>
      </c>
      <c r="F145" s="12">
        <v>16</v>
      </c>
      <c r="G145" s="13">
        <f t="shared" si="181"/>
        <v>23</v>
      </c>
      <c r="H145" s="12">
        <f t="shared" si="182"/>
        <v>7</v>
      </c>
      <c r="I145" s="12">
        <f t="shared" si="183"/>
        <v>16</v>
      </c>
      <c r="J145" s="12">
        <f t="shared" si="184"/>
        <v>23</v>
      </c>
      <c r="K145" s="12">
        <f t="shared" si="185"/>
        <v>2.4499999999999997</v>
      </c>
      <c r="L145" s="12">
        <f t="shared" si="186"/>
        <v>1.6</v>
      </c>
      <c r="M145" s="33">
        <f t="shared" si="187"/>
        <v>4.05</v>
      </c>
      <c r="N145" s="32">
        <v>4</v>
      </c>
    </row>
    <row r="146" spans="1:14" x14ac:dyDescent="0.15">
      <c r="A146" s="21">
        <v>4</v>
      </c>
      <c r="B146" s="10" t="s">
        <v>124</v>
      </c>
      <c r="C146" s="12"/>
      <c r="D146" s="12">
        <v>4</v>
      </c>
      <c r="E146" s="12">
        <v>27</v>
      </c>
      <c r="F146" s="12">
        <v>222</v>
      </c>
      <c r="G146" s="13">
        <f t="shared" si="181"/>
        <v>253</v>
      </c>
      <c r="H146" s="12">
        <f t="shared" si="182"/>
        <v>31</v>
      </c>
      <c r="I146" s="12">
        <f t="shared" si="183"/>
        <v>222</v>
      </c>
      <c r="J146" s="12">
        <f t="shared" si="184"/>
        <v>253</v>
      </c>
      <c r="K146" s="12">
        <f t="shared" si="185"/>
        <v>10.85</v>
      </c>
      <c r="L146" s="12">
        <f t="shared" si="186"/>
        <v>22.200000000000003</v>
      </c>
      <c r="M146" s="33">
        <f t="shared" si="187"/>
        <v>33.050000000000004</v>
      </c>
      <c r="N146" s="32">
        <v>33</v>
      </c>
    </row>
    <row r="147" spans="1:14" x14ac:dyDescent="0.15">
      <c r="A147" s="21">
        <v>5</v>
      </c>
      <c r="B147" s="10" t="s">
        <v>125</v>
      </c>
      <c r="C147" s="12"/>
      <c r="D147" s="12">
        <v>3</v>
      </c>
      <c r="E147" s="12">
        <v>17</v>
      </c>
      <c r="F147" s="12">
        <v>75</v>
      </c>
      <c r="G147" s="13">
        <f t="shared" si="181"/>
        <v>95</v>
      </c>
      <c r="H147" s="12">
        <f t="shared" si="182"/>
        <v>20</v>
      </c>
      <c r="I147" s="12">
        <f t="shared" si="183"/>
        <v>75</v>
      </c>
      <c r="J147" s="12">
        <f t="shared" si="184"/>
        <v>95</v>
      </c>
      <c r="K147" s="12">
        <f t="shared" si="185"/>
        <v>7</v>
      </c>
      <c r="L147" s="12">
        <f t="shared" si="186"/>
        <v>7.5</v>
      </c>
      <c r="M147" s="33">
        <f t="shared" si="187"/>
        <v>14.5</v>
      </c>
      <c r="N147" s="32">
        <v>15</v>
      </c>
    </row>
    <row r="148" spans="1:14" x14ac:dyDescent="0.15">
      <c r="A148" s="21">
        <v>6</v>
      </c>
      <c r="B148" s="10" t="s">
        <v>126</v>
      </c>
      <c r="C148" s="12"/>
      <c r="D148" s="12">
        <v>2</v>
      </c>
      <c r="E148" s="12">
        <v>11</v>
      </c>
      <c r="F148" s="12">
        <v>70</v>
      </c>
      <c r="G148" s="13">
        <f t="shared" si="181"/>
        <v>83</v>
      </c>
      <c r="H148" s="12">
        <f t="shared" si="182"/>
        <v>13</v>
      </c>
      <c r="I148" s="12">
        <f t="shared" si="183"/>
        <v>70</v>
      </c>
      <c r="J148" s="12">
        <f t="shared" si="184"/>
        <v>83</v>
      </c>
      <c r="K148" s="12">
        <f t="shared" si="185"/>
        <v>4.55</v>
      </c>
      <c r="L148" s="12">
        <f t="shared" si="186"/>
        <v>7</v>
      </c>
      <c r="M148" s="33">
        <f t="shared" si="187"/>
        <v>11.55</v>
      </c>
      <c r="N148" s="32">
        <v>12</v>
      </c>
    </row>
    <row r="149" spans="1:14" x14ac:dyDescent="0.15">
      <c r="A149" s="21">
        <v>7</v>
      </c>
      <c r="B149" s="10" t="s">
        <v>127</v>
      </c>
      <c r="C149" s="12"/>
      <c r="D149" s="12">
        <v>7</v>
      </c>
      <c r="E149" s="12">
        <v>16</v>
      </c>
      <c r="F149" s="12">
        <v>56</v>
      </c>
      <c r="G149" s="13">
        <f t="shared" si="181"/>
        <v>79</v>
      </c>
      <c r="H149" s="12">
        <f t="shared" si="182"/>
        <v>23</v>
      </c>
      <c r="I149" s="12">
        <f t="shared" si="183"/>
        <v>56</v>
      </c>
      <c r="J149" s="12">
        <f t="shared" si="184"/>
        <v>79</v>
      </c>
      <c r="K149" s="12">
        <f t="shared" si="185"/>
        <v>8.0499999999999989</v>
      </c>
      <c r="L149" s="12">
        <f t="shared" si="186"/>
        <v>5.6000000000000005</v>
      </c>
      <c r="M149" s="33">
        <f t="shared" si="187"/>
        <v>13.649999999999999</v>
      </c>
      <c r="N149" s="32">
        <v>14</v>
      </c>
    </row>
    <row r="150" spans="1:14" x14ac:dyDescent="0.15">
      <c r="A150" s="21">
        <v>9</v>
      </c>
      <c r="B150" s="10" t="s">
        <v>128</v>
      </c>
      <c r="C150" s="12"/>
      <c r="D150" s="12">
        <v>3</v>
      </c>
      <c r="E150" s="12">
        <v>12</v>
      </c>
      <c r="F150" s="12">
        <v>119</v>
      </c>
      <c r="G150" s="13">
        <f t="shared" si="181"/>
        <v>134</v>
      </c>
      <c r="H150" s="12">
        <f t="shared" si="182"/>
        <v>15</v>
      </c>
      <c r="I150" s="12">
        <f t="shared" si="183"/>
        <v>119</v>
      </c>
      <c r="J150" s="12">
        <f t="shared" si="184"/>
        <v>134</v>
      </c>
      <c r="K150" s="12">
        <f t="shared" si="185"/>
        <v>5.25</v>
      </c>
      <c r="L150" s="12">
        <f t="shared" si="186"/>
        <v>11.9</v>
      </c>
      <c r="M150" s="33">
        <f t="shared" si="187"/>
        <v>17.149999999999999</v>
      </c>
      <c r="N150" s="32">
        <v>17</v>
      </c>
    </row>
    <row r="151" spans="1:14" x14ac:dyDescent="0.15">
      <c r="A151" s="21">
        <v>10</v>
      </c>
      <c r="B151" s="10" t="s">
        <v>129</v>
      </c>
      <c r="C151" s="12"/>
      <c r="D151" s="12">
        <v>3</v>
      </c>
      <c r="E151" s="12">
        <v>22</v>
      </c>
      <c r="F151" s="12">
        <v>120</v>
      </c>
      <c r="G151" s="13">
        <f t="shared" si="181"/>
        <v>145</v>
      </c>
      <c r="H151" s="12">
        <f t="shared" si="182"/>
        <v>25</v>
      </c>
      <c r="I151" s="12">
        <f t="shared" si="183"/>
        <v>120</v>
      </c>
      <c r="J151" s="12">
        <f t="shared" si="184"/>
        <v>145</v>
      </c>
      <c r="K151" s="12">
        <f t="shared" si="185"/>
        <v>8.75</v>
      </c>
      <c r="L151" s="12">
        <f t="shared" si="186"/>
        <v>12</v>
      </c>
      <c r="M151" s="33">
        <f t="shared" si="187"/>
        <v>20.75</v>
      </c>
      <c r="N151" s="32">
        <v>21</v>
      </c>
    </row>
    <row r="152" spans="1:14" x14ac:dyDescent="0.15">
      <c r="A152" s="21">
        <v>11</v>
      </c>
      <c r="B152" s="10" t="s">
        <v>130</v>
      </c>
      <c r="C152" s="12"/>
      <c r="D152" s="12">
        <v>4</v>
      </c>
      <c r="E152" s="12">
        <v>12</v>
      </c>
      <c r="F152" s="12">
        <v>69</v>
      </c>
      <c r="G152" s="13">
        <f t="shared" si="181"/>
        <v>85</v>
      </c>
      <c r="H152" s="12">
        <f t="shared" si="182"/>
        <v>16</v>
      </c>
      <c r="I152" s="12">
        <f t="shared" si="183"/>
        <v>69</v>
      </c>
      <c r="J152" s="12">
        <f t="shared" si="184"/>
        <v>85</v>
      </c>
      <c r="K152" s="12">
        <f t="shared" si="185"/>
        <v>5.6</v>
      </c>
      <c r="L152" s="12">
        <f t="shared" si="186"/>
        <v>6.9</v>
      </c>
      <c r="M152" s="33">
        <f t="shared" si="187"/>
        <v>12.5</v>
      </c>
      <c r="N152" s="32">
        <v>12</v>
      </c>
    </row>
    <row r="153" spans="1:14" s="2" customFormat="1" x14ac:dyDescent="0.15">
      <c r="A153" s="14" t="s">
        <v>191</v>
      </c>
      <c r="B153" s="14" t="s">
        <v>131</v>
      </c>
      <c r="C153" s="15">
        <f t="shared" ref="C153:F153" si="188">SUM(C155:C157)</f>
        <v>0</v>
      </c>
      <c r="D153" s="15">
        <f t="shared" si="188"/>
        <v>3</v>
      </c>
      <c r="E153" s="15">
        <f t="shared" si="188"/>
        <v>9</v>
      </c>
      <c r="F153" s="15">
        <f t="shared" si="188"/>
        <v>63</v>
      </c>
      <c r="G153" s="16">
        <f t="shared" si="181"/>
        <v>75</v>
      </c>
      <c r="H153" s="15">
        <f t="shared" ref="H153:N153" si="189">SUM(H154,H158)</f>
        <v>122</v>
      </c>
      <c r="I153" s="15">
        <f t="shared" si="189"/>
        <v>632</v>
      </c>
      <c r="J153" s="15">
        <f t="shared" si="189"/>
        <v>754</v>
      </c>
      <c r="K153" s="15">
        <f t="shared" si="189"/>
        <v>42.7</v>
      </c>
      <c r="L153" s="15">
        <f t="shared" si="189"/>
        <v>63.2</v>
      </c>
      <c r="M153" s="15">
        <f t="shared" si="189"/>
        <v>105.9</v>
      </c>
      <c r="N153" s="15">
        <f t="shared" si="189"/>
        <v>106</v>
      </c>
    </row>
    <row r="154" spans="1:14" s="4" customFormat="1" x14ac:dyDescent="0.15">
      <c r="A154" s="26"/>
      <c r="B154" s="18" t="s">
        <v>9</v>
      </c>
      <c r="C154" s="24"/>
      <c r="D154" s="24"/>
      <c r="E154" s="24"/>
      <c r="F154" s="24"/>
      <c r="G154" s="25"/>
      <c r="H154" s="24">
        <f t="shared" ref="H154:N154" si="190">SUM(H155:H157)</f>
        <v>12</v>
      </c>
      <c r="I154" s="24">
        <f t="shared" si="190"/>
        <v>63</v>
      </c>
      <c r="J154" s="24">
        <f t="shared" si="190"/>
        <v>75</v>
      </c>
      <c r="K154" s="24">
        <f t="shared" si="190"/>
        <v>4.2</v>
      </c>
      <c r="L154" s="24">
        <f t="shared" si="190"/>
        <v>6.3</v>
      </c>
      <c r="M154" s="24">
        <f t="shared" si="190"/>
        <v>10.5</v>
      </c>
      <c r="N154" s="24">
        <f t="shared" si="190"/>
        <v>11</v>
      </c>
    </row>
    <row r="155" spans="1:14" x14ac:dyDescent="0.15">
      <c r="A155" s="21">
        <v>0</v>
      </c>
      <c r="B155" s="22" t="s">
        <v>132</v>
      </c>
      <c r="C155" s="12"/>
      <c r="D155" s="12">
        <v>2</v>
      </c>
      <c r="E155" s="12"/>
      <c r="F155" s="12">
        <v>1</v>
      </c>
      <c r="G155" s="13">
        <f t="shared" ref="G155:G157" si="191">SUM(C155:F155)</f>
        <v>3</v>
      </c>
      <c r="H155" s="12">
        <f t="shared" ref="H155:H157" si="192">SUM(C155:E155)</f>
        <v>2</v>
      </c>
      <c r="I155" s="12">
        <f t="shared" ref="I155:I157" si="193">F155</f>
        <v>1</v>
      </c>
      <c r="J155" s="12">
        <f t="shared" ref="J155:J157" si="194">SUM(H155:I155)</f>
        <v>3</v>
      </c>
      <c r="K155" s="12">
        <f t="shared" ref="K155:K157" si="195">H155*0.35</f>
        <v>0.7</v>
      </c>
      <c r="L155" s="12">
        <f t="shared" ref="L155:L157" si="196">I155*0.1</f>
        <v>0.1</v>
      </c>
      <c r="M155" s="33">
        <f t="shared" ref="M155:M157" si="197">SUM(K155:L155)</f>
        <v>0.79999999999999993</v>
      </c>
      <c r="N155" s="32">
        <v>1</v>
      </c>
    </row>
    <row r="156" spans="1:14" x14ac:dyDescent="0.15">
      <c r="A156" s="21">
        <v>3</v>
      </c>
      <c r="B156" s="10" t="s">
        <v>133</v>
      </c>
      <c r="C156" s="12">
        <v>0</v>
      </c>
      <c r="D156" s="12">
        <v>1</v>
      </c>
      <c r="E156" s="12">
        <v>9</v>
      </c>
      <c r="F156" s="12">
        <v>62</v>
      </c>
      <c r="G156" s="13">
        <f t="shared" si="191"/>
        <v>72</v>
      </c>
      <c r="H156" s="12">
        <f t="shared" si="192"/>
        <v>10</v>
      </c>
      <c r="I156" s="12">
        <f t="shared" si="193"/>
        <v>62</v>
      </c>
      <c r="J156" s="12">
        <f t="shared" si="194"/>
        <v>72</v>
      </c>
      <c r="K156" s="12">
        <f t="shared" si="195"/>
        <v>3.5</v>
      </c>
      <c r="L156" s="12">
        <f t="shared" si="196"/>
        <v>6.2</v>
      </c>
      <c r="M156" s="33">
        <f t="shared" si="197"/>
        <v>9.6999999999999993</v>
      </c>
      <c r="N156" s="32">
        <v>10</v>
      </c>
    </row>
    <row r="157" spans="1:14" x14ac:dyDescent="0.15">
      <c r="A157" s="21">
        <v>6</v>
      </c>
      <c r="B157" s="10" t="s">
        <v>108</v>
      </c>
      <c r="C157" s="12"/>
      <c r="D157" s="12"/>
      <c r="E157" s="12"/>
      <c r="F157" s="12"/>
      <c r="G157" s="13">
        <f t="shared" si="191"/>
        <v>0</v>
      </c>
      <c r="H157" s="12">
        <f t="shared" si="192"/>
        <v>0</v>
      </c>
      <c r="I157" s="12">
        <f t="shared" si="193"/>
        <v>0</v>
      </c>
      <c r="J157" s="12">
        <f t="shared" si="194"/>
        <v>0</v>
      </c>
      <c r="K157" s="12">
        <f t="shared" si="195"/>
        <v>0</v>
      </c>
      <c r="L157" s="12">
        <f t="shared" si="196"/>
        <v>0</v>
      </c>
      <c r="M157" s="33">
        <f t="shared" si="197"/>
        <v>0</v>
      </c>
      <c r="N157" s="32"/>
    </row>
    <row r="158" spans="1:14" s="4" customFormat="1" x14ac:dyDescent="0.15">
      <c r="A158" s="23"/>
      <c r="B158" s="18" t="s">
        <v>26</v>
      </c>
      <c r="C158" s="24"/>
      <c r="D158" s="24"/>
      <c r="E158" s="24"/>
      <c r="F158" s="24"/>
      <c r="G158" s="25"/>
      <c r="H158" s="24">
        <f t="shared" ref="H158:N158" si="198">SUM(H159:H162)</f>
        <v>110</v>
      </c>
      <c r="I158" s="24">
        <f t="shared" si="198"/>
        <v>569</v>
      </c>
      <c r="J158" s="24">
        <f t="shared" si="198"/>
        <v>679</v>
      </c>
      <c r="K158" s="24">
        <f t="shared" si="198"/>
        <v>38.5</v>
      </c>
      <c r="L158" s="24">
        <f t="shared" si="198"/>
        <v>56.900000000000006</v>
      </c>
      <c r="M158" s="24">
        <f t="shared" si="198"/>
        <v>95.4</v>
      </c>
      <c r="N158" s="24">
        <f t="shared" si="198"/>
        <v>95</v>
      </c>
    </row>
    <row r="159" spans="1:14" x14ac:dyDescent="0.15">
      <c r="A159" s="21">
        <v>1</v>
      </c>
      <c r="B159" s="10" t="s">
        <v>134</v>
      </c>
      <c r="C159" s="12">
        <v>0</v>
      </c>
      <c r="D159" s="12">
        <v>2</v>
      </c>
      <c r="E159" s="12">
        <v>3</v>
      </c>
      <c r="F159" s="12">
        <v>26</v>
      </c>
      <c r="G159" s="13">
        <f t="shared" ref="G159:G163" si="199">SUM(C159:F159)</f>
        <v>31</v>
      </c>
      <c r="H159" s="12">
        <f t="shared" ref="H159:H162" si="200">SUM(C159:E159)</f>
        <v>5</v>
      </c>
      <c r="I159" s="12">
        <f t="shared" ref="I159:I162" si="201">F159</f>
        <v>26</v>
      </c>
      <c r="J159" s="12">
        <f t="shared" ref="J159:J162" si="202">SUM(H159:I159)</f>
        <v>31</v>
      </c>
      <c r="K159" s="12">
        <f t="shared" ref="K159:K162" si="203">H159*0.35</f>
        <v>1.75</v>
      </c>
      <c r="L159" s="12">
        <f t="shared" ref="L159:L162" si="204">I159*0.1</f>
        <v>2.6</v>
      </c>
      <c r="M159" s="33">
        <f t="shared" ref="M159:M162" si="205">SUM(K159:L159)</f>
        <v>4.3499999999999996</v>
      </c>
      <c r="N159" s="32">
        <v>4</v>
      </c>
    </row>
    <row r="160" spans="1:14" x14ac:dyDescent="0.15">
      <c r="A160" s="21">
        <v>2</v>
      </c>
      <c r="B160" s="10" t="s">
        <v>135</v>
      </c>
      <c r="C160" s="12">
        <v>0</v>
      </c>
      <c r="D160" s="12"/>
      <c r="E160" s="12">
        <v>27</v>
      </c>
      <c r="F160" s="12">
        <v>139</v>
      </c>
      <c r="G160" s="13">
        <f t="shared" si="199"/>
        <v>166</v>
      </c>
      <c r="H160" s="12">
        <f t="shared" si="200"/>
        <v>27</v>
      </c>
      <c r="I160" s="12">
        <f t="shared" si="201"/>
        <v>139</v>
      </c>
      <c r="J160" s="12">
        <f t="shared" si="202"/>
        <v>166</v>
      </c>
      <c r="K160" s="12">
        <f t="shared" si="203"/>
        <v>9.4499999999999993</v>
      </c>
      <c r="L160" s="12">
        <f t="shared" si="204"/>
        <v>13.9</v>
      </c>
      <c r="M160" s="33">
        <f t="shared" si="205"/>
        <v>23.35</v>
      </c>
      <c r="N160" s="32">
        <v>23</v>
      </c>
    </row>
    <row r="161" spans="1:14" x14ac:dyDescent="0.15">
      <c r="A161" s="21">
        <v>4</v>
      </c>
      <c r="B161" s="10" t="s">
        <v>136</v>
      </c>
      <c r="C161" s="12">
        <v>0</v>
      </c>
      <c r="D161" s="12">
        <v>4</v>
      </c>
      <c r="E161" s="12">
        <v>23</v>
      </c>
      <c r="F161" s="12">
        <v>175</v>
      </c>
      <c r="G161" s="13">
        <f t="shared" si="199"/>
        <v>202</v>
      </c>
      <c r="H161" s="12">
        <f t="shared" si="200"/>
        <v>27</v>
      </c>
      <c r="I161" s="12">
        <f t="shared" si="201"/>
        <v>175</v>
      </c>
      <c r="J161" s="12">
        <f t="shared" si="202"/>
        <v>202</v>
      </c>
      <c r="K161" s="12">
        <f t="shared" si="203"/>
        <v>9.4499999999999993</v>
      </c>
      <c r="L161" s="12">
        <f t="shared" si="204"/>
        <v>17.5</v>
      </c>
      <c r="M161" s="33">
        <f t="shared" si="205"/>
        <v>26.95</v>
      </c>
      <c r="N161" s="32">
        <v>27</v>
      </c>
    </row>
    <row r="162" spans="1:14" x14ac:dyDescent="0.15">
      <c r="A162" s="21">
        <v>5</v>
      </c>
      <c r="B162" s="10" t="s">
        <v>137</v>
      </c>
      <c r="C162" s="12">
        <v>1</v>
      </c>
      <c r="D162" s="12">
        <v>2</v>
      </c>
      <c r="E162" s="12">
        <v>48</v>
      </c>
      <c r="F162" s="12">
        <v>229</v>
      </c>
      <c r="G162" s="13">
        <f t="shared" si="199"/>
        <v>280</v>
      </c>
      <c r="H162" s="12">
        <f t="shared" si="200"/>
        <v>51</v>
      </c>
      <c r="I162" s="12">
        <f t="shared" si="201"/>
        <v>229</v>
      </c>
      <c r="J162" s="12">
        <f t="shared" si="202"/>
        <v>280</v>
      </c>
      <c r="K162" s="12">
        <f t="shared" si="203"/>
        <v>17.849999999999998</v>
      </c>
      <c r="L162" s="12">
        <f t="shared" si="204"/>
        <v>22.900000000000002</v>
      </c>
      <c r="M162" s="33">
        <f t="shared" si="205"/>
        <v>40.75</v>
      </c>
      <c r="N162" s="32">
        <v>41</v>
      </c>
    </row>
    <row r="163" spans="1:14" s="2" customFormat="1" x14ac:dyDescent="0.15">
      <c r="A163" s="14" t="s">
        <v>192</v>
      </c>
      <c r="B163" s="14" t="s">
        <v>138</v>
      </c>
      <c r="C163" s="15">
        <f t="shared" ref="C163:F163" si="206">SUM(C165:C179)</f>
        <v>1</v>
      </c>
      <c r="D163" s="15">
        <f t="shared" si="206"/>
        <v>47</v>
      </c>
      <c r="E163" s="15">
        <f t="shared" si="206"/>
        <v>234</v>
      </c>
      <c r="F163" s="15">
        <f t="shared" si="206"/>
        <v>1021</v>
      </c>
      <c r="G163" s="16">
        <f t="shared" si="199"/>
        <v>1303</v>
      </c>
      <c r="H163" s="15">
        <f t="shared" ref="H163:N163" si="207">SUM(H164,H167)</f>
        <v>282</v>
      </c>
      <c r="I163" s="15">
        <f t="shared" si="207"/>
        <v>1021</v>
      </c>
      <c r="J163" s="15">
        <f t="shared" si="207"/>
        <v>1303</v>
      </c>
      <c r="K163" s="15">
        <f t="shared" si="207"/>
        <v>98.699999999999974</v>
      </c>
      <c r="L163" s="15">
        <f t="shared" si="207"/>
        <v>102.1</v>
      </c>
      <c r="M163" s="15">
        <f t="shared" si="207"/>
        <v>200.79999999999995</v>
      </c>
      <c r="N163" s="15">
        <f t="shared" si="207"/>
        <v>203</v>
      </c>
    </row>
    <row r="164" spans="1:14" s="4" customFormat="1" x14ac:dyDescent="0.15">
      <c r="A164" s="26"/>
      <c r="B164" s="18" t="s">
        <v>9</v>
      </c>
      <c r="C164" s="24"/>
      <c r="D164" s="24"/>
      <c r="E164" s="24"/>
      <c r="F164" s="24"/>
      <c r="G164" s="25"/>
      <c r="H164" s="24">
        <f t="shared" ref="H164:N164" si="208">SUM(H165:H166)</f>
        <v>21</v>
      </c>
      <c r="I164" s="24">
        <f t="shared" si="208"/>
        <v>26</v>
      </c>
      <c r="J164" s="24">
        <f t="shared" si="208"/>
        <v>47</v>
      </c>
      <c r="K164" s="24">
        <f t="shared" si="208"/>
        <v>7.35</v>
      </c>
      <c r="L164" s="24">
        <f t="shared" si="208"/>
        <v>2.6</v>
      </c>
      <c r="M164" s="24">
        <f t="shared" si="208"/>
        <v>9.9499999999999993</v>
      </c>
      <c r="N164" s="24">
        <f t="shared" si="208"/>
        <v>10</v>
      </c>
    </row>
    <row r="165" spans="1:14" x14ac:dyDescent="0.15">
      <c r="A165" s="21">
        <v>0</v>
      </c>
      <c r="B165" s="22" t="s">
        <v>139</v>
      </c>
      <c r="C165" s="12"/>
      <c r="D165" s="12">
        <v>1</v>
      </c>
      <c r="E165" s="12">
        <v>1</v>
      </c>
      <c r="F165" s="12"/>
      <c r="G165" s="13">
        <f t="shared" ref="G165:G188" si="209">SUM(C165:F165)</f>
        <v>2</v>
      </c>
      <c r="H165" s="12">
        <f t="shared" ref="H165:H179" si="210">SUM(C165:E165)</f>
        <v>2</v>
      </c>
      <c r="I165" s="12">
        <f t="shared" ref="I165:I179" si="211">F165</f>
        <v>0</v>
      </c>
      <c r="J165" s="12">
        <f t="shared" ref="J165:J179" si="212">SUM(H165:I165)</f>
        <v>2</v>
      </c>
      <c r="K165" s="12">
        <f t="shared" ref="K165:K179" si="213">H165*0.35</f>
        <v>0.7</v>
      </c>
      <c r="L165" s="12">
        <f t="shared" ref="L165:L179" si="214">I165*0.1</f>
        <v>0</v>
      </c>
      <c r="M165" s="33">
        <f t="shared" ref="M165:M179" si="215">SUM(K165:L165)</f>
        <v>0.7</v>
      </c>
      <c r="N165" s="32">
        <v>1</v>
      </c>
    </row>
    <row r="166" spans="1:14" x14ac:dyDescent="0.15">
      <c r="A166" s="21">
        <v>2</v>
      </c>
      <c r="B166" s="10" t="s">
        <v>140</v>
      </c>
      <c r="C166" s="12">
        <v>0</v>
      </c>
      <c r="D166" s="12">
        <v>2</v>
      </c>
      <c r="E166" s="12">
        <v>17</v>
      </c>
      <c r="F166" s="12">
        <v>26</v>
      </c>
      <c r="G166" s="13">
        <f t="shared" si="209"/>
        <v>45</v>
      </c>
      <c r="H166" s="12">
        <f t="shared" si="210"/>
        <v>19</v>
      </c>
      <c r="I166" s="12">
        <f t="shared" si="211"/>
        <v>26</v>
      </c>
      <c r="J166" s="12">
        <f t="shared" si="212"/>
        <v>45</v>
      </c>
      <c r="K166" s="12">
        <f t="shared" si="213"/>
        <v>6.6499999999999995</v>
      </c>
      <c r="L166" s="12">
        <f t="shared" si="214"/>
        <v>2.6</v>
      </c>
      <c r="M166" s="33">
        <f t="shared" si="215"/>
        <v>9.25</v>
      </c>
      <c r="N166" s="32">
        <v>9</v>
      </c>
    </row>
    <row r="167" spans="1:14" s="4" customFormat="1" x14ac:dyDescent="0.15">
      <c r="A167" s="23"/>
      <c r="B167" s="18" t="s">
        <v>26</v>
      </c>
      <c r="C167" s="24"/>
      <c r="D167" s="24"/>
      <c r="E167" s="24"/>
      <c r="F167" s="24"/>
      <c r="G167" s="25"/>
      <c r="H167" s="24">
        <f t="shared" ref="H167:N167" si="216">SUM(H168:H179)</f>
        <v>261</v>
      </c>
      <c r="I167" s="24">
        <f t="shared" si="216"/>
        <v>995</v>
      </c>
      <c r="J167" s="24">
        <f t="shared" si="216"/>
        <v>1256</v>
      </c>
      <c r="K167" s="24">
        <f t="shared" si="216"/>
        <v>91.34999999999998</v>
      </c>
      <c r="L167" s="24">
        <f t="shared" si="216"/>
        <v>99.5</v>
      </c>
      <c r="M167" s="24">
        <f t="shared" si="216"/>
        <v>190.84999999999997</v>
      </c>
      <c r="N167" s="24">
        <f t="shared" si="216"/>
        <v>193</v>
      </c>
    </row>
    <row r="168" spans="1:14" x14ac:dyDescent="0.15">
      <c r="A168" s="21">
        <v>1</v>
      </c>
      <c r="B168" s="10" t="s">
        <v>141</v>
      </c>
      <c r="C168" s="12">
        <v>0</v>
      </c>
      <c r="D168" s="12">
        <v>3</v>
      </c>
      <c r="E168" s="12">
        <v>22</v>
      </c>
      <c r="F168" s="12">
        <v>140</v>
      </c>
      <c r="G168" s="13">
        <f t="shared" si="209"/>
        <v>165</v>
      </c>
      <c r="H168" s="12">
        <f t="shared" si="210"/>
        <v>25</v>
      </c>
      <c r="I168" s="12">
        <f t="shared" si="211"/>
        <v>140</v>
      </c>
      <c r="J168" s="12">
        <f t="shared" si="212"/>
        <v>165</v>
      </c>
      <c r="K168" s="12">
        <f t="shared" si="213"/>
        <v>8.75</v>
      </c>
      <c r="L168" s="12">
        <f t="shared" si="214"/>
        <v>14</v>
      </c>
      <c r="M168" s="33">
        <f t="shared" si="215"/>
        <v>22.75</v>
      </c>
      <c r="N168" s="32">
        <v>23</v>
      </c>
    </row>
    <row r="169" spans="1:14" x14ac:dyDescent="0.15">
      <c r="A169" s="21">
        <v>2</v>
      </c>
      <c r="B169" s="10" t="s">
        <v>142</v>
      </c>
      <c r="C169" s="12">
        <v>0</v>
      </c>
      <c r="D169" s="12">
        <v>3</v>
      </c>
      <c r="E169" s="12">
        <v>27</v>
      </c>
      <c r="F169" s="12">
        <v>108</v>
      </c>
      <c r="G169" s="13">
        <f t="shared" si="209"/>
        <v>138</v>
      </c>
      <c r="H169" s="12">
        <f t="shared" si="210"/>
        <v>30</v>
      </c>
      <c r="I169" s="12">
        <f t="shared" si="211"/>
        <v>108</v>
      </c>
      <c r="J169" s="12">
        <f t="shared" si="212"/>
        <v>138</v>
      </c>
      <c r="K169" s="12">
        <f t="shared" si="213"/>
        <v>10.5</v>
      </c>
      <c r="L169" s="12">
        <f t="shared" si="214"/>
        <v>10.8</v>
      </c>
      <c r="M169" s="33">
        <f t="shared" si="215"/>
        <v>21.3</v>
      </c>
      <c r="N169" s="32">
        <v>21</v>
      </c>
    </row>
    <row r="170" spans="1:14" x14ac:dyDescent="0.15">
      <c r="A170" s="21">
        <v>3</v>
      </c>
      <c r="B170" s="10" t="s">
        <v>143</v>
      </c>
      <c r="C170" s="12">
        <v>0</v>
      </c>
      <c r="D170" s="12">
        <v>7</v>
      </c>
      <c r="E170" s="12">
        <v>22</v>
      </c>
      <c r="F170" s="12">
        <v>75</v>
      </c>
      <c r="G170" s="13">
        <f t="shared" si="209"/>
        <v>104</v>
      </c>
      <c r="H170" s="12">
        <f t="shared" si="210"/>
        <v>29</v>
      </c>
      <c r="I170" s="12">
        <f t="shared" si="211"/>
        <v>75</v>
      </c>
      <c r="J170" s="12">
        <f t="shared" si="212"/>
        <v>104</v>
      </c>
      <c r="K170" s="12">
        <f t="shared" si="213"/>
        <v>10.149999999999999</v>
      </c>
      <c r="L170" s="12">
        <f t="shared" si="214"/>
        <v>7.5</v>
      </c>
      <c r="M170" s="33">
        <f t="shared" si="215"/>
        <v>17.649999999999999</v>
      </c>
      <c r="N170" s="32">
        <v>18</v>
      </c>
    </row>
    <row r="171" spans="1:14" ht="12.75" customHeight="1" x14ac:dyDescent="0.15">
      <c r="A171" s="21">
        <v>4</v>
      </c>
      <c r="B171" s="22" t="s">
        <v>144</v>
      </c>
      <c r="C171" s="12">
        <v>0</v>
      </c>
      <c r="D171" s="12">
        <v>2</v>
      </c>
      <c r="E171" s="12">
        <v>18</v>
      </c>
      <c r="F171" s="12">
        <v>47</v>
      </c>
      <c r="G171" s="13">
        <f t="shared" si="209"/>
        <v>67</v>
      </c>
      <c r="H171" s="12">
        <f t="shared" si="210"/>
        <v>20</v>
      </c>
      <c r="I171" s="12">
        <f t="shared" si="211"/>
        <v>47</v>
      </c>
      <c r="J171" s="12">
        <f t="shared" si="212"/>
        <v>67</v>
      </c>
      <c r="K171" s="12">
        <f t="shared" si="213"/>
        <v>7</v>
      </c>
      <c r="L171" s="12">
        <f t="shared" si="214"/>
        <v>4.7</v>
      </c>
      <c r="M171" s="33">
        <f t="shared" si="215"/>
        <v>11.7</v>
      </c>
      <c r="N171" s="32">
        <v>12</v>
      </c>
    </row>
    <row r="172" spans="1:14" ht="12.75" customHeight="1" x14ac:dyDescent="0.15">
      <c r="A172" s="21">
        <v>5</v>
      </c>
      <c r="B172" s="22" t="s">
        <v>145</v>
      </c>
      <c r="C172" s="12">
        <v>0</v>
      </c>
      <c r="D172" s="12">
        <v>5</v>
      </c>
      <c r="E172" s="12">
        <v>21</v>
      </c>
      <c r="F172" s="12">
        <v>144</v>
      </c>
      <c r="G172" s="13">
        <f t="shared" si="209"/>
        <v>170</v>
      </c>
      <c r="H172" s="12">
        <f t="shared" si="210"/>
        <v>26</v>
      </c>
      <c r="I172" s="12">
        <f t="shared" si="211"/>
        <v>144</v>
      </c>
      <c r="J172" s="12">
        <f t="shared" si="212"/>
        <v>170</v>
      </c>
      <c r="K172" s="12">
        <f t="shared" si="213"/>
        <v>9.1</v>
      </c>
      <c r="L172" s="12">
        <f t="shared" si="214"/>
        <v>14.4</v>
      </c>
      <c r="M172" s="33">
        <f t="shared" si="215"/>
        <v>23.5</v>
      </c>
      <c r="N172" s="32">
        <v>24</v>
      </c>
    </row>
    <row r="173" spans="1:14" ht="12.75" customHeight="1" x14ac:dyDescent="0.15">
      <c r="A173" s="21">
        <v>6</v>
      </c>
      <c r="B173" s="22" t="s">
        <v>146</v>
      </c>
      <c r="C173" s="12">
        <v>1</v>
      </c>
      <c r="D173" s="12">
        <v>1</v>
      </c>
      <c r="E173" s="12">
        <v>8</v>
      </c>
      <c r="F173" s="12">
        <v>32</v>
      </c>
      <c r="G173" s="13">
        <f t="shared" si="209"/>
        <v>42</v>
      </c>
      <c r="H173" s="12">
        <f t="shared" si="210"/>
        <v>10</v>
      </c>
      <c r="I173" s="12">
        <f t="shared" si="211"/>
        <v>32</v>
      </c>
      <c r="J173" s="12">
        <f t="shared" si="212"/>
        <v>42</v>
      </c>
      <c r="K173" s="12">
        <f t="shared" si="213"/>
        <v>3.5</v>
      </c>
      <c r="L173" s="12">
        <f t="shared" si="214"/>
        <v>3.2</v>
      </c>
      <c r="M173" s="33">
        <f t="shared" si="215"/>
        <v>6.7</v>
      </c>
      <c r="N173" s="32">
        <v>7</v>
      </c>
    </row>
    <row r="174" spans="1:14" ht="12.75" customHeight="1" x14ac:dyDescent="0.15">
      <c r="A174" s="21">
        <v>7</v>
      </c>
      <c r="B174" s="22" t="s">
        <v>147</v>
      </c>
      <c r="C174" s="12">
        <v>0</v>
      </c>
      <c r="D174" s="12">
        <v>3</v>
      </c>
      <c r="E174" s="12">
        <v>10</v>
      </c>
      <c r="F174" s="12">
        <v>40</v>
      </c>
      <c r="G174" s="13">
        <f t="shared" si="209"/>
        <v>53</v>
      </c>
      <c r="H174" s="12">
        <f t="shared" si="210"/>
        <v>13</v>
      </c>
      <c r="I174" s="12">
        <f t="shared" si="211"/>
        <v>40</v>
      </c>
      <c r="J174" s="12">
        <f t="shared" si="212"/>
        <v>53</v>
      </c>
      <c r="K174" s="12">
        <f t="shared" si="213"/>
        <v>4.55</v>
      </c>
      <c r="L174" s="12">
        <f t="shared" si="214"/>
        <v>4</v>
      </c>
      <c r="M174" s="33">
        <f t="shared" si="215"/>
        <v>8.5500000000000007</v>
      </c>
      <c r="N174" s="32">
        <v>9</v>
      </c>
    </row>
    <row r="175" spans="1:14" x14ac:dyDescent="0.15">
      <c r="A175" s="21">
        <v>8</v>
      </c>
      <c r="B175" s="10" t="s">
        <v>148</v>
      </c>
      <c r="C175" s="12">
        <v>0</v>
      </c>
      <c r="D175" s="12">
        <v>5</v>
      </c>
      <c r="E175" s="12">
        <v>26</v>
      </c>
      <c r="F175" s="12">
        <v>109</v>
      </c>
      <c r="G175" s="13">
        <f t="shared" si="209"/>
        <v>140</v>
      </c>
      <c r="H175" s="12">
        <f t="shared" si="210"/>
        <v>31</v>
      </c>
      <c r="I175" s="12">
        <f t="shared" si="211"/>
        <v>109</v>
      </c>
      <c r="J175" s="12">
        <f t="shared" si="212"/>
        <v>140</v>
      </c>
      <c r="K175" s="12">
        <f t="shared" si="213"/>
        <v>10.85</v>
      </c>
      <c r="L175" s="12">
        <f t="shared" si="214"/>
        <v>10.9</v>
      </c>
      <c r="M175" s="33">
        <f t="shared" si="215"/>
        <v>21.75</v>
      </c>
      <c r="N175" s="32">
        <v>22</v>
      </c>
    </row>
    <row r="176" spans="1:14" x14ac:dyDescent="0.15">
      <c r="A176" s="21">
        <v>9</v>
      </c>
      <c r="B176" s="10" t="s">
        <v>149</v>
      </c>
      <c r="C176" s="12">
        <v>0</v>
      </c>
      <c r="D176" s="12">
        <v>6</v>
      </c>
      <c r="E176" s="12">
        <v>15</v>
      </c>
      <c r="F176" s="12">
        <v>90</v>
      </c>
      <c r="G176" s="13">
        <f t="shared" si="209"/>
        <v>111</v>
      </c>
      <c r="H176" s="12">
        <f t="shared" si="210"/>
        <v>21</v>
      </c>
      <c r="I176" s="12">
        <f t="shared" si="211"/>
        <v>90</v>
      </c>
      <c r="J176" s="12">
        <f t="shared" si="212"/>
        <v>111</v>
      </c>
      <c r="K176" s="12">
        <f t="shared" si="213"/>
        <v>7.35</v>
      </c>
      <c r="L176" s="12">
        <f t="shared" si="214"/>
        <v>9</v>
      </c>
      <c r="M176" s="33">
        <f t="shared" si="215"/>
        <v>16.350000000000001</v>
      </c>
      <c r="N176" s="32">
        <v>16</v>
      </c>
    </row>
    <row r="177" spans="1:14" x14ac:dyDescent="0.15">
      <c r="A177" s="21">
        <v>10</v>
      </c>
      <c r="B177" s="22" t="s">
        <v>150</v>
      </c>
      <c r="C177" s="12">
        <v>0</v>
      </c>
      <c r="D177" s="12">
        <v>6</v>
      </c>
      <c r="E177" s="12">
        <v>21</v>
      </c>
      <c r="F177" s="12">
        <v>124</v>
      </c>
      <c r="G177" s="13">
        <f t="shared" si="209"/>
        <v>151</v>
      </c>
      <c r="H177" s="12">
        <f t="shared" si="210"/>
        <v>27</v>
      </c>
      <c r="I177" s="12">
        <f t="shared" si="211"/>
        <v>124</v>
      </c>
      <c r="J177" s="12">
        <f t="shared" si="212"/>
        <v>151</v>
      </c>
      <c r="K177" s="12">
        <f t="shared" si="213"/>
        <v>9.4499999999999993</v>
      </c>
      <c r="L177" s="12">
        <f t="shared" si="214"/>
        <v>12.4</v>
      </c>
      <c r="M177" s="33">
        <f t="shared" si="215"/>
        <v>21.85</v>
      </c>
      <c r="N177" s="32">
        <v>22</v>
      </c>
    </row>
    <row r="178" spans="1:14" x14ac:dyDescent="0.15">
      <c r="A178" s="21">
        <v>11</v>
      </c>
      <c r="B178" s="10" t="s">
        <v>151</v>
      </c>
      <c r="C178" s="12">
        <v>0</v>
      </c>
      <c r="D178" s="12">
        <v>3</v>
      </c>
      <c r="E178" s="12">
        <v>25</v>
      </c>
      <c r="F178" s="12">
        <v>83</v>
      </c>
      <c r="G178" s="13">
        <f t="shared" si="209"/>
        <v>111</v>
      </c>
      <c r="H178" s="12">
        <f t="shared" si="210"/>
        <v>28</v>
      </c>
      <c r="I178" s="12">
        <f t="shared" si="211"/>
        <v>83</v>
      </c>
      <c r="J178" s="12">
        <f t="shared" si="212"/>
        <v>111</v>
      </c>
      <c r="K178" s="12">
        <f t="shared" si="213"/>
        <v>9.7999999999999989</v>
      </c>
      <c r="L178" s="12">
        <f t="shared" si="214"/>
        <v>8.3000000000000007</v>
      </c>
      <c r="M178" s="33">
        <f t="shared" si="215"/>
        <v>18.100000000000001</v>
      </c>
      <c r="N178" s="32">
        <v>18</v>
      </c>
    </row>
    <row r="179" spans="1:14" x14ac:dyDescent="0.15">
      <c r="A179" s="21">
        <v>12</v>
      </c>
      <c r="B179" s="10" t="s">
        <v>152</v>
      </c>
      <c r="C179" s="12">
        <v>0</v>
      </c>
      <c r="D179" s="12">
        <v>0</v>
      </c>
      <c r="E179" s="12">
        <v>1</v>
      </c>
      <c r="F179" s="12">
        <v>3</v>
      </c>
      <c r="G179" s="13">
        <f t="shared" si="209"/>
        <v>4</v>
      </c>
      <c r="H179" s="12">
        <f t="shared" si="210"/>
        <v>1</v>
      </c>
      <c r="I179" s="12">
        <f t="shared" si="211"/>
        <v>3</v>
      </c>
      <c r="J179" s="12">
        <f t="shared" si="212"/>
        <v>4</v>
      </c>
      <c r="K179" s="12">
        <f t="shared" si="213"/>
        <v>0.35</v>
      </c>
      <c r="L179" s="12">
        <f t="shared" si="214"/>
        <v>0.30000000000000004</v>
      </c>
      <c r="M179" s="33">
        <f t="shared" si="215"/>
        <v>0.65</v>
      </c>
      <c r="N179" s="32">
        <v>1</v>
      </c>
    </row>
    <row r="180" spans="1:14" s="2" customFormat="1" x14ac:dyDescent="0.15">
      <c r="A180" s="14" t="s">
        <v>193</v>
      </c>
      <c r="B180" s="14" t="s">
        <v>153</v>
      </c>
      <c r="C180" s="15">
        <f t="shared" ref="C180:F180" si="217">SUM(C181:C188)</f>
        <v>0</v>
      </c>
      <c r="D180" s="15">
        <f t="shared" si="217"/>
        <v>22</v>
      </c>
      <c r="E180" s="15">
        <f t="shared" si="217"/>
        <v>137</v>
      </c>
      <c r="F180" s="15">
        <f t="shared" si="217"/>
        <v>517</v>
      </c>
      <c r="G180" s="16">
        <f t="shared" si="209"/>
        <v>676</v>
      </c>
      <c r="H180" s="15">
        <f t="shared" ref="H180:N180" si="218">SUM(H181:H188)</f>
        <v>159</v>
      </c>
      <c r="I180" s="15">
        <f t="shared" si="218"/>
        <v>517</v>
      </c>
      <c r="J180" s="15">
        <f t="shared" si="218"/>
        <v>676</v>
      </c>
      <c r="K180" s="15">
        <f t="shared" si="218"/>
        <v>55.650000000000006</v>
      </c>
      <c r="L180" s="15">
        <f t="shared" si="218"/>
        <v>51.7</v>
      </c>
      <c r="M180" s="15">
        <f t="shared" si="218"/>
        <v>107.35000000000001</v>
      </c>
      <c r="N180" s="15">
        <f t="shared" si="218"/>
        <v>109</v>
      </c>
    </row>
    <row r="181" spans="1:14" x14ac:dyDescent="0.15">
      <c r="A181" s="21">
        <v>1</v>
      </c>
      <c r="B181" s="10" t="s">
        <v>154</v>
      </c>
      <c r="C181" s="12"/>
      <c r="D181" s="12">
        <v>2</v>
      </c>
      <c r="E181" s="36">
        <v>14</v>
      </c>
      <c r="F181" s="36">
        <v>70</v>
      </c>
      <c r="G181" s="13">
        <f t="shared" si="209"/>
        <v>86</v>
      </c>
      <c r="H181" s="12">
        <f t="shared" ref="H181:H188" si="219">SUM(C181:E181)</f>
        <v>16</v>
      </c>
      <c r="I181" s="12">
        <f t="shared" ref="I181:I188" si="220">F181</f>
        <v>70</v>
      </c>
      <c r="J181" s="12">
        <f t="shared" ref="J181:J188" si="221">SUM(H181:I181)</f>
        <v>86</v>
      </c>
      <c r="K181" s="12">
        <f t="shared" ref="K181:K188" si="222">H181*0.35</f>
        <v>5.6</v>
      </c>
      <c r="L181" s="12">
        <f t="shared" ref="L181:L188" si="223">I181*0.1</f>
        <v>7</v>
      </c>
      <c r="M181" s="33">
        <f t="shared" ref="M181:M188" si="224">SUM(K181:L181)</f>
        <v>12.6</v>
      </c>
      <c r="N181" s="32">
        <v>13</v>
      </c>
    </row>
    <row r="182" spans="1:14" x14ac:dyDescent="0.15">
      <c r="A182" s="21">
        <v>2</v>
      </c>
      <c r="B182" s="10" t="s">
        <v>155</v>
      </c>
      <c r="C182" s="12"/>
      <c r="D182" s="36">
        <v>2</v>
      </c>
      <c r="E182" s="12">
        <v>23</v>
      </c>
      <c r="F182" s="36">
        <v>71</v>
      </c>
      <c r="G182" s="13">
        <f t="shared" si="209"/>
        <v>96</v>
      </c>
      <c r="H182" s="12">
        <f t="shared" si="219"/>
        <v>25</v>
      </c>
      <c r="I182" s="12">
        <f t="shared" si="220"/>
        <v>71</v>
      </c>
      <c r="J182" s="12">
        <f t="shared" si="221"/>
        <v>96</v>
      </c>
      <c r="K182" s="12">
        <f t="shared" si="222"/>
        <v>8.75</v>
      </c>
      <c r="L182" s="12">
        <f t="shared" si="223"/>
        <v>7.1000000000000005</v>
      </c>
      <c r="M182" s="33">
        <f t="shared" si="224"/>
        <v>15.850000000000001</v>
      </c>
      <c r="N182" s="32">
        <v>16</v>
      </c>
    </row>
    <row r="183" spans="1:14" x14ac:dyDescent="0.15">
      <c r="A183" s="21">
        <v>3</v>
      </c>
      <c r="B183" s="10" t="s">
        <v>156</v>
      </c>
      <c r="C183" s="12"/>
      <c r="D183" s="12">
        <v>1</v>
      </c>
      <c r="E183" s="12">
        <v>9</v>
      </c>
      <c r="F183" s="36">
        <v>36</v>
      </c>
      <c r="G183" s="13">
        <f t="shared" si="209"/>
        <v>46</v>
      </c>
      <c r="H183" s="12">
        <f t="shared" si="219"/>
        <v>10</v>
      </c>
      <c r="I183" s="12">
        <f t="shared" si="220"/>
        <v>36</v>
      </c>
      <c r="J183" s="12">
        <f t="shared" si="221"/>
        <v>46</v>
      </c>
      <c r="K183" s="12">
        <f t="shared" si="222"/>
        <v>3.5</v>
      </c>
      <c r="L183" s="12">
        <f t="shared" si="223"/>
        <v>3.6</v>
      </c>
      <c r="M183" s="33">
        <f t="shared" si="224"/>
        <v>7.1</v>
      </c>
      <c r="N183" s="32">
        <v>7</v>
      </c>
    </row>
    <row r="184" spans="1:14" x14ac:dyDescent="0.15">
      <c r="A184" s="21">
        <v>4</v>
      </c>
      <c r="B184" s="10" t="s">
        <v>157</v>
      </c>
      <c r="C184" s="12"/>
      <c r="D184" s="36">
        <v>3</v>
      </c>
      <c r="E184" s="12">
        <v>13</v>
      </c>
      <c r="F184" s="12">
        <v>39</v>
      </c>
      <c r="G184" s="13">
        <f t="shared" si="209"/>
        <v>55</v>
      </c>
      <c r="H184" s="12">
        <f t="shared" si="219"/>
        <v>16</v>
      </c>
      <c r="I184" s="12">
        <f t="shared" si="220"/>
        <v>39</v>
      </c>
      <c r="J184" s="12">
        <f t="shared" si="221"/>
        <v>55</v>
      </c>
      <c r="K184" s="12">
        <f t="shared" si="222"/>
        <v>5.6</v>
      </c>
      <c r="L184" s="12">
        <f t="shared" si="223"/>
        <v>3.9000000000000004</v>
      </c>
      <c r="M184" s="33">
        <f t="shared" si="224"/>
        <v>9.5</v>
      </c>
      <c r="N184" s="32">
        <v>10</v>
      </c>
    </row>
    <row r="185" spans="1:14" x14ac:dyDescent="0.15">
      <c r="A185" s="21">
        <v>5</v>
      </c>
      <c r="B185" s="10" t="s">
        <v>158</v>
      </c>
      <c r="C185" s="12"/>
      <c r="D185" s="12">
        <v>2</v>
      </c>
      <c r="E185" s="12">
        <v>16</v>
      </c>
      <c r="F185" s="12">
        <v>23</v>
      </c>
      <c r="G185" s="13">
        <f t="shared" si="209"/>
        <v>41</v>
      </c>
      <c r="H185" s="12">
        <f t="shared" si="219"/>
        <v>18</v>
      </c>
      <c r="I185" s="12">
        <f t="shared" si="220"/>
        <v>23</v>
      </c>
      <c r="J185" s="12">
        <f t="shared" si="221"/>
        <v>41</v>
      </c>
      <c r="K185" s="12">
        <f t="shared" si="222"/>
        <v>6.3</v>
      </c>
      <c r="L185" s="12">
        <f t="shared" si="223"/>
        <v>2.3000000000000003</v>
      </c>
      <c r="M185" s="33">
        <f t="shared" si="224"/>
        <v>8.6</v>
      </c>
      <c r="N185" s="32">
        <v>9</v>
      </c>
    </row>
    <row r="186" spans="1:14" x14ac:dyDescent="0.15">
      <c r="A186" s="21">
        <v>6</v>
      </c>
      <c r="B186" s="10" t="s">
        <v>159</v>
      </c>
      <c r="C186" s="12"/>
      <c r="D186" s="12">
        <v>4</v>
      </c>
      <c r="E186" s="12">
        <v>18</v>
      </c>
      <c r="F186" s="36">
        <v>73</v>
      </c>
      <c r="G186" s="13">
        <f t="shared" si="209"/>
        <v>95</v>
      </c>
      <c r="H186" s="12">
        <f t="shared" si="219"/>
        <v>22</v>
      </c>
      <c r="I186" s="12">
        <f t="shared" si="220"/>
        <v>73</v>
      </c>
      <c r="J186" s="12">
        <f t="shared" si="221"/>
        <v>95</v>
      </c>
      <c r="K186" s="12">
        <f t="shared" si="222"/>
        <v>7.6999999999999993</v>
      </c>
      <c r="L186" s="12">
        <f t="shared" si="223"/>
        <v>7.3000000000000007</v>
      </c>
      <c r="M186" s="33">
        <f t="shared" si="224"/>
        <v>15</v>
      </c>
      <c r="N186" s="32">
        <v>15</v>
      </c>
    </row>
    <row r="187" spans="1:14" x14ac:dyDescent="0.15">
      <c r="A187" s="21">
        <v>7</v>
      </c>
      <c r="B187" s="10" t="s">
        <v>160</v>
      </c>
      <c r="C187" s="12"/>
      <c r="D187" s="36">
        <v>3</v>
      </c>
      <c r="E187" s="12">
        <v>23</v>
      </c>
      <c r="F187" s="12">
        <v>114</v>
      </c>
      <c r="G187" s="13">
        <f t="shared" si="209"/>
        <v>140</v>
      </c>
      <c r="H187" s="12">
        <f t="shared" si="219"/>
        <v>26</v>
      </c>
      <c r="I187" s="12">
        <f t="shared" si="220"/>
        <v>114</v>
      </c>
      <c r="J187" s="12">
        <f t="shared" si="221"/>
        <v>140</v>
      </c>
      <c r="K187" s="12">
        <f t="shared" si="222"/>
        <v>9.1</v>
      </c>
      <c r="L187" s="12">
        <f t="shared" si="223"/>
        <v>11.4</v>
      </c>
      <c r="M187" s="33">
        <f t="shared" si="224"/>
        <v>20.5</v>
      </c>
      <c r="N187" s="32">
        <v>21</v>
      </c>
    </row>
    <row r="188" spans="1:14" x14ac:dyDescent="0.15">
      <c r="A188" s="21">
        <v>8</v>
      </c>
      <c r="B188" s="10" t="s">
        <v>161</v>
      </c>
      <c r="C188" s="12"/>
      <c r="D188" s="12">
        <v>5</v>
      </c>
      <c r="E188" s="12">
        <v>21</v>
      </c>
      <c r="F188" s="12">
        <v>91</v>
      </c>
      <c r="G188" s="13">
        <f t="shared" si="209"/>
        <v>117</v>
      </c>
      <c r="H188" s="12">
        <f t="shared" si="219"/>
        <v>26</v>
      </c>
      <c r="I188" s="12">
        <f t="shared" si="220"/>
        <v>91</v>
      </c>
      <c r="J188" s="12">
        <f t="shared" si="221"/>
        <v>117</v>
      </c>
      <c r="K188" s="12">
        <f t="shared" si="222"/>
        <v>9.1</v>
      </c>
      <c r="L188" s="12">
        <f t="shared" si="223"/>
        <v>9.1</v>
      </c>
      <c r="M188" s="33">
        <f t="shared" si="224"/>
        <v>18.2</v>
      </c>
      <c r="N188" s="32">
        <v>18</v>
      </c>
    </row>
  </sheetData>
  <mergeCells count="6">
    <mergeCell ref="A1:N1"/>
    <mergeCell ref="C2:G2"/>
    <mergeCell ref="H2:J2"/>
    <mergeCell ref="K2:M2"/>
    <mergeCell ref="A2:A3"/>
    <mergeCell ref="B2:B3"/>
  </mergeCells>
  <phoneticPr fontId="23" type="noConversion"/>
  <printOptions horizontalCentered="1"/>
  <pageMargins left="0.75138888888888899" right="0.75138888888888899" top="0.55000000000000004" bottom="0.51180555555555596" header="0.51180555555555596" footer="0.27500000000000002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defaultColWidth="9" defaultRowHeight="13.5" x14ac:dyDescent="0.15"/>
  <sheetData/>
  <phoneticPr fontId="2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方案</vt:lpstr>
      <vt:lpstr>依据</vt:lpstr>
      <vt:lpstr>Sheet1</vt:lpstr>
      <vt:lpstr>方案!Print_Titles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李凯</dc:creator>
  <cp:lastModifiedBy>欧阳光辉[综合岗位] 10.104.98.145</cp:lastModifiedBy>
  <cp:lastPrinted>2018-05-29T01:27:56Z</cp:lastPrinted>
  <dcterms:created xsi:type="dcterms:W3CDTF">2018-05-16T11:51:00Z</dcterms:created>
  <dcterms:modified xsi:type="dcterms:W3CDTF">2018-06-07T01:04:22Z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