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8520"/>
  </bookViews>
  <sheets>
    <sheet name="陶瓷" sheetId="4" r:id="rId1"/>
  </sheets>
  <definedNames>
    <definedName name="_xlnm._FilterDatabase" localSheetId="0" hidden="1">陶瓷!$A$4:$J$67</definedName>
    <definedName name="_xlnm.Print_Titles" localSheetId="0">陶瓷!$2:$4</definedName>
  </definedNames>
  <calcPr calcId="114210" fullCalcOnLoad="1"/>
</workbook>
</file>

<file path=xl/calcChain.xml><?xml version="1.0" encoding="utf-8"?>
<calcChain xmlns="http://schemas.openxmlformats.org/spreadsheetml/2006/main">
  <c r="K64" i="4"/>
  <c r="K56"/>
  <c r="K53"/>
  <c r="K51"/>
  <c r="K49"/>
  <c r="K47"/>
  <c r="K41"/>
  <c r="K37"/>
  <c r="K23"/>
  <c r="K9"/>
  <c r="K6"/>
  <c r="K8"/>
  <c r="K5"/>
</calcChain>
</file>

<file path=xl/sharedStrings.xml><?xml version="1.0" encoding="utf-8"?>
<sst xmlns="http://schemas.openxmlformats.org/spreadsheetml/2006/main" count="296" uniqueCount="149">
  <si>
    <t>市州县主管单位</t>
  </si>
  <si>
    <t>企业名称</t>
  </si>
  <si>
    <t>项目名称</t>
  </si>
  <si>
    <t>注册资金</t>
  </si>
  <si>
    <t>销售收入</t>
  </si>
  <si>
    <t>是否有会计报表</t>
  </si>
  <si>
    <t>是否有可研报告</t>
  </si>
  <si>
    <t>是否有大师证明材料</t>
  </si>
  <si>
    <t>近三年获得发明专利数</t>
  </si>
  <si>
    <t>近三年获得其他专利数</t>
  </si>
  <si>
    <t>金额</t>
  </si>
  <si>
    <t>合计</t>
  </si>
  <si>
    <t>一、省直单位小计</t>
  </si>
  <si>
    <t>是</t>
  </si>
  <si>
    <t>否</t>
  </si>
  <si>
    <t>无</t>
  </si>
  <si>
    <t>二、市州小计</t>
  </si>
  <si>
    <t>长沙市小计</t>
  </si>
  <si>
    <t>长沙市本级及辖区</t>
  </si>
  <si>
    <t xml:space="preserve">是 </t>
  </si>
  <si>
    <t>宁乡县</t>
  </si>
  <si>
    <t>株洲市小计</t>
  </si>
  <si>
    <t>醴陵市</t>
  </si>
  <si>
    <t>衡阳市小计</t>
  </si>
  <si>
    <t>衡山县</t>
  </si>
  <si>
    <t>耒阳市</t>
  </si>
  <si>
    <t>岳阳市小计</t>
  </si>
  <si>
    <t>岳阳市本级及辖区</t>
  </si>
  <si>
    <t>岳阳县</t>
  </si>
  <si>
    <t>常德市小计</t>
  </si>
  <si>
    <t>临澧县</t>
  </si>
  <si>
    <t>郴州市小计</t>
  </si>
  <si>
    <t>桂阳县</t>
  </si>
  <si>
    <t>永州市小计</t>
  </si>
  <si>
    <t>怀化市小计</t>
  </si>
  <si>
    <t>怀化市本级及辖区</t>
  </si>
  <si>
    <t>辰溪县</t>
  </si>
  <si>
    <t>娄底市小计</t>
  </si>
  <si>
    <t>新化县</t>
  </si>
  <si>
    <t>冷水江市</t>
  </si>
  <si>
    <t>湘西自治州小计</t>
  </si>
  <si>
    <t xml:space="preserve">                                                                           单位：万元</t>
  </si>
  <si>
    <t>湖南省经济和信息化委员会</t>
  </si>
  <si>
    <t>湖南醴陵釉下五彩国瓷研究所有限公司</t>
  </si>
  <si>
    <t>醴陵釉下五彩瓷烧制技艺传承基地陶瓷大师工作室建设</t>
  </si>
  <si>
    <t>湖南大球泥瓷艺有限公司</t>
  </si>
  <si>
    <t>大球泥高温浮雕研发</t>
  </si>
  <si>
    <t>长沙市望城区铜官雍起林陶艺园</t>
  </si>
  <si>
    <t>红色艺术馆扩建项目</t>
  </si>
  <si>
    <t>长沙泥人刘陶艺有限公司</t>
  </si>
  <si>
    <t>铜官窑烧制技艺传承大师工作室建设</t>
  </si>
  <si>
    <t>长沙市望城区异超陶艺工作室</t>
  </si>
  <si>
    <t>建设大师工作室打造铜官传统陶瓷技艺传承基地</t>
  </si>
  <si>
    <t>湖南省富兴窑陶艺文化传播有限公司</t>
  </si>
  <si>
    <t>传承铜官陶瓷烧制技艺大师工作室建设</t>
  </si>
  <si>
    <t>长沙市望城区铜官窑品陶轩陶艺坊</t>
  </si>
  <si>
    <t>青石与铜官陶土的融合研发项目</t>
  </si>
  <si>
    <t>望城区何万月陶瓷工艺制品有限公司</t>
  </si>
  <si>
    <t>铜官窑工匠技艺传承大师工作室建设</t>
  </si>
  <si>
    <t>长沙曾德国陶瓷艺术有限公司</t>
  </si>
  <si>
    <t>冰岩能量茶具的科技成果转换</t>
  </si>
  <si>
    <t>长沙市望城区铜官自力陶瓷厂</t>
  </si>
  <si>
    <t>铜官传统大件陶艺创作传承基地建设项目</t>
  </si>
  <si>
    <t>望城县铜官镇鸿拓艺术陶瓷有限公司</t>
  </si>
  <si>
    <t>胶砂泥工艺艺术品的研发与技术改造</t>
  </si>
  <si>
    <t>长沙市望城区铜官窑传红陶塑有限公司</t>
  </si>
  <si>
    <t>用新型节能环保材料开发铜官窑传统陶瓷产品</t>
  </si>
  <si>
    <t>湖南湘梅花电子陶瓷有限公司</t>
  </si>
  <si>
    <t>长寿命高稳定性电阻陶瓷的研发与产业化</t>
  </si>
  <si>
    <t>宁乡县同力达电子陶瓷材料有限公司</t>
  </si>
  <si>
    <t>锆莫来石陶瓷新材料研发与应用</t>
  </si>
  <si>
    <t>株洲市本级及辖区</t>
  </si>
  <si>
    <t>湖南九畹文化有限责任公司</t>
  </si>
  <si>
    <t>师杰荣大师工作室陶瓷项目</t>
  </si>
  <si>
    <t>醴陵陶润实业发展有限公司</t>
  </si>
  <si>
    <t>环保印花炻瓷开发项目</t>
  </si>
  <si>
    <t>湖南仙凤瓷业有限公司</t>
  </si>
  <si>
    <t>新型黄金釉和缩点釉骨瓷系列新产品的研发及产业化</t>
  </si>
  <si>
    <t>湖南新世纪陶瓷有限公司</t>
  </si>
  <si>
    <t>智能家居陶瓷技术研发与陶瓷3D打印技术产业化应用</t>
  </si>
  <si>
    <t>湖南高强电瓷电器有限公司</t>
  </si>
  <si>
    <t>750K超高压绝缘瓷套项目研发</t>
  </si>
  <si>
    <t>醴陵市恒辉瓷厂</t>
  </si>
  <si>
    <t>出口炻瓷节源环保生产线技术改造</t>
  </si>
  <si>
    <t>醴陵尚方窑瓷业有限公司</t>
  </si>
  <si>
    <t>醴陵釉下五彩瓷“世界和瓶”产品研发与应用</t>
  </si>
  <si>
    <t>醴陵东方电瓷电器有限公司</t>
  </si>
  <si>
    <t>互感器用管套技术研发建设项目</t>
  </si>
  <si>
    <t>醴陵市三塘瓷业有限公司</t>
  </si>
  <si>
    <t>多功能杯盘架专利成果产业化</t>
  </si>
  <si>
    <t>醴陵市巨龙陶瓷有限公司</t>
  </si>
  <si>
    <t>日用陶瓷自动化生产技术制造水平提升</t>
  </si>
  <si>
    <t>湖南银和瓷业有限公司</t>
  </si>
  <si>
    <t>电磁陶瓷容器 瓷膜技术研发</t>
  </si>
  <si>
    <t>湖南省醴陵市楚华陶瓷实业有限公司</t>
  </si>
  <si>
    <t>新技术沙滩反应釉高档彩色陶瓷产业化项目</t>
  </si>
  <si>
    <t>醴陵市华旺瓷业有限公司</t>
  </si>
  <si>
    <t>五光十色涟漪釉的研发和产业化</t>
  </si>
  <si>
    <t>湖南明丰达陶瓷琉璃瓦业有限公司</t>
  </si>
  <si>
    <t>窑炉煤改富氧气及无匣裸烧新工艺节能技术改造</t>
  </si>
  <si>
    <t>湖南省三和瓷业有限分司</t>
  </si>
  <si>
    <t>节能环保型煤气发生炉技改项目</t>
  </si>
  <si>
    <t>耒阳市井阳陶瓷有限公司</t>
  </si>
  <si>
    <t>新建9D喷墨印花外墙砖生产线</t>
  </si>
  <si>
    <t>岳阳市岳州古窑青瓷研发中心</t>
  </si>
  <si>
    <t>州窑青瓷釉色技艺的发掘、拯救及研发</t>
  </si>
  <si>
    <t>湖南亚泰陶瓷有限公司</t>
  </si>
  <si>
    <t>陶瓷窑炉烟气脱硫环保工程</t>
  </si>
  <si>
    <t>湖南天欣科技股份有限公司</t>
  </si>
  <si>
    <t>仿古文化艺术砖创新升级项目</t>
  </si>
  <si>
    <t>湖南宏康陶瓷有限公司</t>
  </si>
  <si>
    <t>精品小线建设及特色配件研发项目</t>
  </si>
  <si>
    <t>湖南百森陶瓷有限公司</t>
  </si>
  <si>
    <t>煤气炉改造生产工艺改进</t>
  </si>
  <si>
    <t>临澧恒丰新型建材有限公司</t>
  </si>
  <si>
    <t>年产2000万件琉璃陶瓷生产线节能改造项目</t>
  </si>
  <si>
    <t>桂阳县鸿鑫陶瓷有限公司</t>
  </si>
  <si>
    <t>节能减排技术改造扩建转型升级项目</t>
  </si>
  <si>
    <t>永州市</t>
  </si>
  <si>
    <t>永州信柏科技有限公司</t>
  </si>
  <si>
    <t>纳米陶瓷高端粉料项目</t>
  </si>
  <si>
    <t>怀化市金宇新型建材有限公司</t>
  </si>
  <si>
    <t>陶瓷3D艺术环保建材</t>
  </si>
  <si>
    <t>辰溪县华鑫陶瓷制造有限责任公司</t>
  </si>
  <si>
    <t>陶瓷产品低温快烧技术研发应用</t>
  </si>
  <si>
    <t xml:space="preserve"> 娄底市本级及辖区</t>
  </si>
  <si>
    <t xml:space="preserve">娄底市安地亚斯电子陶瓷有限公司 </t>
  </si>
  <si>
    <t>动力型锂离子电池陶瓷隔膜用三氧化二铝材料制备技术</t>
  </si>
  <si>
    <t>湖南省众一精细陶瓷制造有限公司</t>
  </si>
  <si>
    <t>年产1000万只新能源汽车陶瓷防护保险管</t>
  </si>
  <si>
    <t xml:space="preserve">娄底市远程精密结构陶瓷有限责任公司 </t>
  </si>
  <si>
    <t>陶瓷生产环保新工艺项目</t>
  </si>
  <si>
    <t>新天地精细陶瓷有限公司</t>
  </si>
  <si>
    <t>年产2000万件装置电子晶体陶瓷基片项目</t>
  </si>
  <si>
    <t>新园电子陶瓷有限公司</t>
  </si>
  <si>
    <t>年产1亿套陶瓷增韧阀芯生产线项目</t>
  </si>
  <si>
    <t>建平精细陶瓷有限公司</t>
  </si>
  <si>
    <t>干压成型技术提升传统氧化铝陶瓷致密度</t>
  </si>
  <si>
    <t>冷水江市佳晨电子陶瓷有限责任公司</t>
  </si>
  <si>
    <t>电力通信过流过压保护器陶瓷组件生线技术改造</t>
  </si>
  <si>
    <t>有</t>
  </si>
  <si>
    <t>泸溪县</t>
  </si>
  <si>
    <t>泸溪县鑫隆紫砂陶瓷厂</t>
  </si>
  <si>
    <t>1000万件无年紫砂酒瓶技术改造项目</t>
  </si>
  <si>
    <t>保靖县</t>
  </si>
  <si>
    <t>保靖县鑫汇陶瓷有限公司</t>
  </si>
  <si>
    <t>陶瓷新技术应用与新产品研发项目</t>
  </si>
  <si>
    <t>2017年传统产业研发与技改项目资金安排表（陶瓷类）</t>
    <phoneticPr fontId="7" type="noConversion"/>
  </si>
  <si>
    <t>附件3：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</si>
</sst>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b/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abSelected="1" zoomScale="115" zoomScaleNormal="115" workbookViewId="0">
      <selection activeCell="A8" sqref="A8:J8"/>
    </sheetView>
  </sheetViews>
  <sheetFormatPr defaultColWidth="9" defaultRowHeight="13.5"/>
  <cols>
    <col min="1" max="1" width="19" customWidth="1"/>
    <col min="2" max="2" width="32.875" customWidth="1"/>
    <col min="3" max="3" width="33.125" customWidth="1"/>
    <col min="4" max="9" width="9" hidden="1" customWidth="1"/>
    <col min="10" max="10" width="1.25" hidden="1" customWidth="1"/>
    <col min="11" max="11" width="10.375" style="9" customWidth="1"/>
  </cols>
  <sheetData>
    <row r="1" spans="1:11" ht="24" customHeight="1">
      <c r="A1" t="s">
        <v>148</v>
      </c>
    </row>
    <row r="2" spans="1:11" s="1" customFormat="1" ht="24.75" customHeight="1">
      <c r="A2" s="13" t="s">
        <v>147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ht="21.75" customHeight="1">
      <c r="A3" s="14" t="s">
        <v>41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" customFormat="1" ht="30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6" t="s">
        <v>10</v>
      </c>
    </row>
    <row r="5" spans="1:11" s="2" customFormat="1" ht="28.5" customHeight="1">
      <c r="A5" s="15" t="s">
        <v>11</v>
      </c>
      <c r="B5" s="15"/>
      <c r="C5" s="15"/>
      <c r="D5" s="15"/>
      <c r="E5" s="15"/>
      <c r="F5" s="15"/>
      <c r="G5" s="15"/>
      <c r="H5" s="15"/>
      <c r="I5" s="15"/>
      <c r="J5" s="15"/>
      <c r="K5" s="7">
        <f>K6+K8</f>
        <v>1145</v>
      </c>
    </row>
    <row r="6" spans="1:11" s="2" customFormat="1" ht="28.5" customHeight="1">
      <c r="A6" s="15" t="s">
        <v>12</v>
      </c>
      <c r="B6" s="15"/>
      <c r="C6" s="15"/>
      <c r="D6" s="15"/>
      <c r="E6" s="15"/>
      <c r="F6" s="15"/>
      <c r="G6" s="15"/>
      <c r="H6" s="15"/>
      <c r="I6" s="15"/>
      <c r="J6" s="15"/>
      <c r="K6" s="7">
        <f>K7</f>
        <v>50</v>
      </c>
    </row>
    <row r="7" spans="1:11" ht="28.5" customHeight="1">
      <c r="A7" s="4" t="s">
        <v>42</v>
      </c>
      <c r="B7" s="4" t="s">
        <v>43</v>
      </c>
      <c r="C7" s="4" t="s">
        <v>44</v>
      </c>
      <c r="D7" s="4">
        <v>500</v>
      </c>
      <c r="E7" s="4">
        <v>1448.3</v>
      </c>
      <c r="F7" s="4" t="s">
        <v>19</v>
      </c>
      <c r="G7" s="4" t="s">
        <v>19</v>
      </c>
      <c r="H7" s="4" t="s">
        <v>19</v>
      </c>
      <c r="I7" s="4"/>
      <c r="J7" s="4">
        <v>6</v>
      </c>
      <c r="K7" s="10">
        <v>50</v>
      </c>
    </row>
    <row r="8" spans="1:11" s="8" customFormat="1" ht="28.5" customHeight="1">
      <c r="A8" s="16" t="s">
        <v>16</v>
      </c>
      <c r="B8" s="17"/>
      <c r="C8" s="17"/>
      <c r="D8" s="17"/>
      <c r="E8" s="17"/>
      <c r="F8" s="17"/>
      <c r="G8" s="17"/>
      <c r="H8" s="17"/>
      <c r="I8" s="17"/>
      <c r="J8" s="18"/>
      <c r="K8" s="11">
        <f>K9+K23+K37+K41+K47+K49+K51+K53+K56+K64</f>
        <v>1095</v>
      </c>
    </row>
    <row r="9" spans="1:11" s="8" customFormat="1" ht="28.5" customHeight="1">
      <c r="A9" s="19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1">
        <f>SUM(K10:K22)</f>
        <v>295</v>
      </c>
    </row>
    <row r="10" spans="1:11" ht="28.5" customHeight="1">
      <c r="A10" s="12" t="s">
        <v>18</v>
      </c>
      <c r="B10" s="4" t="s">
        <v>45</v>
      </c>
      <c r="C10" s="4" t="s">
        <v>46</v>
      </c>
      <c r="D10" s="4">
        <v>3000</v>
      </c>
      <c r="E10" s="4">
        <v>2658</v>
      </c>
      <c r="F10" s="4" t="s">
        <v>13</v>
      </c>
      <c r="G10" s="4" t="s">
        <v>13</v>
      </c>
      <c r="H10" s="4" t="s">
        <v>14</v>
      </c>
      <c r="I10" s="4">
        <v>1</v>
      </c>
      <c r="J10" s="4">
        <v>21</v>
      </c>
      <c r="K10" s="10">
        <v>50</v>
      </c>
    </row>
    <row r="11" spans="1:11" ht="28.5" customHeight="1">
      <c r="A11" s="12"/>
      <c r="B11" s="4" t="s">
        <v>47</v>
      </c>
      <c r="C11" s="4" t="s">
        <v>48</v>
      </c>
      <c r="D11" s="4">
        <v>106</v>
      </c>
      <c r="E11" s="4">
        <v>1565.4</v>
      </c>
      <c r="F11" s="4" t="s">
        <v>13</v>
      </c>
      <c r="G11" s="4" t="s">
        <v>13</v>
      </c>
      <c r="H11" s="4" t="s">
        <v>13</v>
      </c>
      <c r="I11" s="4" t="s">
        <v>15</v>
      </c>
      <c r="J11" s="4">
        <v>2</v>
      </c>
      <c r="K11" s="10">
        <v>50</v>
      </c>
    </row>
    <row r="12" spans="1:11" ht="28.5" customHeight="1">
      <c r="A12" s="12"/>
      <c r="B12" s="4" t="s">
        <v>49</v>
      </c>
      <c r="C12" s="4" t="s">
        <v>50</v>
      </c>
      <c r="D12" s="4">
        <v>200</v>
      </c>
      <c r="E12" s="4">
        <v>3078</v>
      </c>
      <c r="F12" s="4" t="s">
        <v>13</v>
      </c>
      <c r="G12" s="4" t="s">
        <v>13</v>
      </c>
      <c r="H12" s="4" t="s">
        <v>13</v>
      </c>
      <c r="I12" s="4">
        <v>1</v>
      </c>
      <c r="J12" s="4">
        <v>1</v>
      </c>
      <c r="K12" s="10">
        <v>50</v>
      </c>
    </row>
    <row r="13" spans="1:11" ht="28.5" customHeight="1">
      <c r="A13" s="12"/>
      <c r="B13" s="4" t="s">
        <v>51</v>
      </c>
      <c r="C13" s="4" t="s">
        <v>52</v>
      </c>
      <c r="D13" s="4">
        <v>300</v>
      </c>
      <c r="E13" s="4">
        <v>2346.6</v>
      </c>
      <c r="F13" s="4" t="s">
        <v>13</v>
      </c>
      <c r="G13" s="4" t="s">
        <v>13</v>
      </c>
      <c r="H13" s="4" t="s">
        <v>13</v>
      </c>
      <c r="I13" s="4" t="s">
        <v>15</v>
      </c>
      <c r="J13" s="4" t="s">
        <v>15</v>
      </c>
      <c r="K13" s="10">
        <v>10</v>
      </c>
    </row>
    <row r="14" spans="1:11" ht="28.5" customHeight="1">
      <c r="A14" s="12"/>
      <c r="B14" s="4" t="s">
        <v>53</v>
      </c>
      <c r="C14" s="4" t="s">
        <v>54</v>
      </c>
      <c r="D14" s="4">
        <v>800</v>
      </c>
      <c r="E14" s="4">
        <v>4686.3</v>
      </c>
      <c r="F14" s="4" t="s">
        <v>13</v>
      </c>
      <c r="G14" s="4" t="s">
        <v>13</v>
      </c>
      <c r="H14" s="4" t="s">
        <v>13</v>
      </c>
      <c r="I14" s="4">
        <v>1</v>
      </c>
      <c r="J14" s="4">
        <v>4</v>
      </c>
      <c r="K14" s="10">
        <v>10</v>
      </c>
    </row>
    <row r="15" spans="1:11" ht="28.5" customHeight="1">
      <c r="A15" s="12"/>
      <c r="B15" s="4" t="s">
        <v>55</v>
      </c>
      <c r="C15" s="4" t="s">
        <v>56</v>
      </c>
      <c r="D15" s="4">
        <v>106</v>
      </c>
      <c r="E15" s="4">
        <v>367.5</v>
      </c>
      <c r="F15" s="4" t="s">
        <v>13</v>
      </c>
      <c r="G15" s="4" t="s">
        <v>13</v>
      </c>
      <c r="H15" s="4" t="s">
        <v>13</v>
      </c>
      <c r="I15" s="4" t="s">
        <v>15</v>
      </c>
      <c r="J15" s="4">
        <v>4</v>
      </c>
      <c r="K15" s="10">
        <v>10</v>
      </c>
    </row>
    <row r="16" spans="1:11" ht="28.5" customHeight="1">
      <c r="A16" s="12"/>
      <c r="B16" s="4" t="s">
        <v>57</v>
      </c>
      <c r="C16" s="4" t="s">
        <v>58</v>
      </c>
      <c r="D16" s="4">
        <v>50</v>
      </c>
      <c r="E16" s="4">
        <v>1204.5</v>
      </c>
      <c r="F16" s="4" t="s">
        <v>13</v>
      </c>
      <c r="G16" s="4" t="s">
        <v>13</v>
      </c>
      <c r="H16" s="4" t="s">
        <v>13</v>
      </c>
      <c r="I16" s="4" t="s">
        <v>15</v>
      </c>
      <c r="J16" s="4">
        <v>3</v>
      </c>
      <c r="K16" s="10">
        <v>10</v>
      </c>
    </row>
    <row r="17" spans="1:11" ht="28.5" customHeight="1">
      <c r="A17" s="12"/>
      <c r="B17" s="4" t="s">
        <v>59</v>
      </c>
      <c r="C17" s="4" t="s">
        <v>60</v>
      </c>
      <c r="D17" s="4">
        <v>200</v>
      </c>
      <c r="E17" s="4">
        <v>82.35</v>
      </c>
      <c r="F17" s="4" t="s">
        <v>13</v>
      </c>
      <c r="G17" s="4" t="s">
        <v>13</v>
      </c>
      <c r="H17" s="4" t="s">
        <v>14</v>
      </c>
      <c r="I17" s="4" t="s">
        <v>15</v>
      </c>
      <c r="J17" s="4">
        <v>1</v>
      </c>
      <c r="K17" s="10">
        <v>10</v>
      </c>
    </row>
    <row r="18" spans="1:11" ht="28.5" customHeight="1">
      <c r="A18" s="12"/>
      <c r="B18" s="4" t="s">
        <v>61</v>
      </c>
      <c r="C18" s="4" t="s">
        <v>62</v>
      </c>
      <c r="D18" s="4">
        <v>100</v>
      </c>
      <c r="E18" s="4">
        <v>3101.4</v>
      </c>
      <c r="F18" s="4" t="s">
        <v>13</v>
      </c>
      <c r="G18" s="4" t="s">
        <v>13</v>
      </c>
      <c r="H18" s="4" t="s">
        <v>14</v>
      </c>
      <c r="I18" s="4" t="s">
        <v>15</v>
      </c>
      <c r="J18" s="4">
        <v>1</v>
      </c>
      <c r="K18" s="10">
        <v>10</v>
      </c>
    </row>
    <row r="19" spans="1:11" ht="28.5" customHeight="1">
      <c r="A19" s="12"/>
      <c r="B19" s="4" t="s">
        <v>63</v>
      </c>
      <c r="C19" s="4" t="s">
        <v>64</v>
      </c>
      <c r="D19" s="4">
        <v>120</v>
      </c>
      <c r="E19" s="4">
        <v>2243.5</v>
      </c>
      <c r="F19" s="4" t="s">
        <v>13</v>
      </c>
      <c r="G19" s="4" t="s">
        <v>13</v>
      </c>
      <c r="H19" s="4" t="s">
        <v>14</v>
      </c>
      <c r="I19" s="4" t="s">
        <v>15</v>
      </c>
      <c r="J19" s="4">
        <v>2</v>
      </c>
      <c r="K19" s="10">
        <v>10</v>
      </c>
    </row>
    <row r="20" spans="1:11" ht="28.5" customHeight="1">
      <c r="A20" s="12"/>
      <c r="B20" s="4" t="s">
        <v>65</v>
      </c>
      <c r="C20" s="4" t="s">
        <v>66</v>
      </c>
      <c r="D20" s="4">
        <v>80</v>
      </c>
      <c r="E20" s="4">
        <v>321</v>
      </c>
      <c r="F20" s="4" t="s">
        <v>13</v>
      </c>
      <c r="G20" s="4" t="s">
        <v>13</v>
      </c>
      <c r="H20" s="4" t="s">
        <v>14</v>
      </c>
      <c r="I20" s="4" t="s">
        <v>15</v>
      </c>
      <c r="J20" s="4">
        <v>1</v>
      </c>
      <c r="K20" s="10">
        <v>10</v>
      </c>
    </row>
    <row r="21" spans="1:11" ht="28.5" customHeight="1">
      <c r="A21" s="12" t="s">
        <v>20</v>
      </c>
      <c r="B21" s="4" t="s">
        <v>67</v>
      </c>
      <c r="C21" s="4" t="s">
        <v>68</v>
      </c>
      <c r="D21" s="4">
        <v>500</v>
      </c>
      <c r="E21" s="4">
        <v>2785</v>
      </c>
      <c r="F21" s="4" t="s">
        <v>13</v>
      </c>
      <c r="G21" s="4" t="s">
        <v>14</v>
      </c>
      <c r="H21" s="4" t="s">
        <v>14</v>
      </c>
      <c r="I21" s="4">
        <v>3</v>
      </c>
      <c r="J21" s="4" t="s">
        <v>15</v>
      </c>
      <c r="K21" s="10">
        <v>50</v>
      </c>
    </row>
    <row r="22" spans="1:11" ht="28.5" customHeight="1">
      <c r="A22" s="12"/>
      <c r="B22" s="4" t="s">
        <v>69</v>
      </c>
      <c r="C22" s="4" t="s">
        <v>70</v>
      </c>
      <c r="D22" s="4">
        <v>100</v>
      </c>
      <c r="E22" s="4">
        <v>1583</v>
      </c>
      <c r="F22" s="4" t="s">
        <v>13</v>
      </c>
      <c r="G22" s="4" t="s">
        <v>14</v>
      </c>
      <c r="H22" s="4" t="s">
        <v>14</v>
      </c>
      <c r="I22" s="4" t="s">
        <v>15</v>
      </c>
      <c r="J22" s="4" t="s">
        <v>15</v>
      </c>
      <c r="K22" s="10">
        <v>15</v>
      </c>
    </row>
    <row r="23" spans="1:11" s="8" customFormat="1" ht="28.5" customHeight="1">
      <c r="A23" s="19" t="s">
        <v>21</v>
      </c>
      <c r="B23" s="19"/>
      <c r="C23" s="19"/>
      <c r="D23" s="19"/>
      <c r="E23" s="19"/>
      <c r="F23" s="19"/>
      <c r="G23" s="19"/>
      <c r="H23" s="19"/>
      <c r="I23" s="19"/>
      <c r="J23" s="19"/>
      <c r="K23" s="11">
        <f>SUM(K24:K36)</f>
        <v>370</v>
      </c>
    </row>
    <row r="24" spans="1:11" ht="28.5" customHeight="1">
      <c r="A24" s="4" t="s">
        <v>71</v>
      </c>
      <c r="B24" s="4" t="s">
        <v>72</v>
      </c>
      <c r="C24" s="4" t="s">
        <v>73</v>
      </c>
      <c r="D24" s="4">
        <v>480</v>
      </c>
      <c r="E24" s="4">
        <v>163.74</v>
      </c>
      <c r="F24" s="4" t="s">
        <v>13</v>
      </c>
      <c r="G24" s="4"/>
      <c r="H24" s="4" t="s">
        <v>13</v>
      </c>
      <c r="I24" s="4"/>
      <c r="J24" s="4"/>
      <c r="K24" s="10">
        <v>15</v>
      </c>
    </row>
    <row r="25" spans="1:11" ht="28.5" customHeight="1">
      <c r="A25" s="12" t="s">
        <v>22</v>
      </c>
      <c r="B25" s="4" t="s">
        <v>74</v>
      </c>
      <c r="C25" s="4" t="s">
        <v>75</v>
      </c>
      <c r="D25" s="4">
        <v>535</v>
      </c>
      <c r="E25" s="4">
        <v>11788</v>
      </c>
      <c r="F25" s="4" t="s">
        <v>13</v>
      </c>
      <c r="G25" s="4" t="s">
        <v>13</v>
      </c>
      <c r="H25" s="4"/>
      <c r="I25" s="4">
        <v>17</v>
      </c>
      <c r="J25" s="4"/>
      <c r="K25" s="10">
        <v>50</v>
      </c>
    </row>
    <row r="26" spans="1:11" ht="28.5" customHeight="1">
      <c r="A26" s="12"/>
      <c r="B26" s="4" t="s">
        <v>76</v>
      </c>
      <c r="C26" s="4" t="s">
        <v>77</v>
      </c>
      <c r="D26" s="4">
        <v>1000</v>
      </c>
      <c r="E26" s="4">
        <v>12873</v>
      </c>
      <c r="F26" s="4" t="s">
        <v>13</v>
      </c>
      <c r="G26" s="4" t="s">
        <v>13</v>
      </c>
      <c r="H26" s="4"/>
      <c r="I26" s="4">
        <v>71</v>
      </c>
      <c r="J26" s="4">
        <v>15</v>
      </c>
      <c r="K26" s="10">
        <v>50</v>
      </c>
    </row>
    <row r="27" spans="1:11" ht="28.5" customHeight="1">
      <c r="A27" s="12"/>
      <c r="B27" s="4" t="s">
        <v>78</v>
      </c>
      <c r="C27" s="4" t="s">
        <v>79</v>
      </c>
      <c r="D27" s="4">
        <v>11000</v>
      </c>
      <c r="E27" s="4">
        <v>11000</v>
      </c>
      <c r="F27" s="4" t="s">
        <v>13</v>
      </c>
      <c r="G27" s="4" t="s">
        <v>13</v>
      </c>
      <c r="H27" s="4"/>
      <c r="I27" s="4">
        <v>26</v>
      </c>
      <c r="J27" s="4"/>
      <c r="K27" s="10">
        <v>50</v>
      </c>
    </row>
    <row r="28" spans="1:11" ht="28.5" customHeight="1">
      <c r="A28" s="12"/>
      <c r="B28" s="4" t="s">
        <v>80</v>
      </c>
      <c r="C28" s="4" t="s">
        <v>81</v>
      </c>
      <c r="D28" s="4">
        <v>1000</v>
      </c>
      <c r="E28" s="4">
        <v>4562</v>
      </c>
      <c r="F28" s="4" t="s">
        <v>13</v>
      </c>
      <c r="G28" s="4" t="s">
        <v>13</v>
      </c>
      <c r="H28" s="4"/>
      <c r="I28" s="4">
        <v>6</v>
      </c>
      <c r="J28" s="4"/>
      <c r="K28" s="10">
        <v>15</v>
      </c>
    </row>
    <row r="29" spans="1:11" ht="28.5" customHeight="1">
      <c r="A29" s="12"/>
      <c r="B29" s="4" t="s">
        <v>82</v>
      </c>
      <c r="C29" s="4" t="s">
        <v>83</v>
      </c>
      <c r="D29" s="4">
        <v>120</v>
      </c>
      <c r="E29" s="4">
        <v>3618</v>
      </c>
      <c r="F29" s="4" t="s">
        <v>13</v>
      </c>
      <c r="G29" s="4" t="s">
        <v>13</v>
      </c>
      <c r="H29" s="4"/>
      <c r="I29" s="4"/>
      <c r="J29" s="4"/>
      <c r="K29" s="10">
        <v>15</v>
      </c>
    </row>
    <row r="30" spans="1:11" ht="28.5" customHeight="1">
      <c r="A30" s="12"/>
      <c r="B30" s="4" t="s">
        <v>84</v>
      </c>
      <c r="C30" s="4" t="s">
        <v>85</v>
      </c>
      <c r="D30" s="4">
        <v>200</v>
      </c>
      <c r="E30" s="4">
        <v>774</v>
      </c>
      <c r="F30" s="4" t="s">
        <v>13</v>
      </c>
      <c r="G30" s="4" t="s">
        <v>13</v>
      </c>
      <c r="H30" s="4" t="s">
        <v>13</v>
      </c>
      <c r="I30" s="4"/>
      <c r="J30" s="4">
        <v>7</v>
      </c>
      <c r="K30" s="10">
        <v>50</v>
      </c>
    </row>
    <row r="31" spans="1:11" ht="28.5" customHeight="1">
      <c r="A31" s="12"/>
      <c r="B31" s="4" t="s">
        <v>86</v>
      </c>
      <c r="C31" s="4" t="s">
        <v>87</v>
      </c>
      <c r="D31" s="4">
        <v>8000</v>
      </c>
      <c r="E31" s="4">
        <v>8088</v>
      </c>
      <c r="F31" s="4" t="s">
        <v>13</v>
      </c>
      <c r="G31" s="4" t="s">
        <v>13</v>
      </c>
      <c r="H31" s="4"/>
      <c r="I31" s="4">
        <v>13</v>
      </c>
      <c r="J31" s="4"/>
      <c r="K31" s="10">
        <v>50</v>
      </c>
    </row>
    <row r="32" spans="1:11" ht="28.5" customHeight="1">
      <c r="A32" s="12"/>
      <c r="B32" s="4" t="s">
        <v>88</v>
      </c>
      <c r="C32" s="4" t="s">
        <v>89</v>
      </c>
      <c r="D32" s="4">
        <v>200</v>
      </c>
      <c r="E32" s="4">
        <v>3043</v>
      </c>
      <c r="F32" s="4" t="s">
        <v>13</v>
      </c>
      <c r="G32" s="4" t="s">
        <v>13</v>
      </c>
      <c r="H32" s="4"/>
      <c r="I32" s="4">
        <v>15</v>
      </c>
      <c r="J32" s="4"/>
      <c r="K32" s="10">
        <v>15</v>
      </c>
    </row>
    <row r="33" spans="1:11" ht="28.5" customHeight="1">
      <c r="A33" s="12"/>
      <c r="B33" s="4" t="s">
        <v>90</v>
      </c>
      <c r="C33" s="4" t="s">
        <v>91</v>
      </c>
      <c r="D33" s="4">
        <v>800</v>
      </c>
      <c r="E33" s="4">
        <v>1302</v>
      </c>
      <c r="F33" s="4" t="s">
        <v>13</v>
      </c>
      <c r="G33" s="4" t="s">
        <v>13</v>
      </c>
      <c r="H33" s="4"/>
      <c r="I33" s="4"/>
      <c r="J33" s="4"/>
      <c r="K33" s="10">
        <v>15</v>
      </c>
    </row>
    <row r="34" spans="1:11" ht="28.5" customHeight="1">
      <c r="A34" s="12"/>
      <c r="B34" s="4" t="s">
        <v>92</v>
      </c>
      <c r="C34" s="4" t="s">
        <v>93</v>
      </c>
      <c r="D34" s="4">
        <v>3200</v>
      </c>
      <c r="E34" s="4">
        <v>5218</v>
      </c>
      <c r="F34" s="4" t="s">
        <v>13</v>
      </c>
      <c r="G34" s="4" t="s">
        <v>13</v>
      </c>
      <c r="H34" s="4"/>
      <c r="I34" s="4"/>
      <c r="J34" s="4"/>
      <c r="K34" s="10">
        <v>15</v>
      </c>
    </row>
    <row r="35" spans="1:11" ht="28.5" customHeight="1">
      <c r="A35" s="12"/>
      <c r="B35" s="4" t="s">
        <v>94</v>
      </c>
      <c r="C35" s="4" t="s">
        <v>95</v>
      </c>
      <c r="D35" s="4">
        <v>100</v>
      </c>
      <c r="E35" s="4">
        <v>3859</v>
      </c>
      <c r="F35" s="4" t="s">
        <v>13</v>
      </c>
      <c r="G35" s="4" t="s">
        <v>13</v>
      </c>
      <c r="H35" s="4"/>
      <c r="I35" s="4">
        <v>156</v>
      </c>
      <c r="J35" s="4"/>
      <c r="K35" s="10">
        <v>15</v>
      </c>
    </row>
    <row r="36" spans="1:11" ht="28.5" customHeight="1">
      <c r="A36" s="12"/>
      <c r="B36" s="4" t="s">
        <v>96</v>
      </c>
      <c r="C36" s="4" t="s">
        <v>97</v>
      </c>
      <c r="D36" s="4">
        <v>200</v>
      </c>
      <c r="E36" s="4">
        <v>3598</v>
      </c>
      <c r="F36" s="4" t="s">
        <v>13</v>
      </c>
      <c r="G36" s="4" t="s">
        <v>13</v>
      </c>
      <c r="H36" s="4"/>
      <c r="I36" s="4">
        <v>3</v>
      </c>
      <c r="J36" s="4">
        <v>30</v>
      </c>
      <c r="K36" s="10">
        <v>15</v>
      </c>
    </row>
    <row r="37" spans="1:11" s="8" customFormat="1" ht="28.5" customHeight="1">
      <c r="A37" s="19" t="s">
        <v>23</v>
      </c>
      <c r="B37" s="19"/>
      <c r="C37" s="19"/>
      <c r="D37" s="19"/>
      <c r="E37" s="19"/>
      <c r="F37" s="19"/>
      <c r="G37" s="19"/>
      <c r="H37" s="19"/>
      <c r="I37" s="19"/>
      <c r="J37" s="19"/>
      <c r="K37" s="11">
        <f>SUM(K38:K40)</f>
        <v>45</v>
      </c>
    </row>
    <row r="38" spans="1:11" ht="28.5" customHeight="1">
      <c r="A38" s="12" t="s">
        <v>24</v>
      </c>
      <c r="B38" s="4" t="s">
        <v>98</v>
      </c>
      <c r="C38" s="4" t="s">
        <v>99</v>
      </c>
      <c r="D38" s="4">
        <v>100</v>
      </c>
      <c r="E38" s="4">
        <v>3090</v>
      </c>
      <c r="F38" s="4" t="s">
        <v>13</v>
      </c>
      <c r="G38" s="4"/>
      <c r="H38" s="4"/>
      <c r="I38" s="4"/>
      <c r="J38" s="4"/>
      <c r="K38" s="10">
        <v>15</v>
      </c>
    </row>
    <row r="39" spans="1:11" ht="28.5" customHeight="1">
      <c r="A39" s="12"/>
      <c r="B39" s="4" t="s">
        <v>100</v>
      </c>
      <c r="C39" s="4" t="s">
        <v>101</v>
      </c>
      <c r="D39" s="4">
        <v>1000</v>
      </c>
      <c r="E39" s="4">
        <v>1800</v>
      </c>
      <c r="F39" s="4" t="s">
        <v>13</v>
      </c>
      <c r="G39" s="4"/>
      <c r="H39" s="4"/>
      <c r="I39" s="4"/>
      <c r="J39" s="4"/>
      <c r="K39" s="10">
        <v>15</v>
      </c>
    </row>
    <row r="40" spans="1:11" ht="28.5" customHeight="1">
      <c r="A40" s="4" t="s">
        <v>25</v>
      </c>
      <c r="B40" s="4" t="s">
        <v>102</v>
      </c>
      <c r="C40" s="4" t="s">
        <v>103</v>
      </c>
      <c r="D40" s="4">
        <v>1000</v>
      </c>
      <c r="E40" s="4">
        <v>3305.2</v>
      </c>
      <c r="F40" s="4" t="s">
        <v>13</v>
      </c>
      <c r="G40" s="4" t="s">
        <v>13</v>
      </c>
      <c r="H40" s="4" t="s">
        <v>13</v>
      </c>
      <c r="I40" s="4">
        <v>19</v>
      </c>
      <c r="J40" s="4"/>
      <c r="K40" s="10">
        <v>15</v>
      </c>
    </row>
    <row r="41" spans="1:11" s="8" customFormat="1" ht="28.5" customHeight="1">
      <c r="A41" s="19" t="s">
        <v>26</v>
      </c>
      <c r="B41" s="19"/>
      <c r="C41" s="19"/>
      <c r="D41" s="5"/>
      <c r="E41" s="5"/>
      <c r="F41" s="5"/>
      <c r="G41" s="5"/>
      <c r="H41" s="5"/>
      <c r="I41" s="5"/>
      <c r="J41" s="5"/>
      <c r="K41" s="11">
        <f>SUM(K42:K46)</f>
        <v>75</v>
      </c>
    </row>
    <row r="42" spans="1:11" ht="28.5" customHeight="1">
      <c r="A42" s="4" t="s">
        <v>27</v>
      </c>
      <c r="B42" s="4" t="s">
        <v>104</v>
      </c>
      <c r="C42" s="4" t="s">
        <v>105</v>
      </c>
      <c r="D42" s="4">
        <v>200</v>
      </c>
      <c r="E42" s="4">
        <v>996.4</v>
      </c>
      <c r="F42" s="4" t="s">
        <v>13</v>
      </c>
      <c r="G42" s="4" t="s">
        <v>13</v>
      </c>
      <c r="H42" s="4"/>
      <c r="I42" s="4"/>
      <c r="J42" s="4"/>
      <c r="K42" s="10">
        <v>15</v>
      </c>
    </row>
    <row r="43" spans="1:11" ht="28.5" customHeight="1">
      <c r="A43" s="12" t="s">
        <v>28</v>
      </c>
      <c r="B43" s="4" t="s">
        <v>106</v>
      </c>
      <c r="C43" s="4" t="s">
        <v>107</v>
      </c>
      <c r="D43" s="4">
        <v>10000</v>
      </c>
      <c r="E43" s="4">
        <v>61723.88</v>
      </c>
      <c r="F43" s="4" t="s">
        <v>13</v>
      </c>
      <c r="G43" s="4" t="s">
        <v>13</v>
      </c>
      <c r="H43" s="4" t="s">
        <v>14</v>
      </c>
      <c r="I43" s="4">
        <v>1</v>
      </c>
      <c r="J43" s="4">
        <v>1</v>
      </c>
      <c r="K43" s="10">
        <v>15</v>
      </c>
    </row>
    <row r="44" spans="1:11" ht="28.5" customHeight="1">
      <c r="A44" s="12"/>
      <c r="B44" s="4" t="s">
        <v>108</v>
      </c>
      <c r="C44" s="4" t="s">
        <v>109</v>
      </c>
      <c r="D44" s="4">
        <v>10500</v>
      </c>
      <c r="E44" s="4">
        <v>60614.49</v>
      </c>
      <c r="F44" s="4" t="s">
        <v>13</v>
      </c>
      <c r="G44" s="4" t="s">
        <v>13</v>
      </c>
      <c r="H44" s="4" t="s">
        <v>14</v>
      </c>
      <c r="I44" s="4">
        <v>1</v>
      </c>
      <c r="J44" s="4">
        <v>12</v>
      </c>
      <c r="K44" s="10">
        <v>15</v>
      </c>
    </row>
    <row r="45" spans="1:11" ht="28.5" customHeight="1">
      <c r="A45" s="12"/>
      <c r="B45" s="4" t="s">
        <v>110</v>
      </c>
      <c r="C45" s="4" t="s">
        <v>111</v>
      </c>
      <c r="D45" s="4">
        <v>3000</v>
      </c>
      <c r="E45" s="4">
        <v>21658</v>
      </c>
      <c r="F45" s="4" t="s">
        <v>13</v>
      </c>
      <c r="G45" s="4" t="s">
        <v>13</v>
      </c>
      <c r="H45" s="4" t="s">
        <v>14</v>
      </c>
      <c r="I45" s="4">
        <v>2</v>
      </c>
      <c r="J45" s="4" t="s">
        <v>15</v>
      </c>
      <c r="K45" s="10">
        <v>15</v>
      </c>
    </row>
    <row r="46" spans="1:11" ht="28.5" customHeight="1">
      <c r="A46" s="12"/>
      <c r="B46" s="4" t="s">
        <v>112</v>
      </c>
      <c r="C46" s="4" t="s">
        <v>113</v>
      </c>
      <c r="D46" s="4">
        <v>2000</v>
      </c>
      <c r="E46" s="4">
        <v>31413</v>
      </c>
      <c r="F46" s="4" t="s">
        <v>13</v>
      </c>
      <c r="G46" s="4" t="s">
        <v>13</v>
      </c>
      <c r="H46" s="4" t="s">
        <v>14</v>
      </c>
      <c r="I46" s="4" t="s">
        <v>15</v>
      </c>
      <c r="J46" s="4" t="s">
        <v>15</v>
      </c>
      <c r="K46" s="10">
        <v>15</v>
      </c>
    </row>
    <row r="47" spans="1:11" s="8" customFormat="1" ht="28.5" customHeight="1">
      <c r="A47" s="19" t="s">
        <v>29</v>
      </c>
      <c r="B47" s="19"/>
      <c r="C47" s="19"/>
      <c r="D47" s="5"/>
      <c r="E47" s="5"/>
      <c r="F47" s="5"/>
      <c r="G47" s="5"/>
      <c r="H47" s="5"/>
      <c r="I47" s="5"/>
      <c r="J47" s="5"/>
      <c r="K47" s="11">
        <f>SUM(K48)</f>
        <v>15</v>
      </c>
    </row>
    <row r="48" spans="1:11" ht="28.5" customHeight="1">
      <c r="A48" s="4" t="s">
        <v>30</v>
      </c>
      <c r="B48" s="4" t="s">
        <v>114</v>
      </c>
      <c r="C48" s="4" t="s">
        <v>115</v>
      </c>
      <c r="D48" s="4">
        <v>1000</v>
      </c>
      <c r="E48" s="4">
        <v>4750</v>
      </c>
      <c r="F48" s="4" t="s">
        <v>13</v>
      </c>
      <c r="G48" s="4" t="s">
        <v>13</v>
      </c>
      <c r="H48" s="4" t="s">
        <v>14</v>
      </c>
      <c r="I48" s="4"/>
      <c r="J48" s="4"/>
      <c r="K48" s="10">
        <v>15</v>
      </c>
    </row>
    <row r="49" spans="1:11" s="8" customFormat="1" ht="28.5" customHeight="1">
      <c r="A49" s="19" t="s">
        <v>31</v>
      </c>
      <c r="B49" s="19"/>
      <c r="C49" s="19"/>
      <c r="D49" s="5"/>
      <c r="E49" s="5"/>
      <c r="F49" s="5"/>
      <c r="G49" s="5"/>
      <c r="H49" s="5"/>
      <c r="I49" s="5"/>
      <c r="J49" s="5"/>
      <c r="K49" s="11">
        <f>SUM(K50)</f>
        <v>15</v>
      </c>
    </row>
    <row r="50" spans="1:11" ht="28.5" customHeight="1">
      <c r="A50" s="4" t="s">
        <v>32</v>
      </c>
      <c r="B50" s="4" t="s">
        <v>116</v>
      </c>
      <c r="C50" s="4" t="s">
        <v>117</v>
      </c>
      <c r="D50" s="4">
        <v>1600</v>
      </c>
      <c r="E50" s="4">
        <v>1278</v>
      </c>
      <c r="F50" s="4" t="s">
        <v>13</v>
      </c>
      <c r="G50" s="4" t="s">
        <v>13</v>
      </c>
      <c r="H50" s="4" t="s">
        <v>14</v>
      </c>
      <c r="I50" s="4" t="s">
        <v>15</v>
      </c>
      <c r="J50" s="4" t="s">
        <v>15</v>
      </c>
      <c r="K50" s="10">
        <v>15</v>
      </c>
    </row>
    <row r="51" spans="1:11" s="8" customFormat="1" ht="28.5" customHeight="1">
      <c r="A51" s="19" t="s">
        <v>33</v>
      </c>
      <c r="B51" s="19"/>
      <c r="C51" s="19"/>
      <c r="D51" s="5"/>
      <c r="E51" s="5"/>
      <c r="F51" s="5"/>
      <c r="G51" s="5"/>
      <c r="H51" s="5"/>
      <c r="I51" s="5"/>
      <c r="J51" s="5"/>
      <c r="K51" s="11">
        <f>SUM(K52)</f>
        <v>15</v>
      </c>
    </row>
    <row r="52" spans="1:11" ht="28.5" customHeight="1">
      <c r="A52" s="4" t="s">
        <v>118</v>
      </c>
      <c r="B52" s="4" t="s">
        <v>119</v>
      </c>
      <c r="C52" s="4" t="s">
        <v>120</v>
      </c>
      <c r="D52" s="4">
        <v>500</v>
      </c>
      <c r="E52" s="4">
        <v>2615</v>
      </c>
      <c r="F52" s="4" t="s">
        <v>13</v>
      </c>
      <c r="G52" s="4" t="s">
        <v>13</v>
      </c>
      <c r="H52" s="4" t="s">
        <v>14</v>
      </c>
      <c r="I52" s="4" t="s">
        <v>15</v>
      </c>
      <c r="J52" s="4" t="s">
        <v>15</v>
      </c>
      <c r="K52" s="10">
        <v>15</v>
      </c>
    </row>
    <row r="53" spans="1:11" s="8" customFormat="1" ht="28.5" customHeight="1">
      <c r="A53" s="19" t="s">
        <v>34</v>
      </c>
      <c r="B53" s="19"/>
      <c r="C53" s="19"/>
      <c r="D53" s="5"/>
      <c r="E53" s="5"/>
      <c r="F53" s="5"/>
      <c r="G53" s="5"/>
      <c r="H53" s="5"/>
      <c r="I53" s="5"/>
      <c r="J53" s="5"/>
      <c r="K53" s="11">
        <f>SUM(K54:K55)</f>
        <v>30</v>
      </c>
    </row>
    <row r="54" spans="1:11" ht="28.5" customHeight="1">
      <c r="A54" s="4" t="s">
        <v>35</v>
      </c>
      <c r="B54" s="4" t="s">
        <v>121</v>
      </c>
      <c r="C54" s="4" t="s">
        <v>122</v>
      </c>
      <c r="D54" s="4">
        <v>300</v>
      </c>
      <c r="E54" s="4">
        <v>366</v>
      </c>
      <c r="F54" s="4" t="s">
        <v>13</v>
      </c>
      <c r="G54" s="4" t="s">
        <v>14</v>
      </c>
      <c r="H54" s="4" t="s">
        <v>14</v>
      </c>
      <c r="I54" s="4" t="s">
        <v>15</v>
      </c>
      <c r="J54" s="4" t="s">
        <v>15</v>
      </c>
      <c r="K54" s="10">
        <v>15</v>
      </c>
    </row>
    <row r="55" spans="1:11" ht="28.5" customHeight="1">
      <c r="A55" s="4" t="s">
        <v>36</v>
      </c>
      <c r="B55" s="4" t="s">
        <v>123</v>
      </c>
      <c r="C55" s="4" t="s">
        <v>124</v>
      </c>
      <c r="D55" s="4">
        <v>1500</v>
      </c>
      <c r="E55" s="4">
        <v>868</v>
      </c>
      <c r="F55" s="4" t="s">
        <v>13</v>
      </c>
      <c r="G55" s="4" t="s">
        <v>13</v>
      </c>
      <c r="H55" s="4" t="s">
        <v>13</v>
      </c>
      <c r="I55" s="4">
        <v>1</v>
      </c>
      <c r="J55" s="4">
        <v>2</v>
      </c>
      <c r="K55" s="10">
        <v>15</v>
      </c>
    </row>
    <row r="56" spans="1:11" s="8" customFormat="1" ht="28.5" customHeight="1">
      <c r="A56" s="19" t="s">
        <v>37</v>
      </c>
      <c r="B56" s="19"/>
      <c r="C56" s="19"/>
      <c r="D56" s="5"/>
      <c r="E56" s="5"/>
      <c r="F56" s="5"/>
      <c r="G56" s="5"/>
      <c r="H56" s="5"/>
      <c r="I56" s="5"/>
      <c r="J56" s="5"/>
      <c r="K56" s="11">
        <f>SUM(K57:K63)</f>
        <v>210</v>
      </c>
    </row>
    <row r="57" spans="1:11" ht="28.5" customHeight="1">
      <c r="A57" s="12" t="s">
        <v>125</v>
      </c>
      <c r="B57" s="4" t="s">
        <v>126</v>
      </c>
      <c r="C57" s="4" t="s">
        <v>127</v>
      </c>
      <c r="D57" s="4">
        <v>664</v>
      </c>
      <c r="E57" s="4">
        <v>4122.5</v>
      </c>
      <c r="F57" s="4" t="s">
        <v>13</v>
      </c>
      <c r="G57" s="4" t="s">
        <v>13</v>
      </c>
      <c r="H57" s="4"/>
      <c r="I57" s="4"/>
      <c r="J57" s="4">
        <v>4</v>
      </c>
      <c r="K57" s="10">
        <v>50</v>
      </c>
    </row>
    <row r="58" spans="1:11" ht="28.5" customHeight="1">
      <c r="A58" s="12"/>
      <c r="B58" s="4" t="s">
        <v>128</v>
      </c>
      <c r="C58" s="4" t="s">
        <v>129</v>
      </c>
      <c r="D58" s="4">
        <v>1068</v>
      </c>
      <c r="E58" s="4">
        <v>305</v>
      </c>
      <c r="F58" s="4" t="s">
        <v>13</v>
      </c>
      <c r="G58" s="4" t="s">
        <v>13</v>
      </c>
      <c r="H58" s="4"/>
      <c r="I58" s="4">
        <v>1</v>
      </c>
      <c r="J58" s="4">
        <v>2</v>
      </c>
      <c r="K58" s="10">
        <v>15</v>
      </c>
    </row>
    <row r="59" spans="1:11" ht="28.5" customHeight="1">
      <c r="A59" s="12"/>
      <c r="B59" s="4" t="s">
        <v>130</v>
      </c>
      <c r="C59" s="4" t="s">
        <v>131</v>
      </c>
      <c r="D59" s="4">
        <v>508</v>
      </c>
      <c r="E59" s="4">
        <v>2856</v>
      </c>
      <c r="F59" s="4" t="s">
        <v>13</v>
      </c>
      <c r="G59" s="4" t="s">
        <v>13</v>
      </c>
      <c r="H59" s="4"/>
      <c r="I59" s="4"/>
      <c r="J59" s="4"/>
      <c r="K59" s="10">
        <v>15</v>
      </c>
    </row>
    <row r="60" spans="1:11" ht="28.5" customHeight="1">
      <c r="A60" s="12" t="s">
        <v>38</v>
      </c>
      <c r="B60" s="4" t="s">
        <v>132</v>
      </c>
      <c r="C60" s="4" t="s">
        <v>133</v>
      </c>
      <c r="D60" s="4">
        <v>500</v>
      </c>
      <c r="E60" s="4">
        <v>3202</v>
      </c>
      <c r="F60" s="4" t="s">
        <v>13</v>
      </c>
      <c r="G60" s="4" t="s">
        <v>13</v>
      </c>
      <c r="H60" s="4" t="s">
        <v>14</v>
      </c>
      <c r="I60" s="4"/>
      <c r="J60" s="4"/>
      <c r="K60" s="10">
        <v>15</v>
      </c>
    </row>
    <row r="61" spans="1:11" ht="28.5" customHeight="1">
      <c r="A61" s="12"/>
      <c r="B61" s="4" t="s">
        <v>134</v>
      </c>
      <c r="C61" s="4" t="s">
        <v>135</v>
      </c>
      <c r="D61" s="4">
        <v>1168</v>
      </c>
      <c r="E61" s="4">
        <v>8767</v>
      </c>
      <c r="F61" s="4" t="s">
        <v>13</v>
      </c>
      <c r="G61" s="4" t="s">
        <v>13</v>
      </c>
      <c r="H61" s="4" t="s">
        <v>14</v>
      </c>
      <c r="I61" s="4">
        <v>0</v>
      </c>
      <c r="J61" s="4">
        <v>1</v>
      </c>
      <c r="K61" s="10">
        <v>50</v>
      </c>
    </row>
    <row r="62" spans="1:11" ht="28.5" customHeight="1">
      <c r="A62" s="12"/>
      <c r="B62" s="4" t="s">
        <v>136</v>
      </c>
      <c r="C62" s="4" t="s">
        <v>137</v>
      </c>
      <c r="D62" s="4">
        <v>500</v>
      </c>
      <c r="E62" s="4">
        <v>1821</v>
      </c>
      <c r="F62" s="4" t="s">
        <v>13</v>
      </c>
      <c r="G62" s="4" t="s">
        <v>13</v>
      </c>
      <c r="H62" s="4" t="s">
        <v>14</v>
      </c>
      <c r="I62" s="4"/>
      <c r="J62" s="4"/>
      <c r="K62" s="10">
        <v>15</v>
      </c>
    </row>
    <row r="63" spans="1:11" ht="28.5" customHeight="1">
      <c r="A63" s="4" t="s">
        <v>39</v>
      </c>
      <c r="B63" s="4" t="s">
        <v>138</v>
      </c>
      <c r="C63" s="4" t="s">
        <v>139</v>
      </c>
      <c r="D63" s="4">
        <v>500</v>
      </c>
      <c r="E63" s="4">
        <v>2272</v>
      </c>
      <c r="F63" s="4" t="s">
        <v>140</v>
      </c>
      <c r="G63" s="4" t="s">
        <v>140</v>
      </c>
      <c r="H63" s="4" t="s">
        <v>15</v>
      </c>
      <c r="I63" s="4">
        <v>1</v>
      </c>
      <c r="J63" s="4">
        <v>7</v>
      </c>
      <c r="K63" s="10">
        <v>50</v>
      </c>
    </row>
    <row r="64" spans="1:11" s="8" customFormat="1" ht="28.5" customHeight="1">
      <c r="A64" s="19" t="s">
        <v>40</v>
      </c>
      <c r="B64" s="19"/>
      <c r="C64" s="19"/>
      <c r="D64" s="5"/>
      <c r="E64" s="5"/>
      <c r="F64" s="5"/>
      <c r="G64" s="5"/>
      <c r="H64" s="5"/>
      <c r="I64" s="5"/>
      <c r="J64" s="5"/>
      <c r="K64" s="11">
        <f>SUM(K65:K66)</f>
        <v>25</v>
      </c>
    </row>
    <row r="65" spans="1:11" ht="28.5" customHeight="1">
      <c r="A65" s="4" t="s">
        <v>141</v>
      </c>
      <c r="B65" s="4" t="s">
        <v>142</v>
      </c>
      <c r="C65" s="4" t="s">
        <v>143</v>
      </c>
      <c r="D65" s="4">
        <v>50</v>
      </c>
      <c r="E65" s="4">
        <v>600.59</v>
      </c>
      <c r="F65" s="4" t="s">
        <v>13</v>
      </c>
      <c r="G65" s="4" t="s">
        <v>13</v>
      </c>
      <c r="H65" s="4" t="s">
        <v>14</v>
      </c>
      <c r="I65" s="4" t="s">
        <v>15</v>
      </c>
      <c r="J65" s="4" t="s">
        <v>15</v>
      </c>
      <c r="K65" s="10">
        <v>10</v>
      </c>
    </row>
    <row r="66" spans="1:11" ht="28.5" customHeight="1">
      <c r="A66" s="4" t="s">
        <v>144</v>
      </c>
      <c r="B66" s="4" t="s">
        <v>145</v>
      </c>
      <c r="C66" s="4" t="s">
        <v>146</v>
      </c>
      <c r="D66" s="4">
        <v>50</v>
      </c>
      <c r="E66" s="4">
        <v>1581</v>
      </c>
      <c r="F66" s="4" t="s">
        <v>13</v>
      </c>
      <c r="G66" s="4" t="s">
        <v>13</v>
      </c>
      <c r="H66" s="4" t="s">
        <v>14</v>
      </c>
      <c r="I66" s="4" t="s">
        <v>15</v>
      </c>
      <c r="J66" s="4" t="s">
        <v>15</v>
      </c>
      <c r="K66" s="10">
        <v>15</v>
      </c>
    </row>
  </sheetData>
  <autoFilter ref="A4:J67"/>
  <mergeCells count="22">
    <mergeCell ref="A49:C49"/>
    <mergeCell ref="A51:C51"/>
    <mergeCell ref="A53:C53"/>
    <mergeCell ref="A56:C56"/>
    <mergeCell ref="A64:C64"/>
    <mergeCell ref="A57:A59"/>
    <mergeCell ref="A60:A62"/>
    <mergeCell ref="A9:J9"/>
    <mergeCell ref="A23:J23"/>
    <mergeCell ref="A37:J37"/>
    <mergeCell ref="A41:C41"/>
    <mergeCell ref="A47:C47"/>
    <mergeCell ref="A10:A20"/>
    <mergeCell ref="A21:A22"/>
    <mergeCell ref="A25:A36"/>
    <mergeCell ref="A38:A39"/>
    <mergeCell ref="A43:A46"/>
    <mergeCell ref="A2:K2"/>
    <mergeCell ref="A3:K3"/>
    <mergeCell ref="A5:J5"/>
    <mergeCell ref="A6:J6"/>
    <mergeCell ref="A8:J8"/>
  </mergeCells>
  <phoneticPr fontId="7" type="noConversion"/>
  <pageMargins left="0.39305555555555599" right="0.39305555555555599" top="0.59027777777777801" bottom="0.65902777777777799" header="0.51180555555555596" footer="0.359027777777778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陶瓷</vt:lpstr>
      <vt:lpstr>陶瓷!Print_Titles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2017-03-27T01:38:00Z</cp:lastPrinted>
  <dcterms:created xsi:type="dcterms:W3CDTF">2016-11-10T01:34:00Z</dcterms:created>
  <dcterms:modified xsi:type="dcterms:W3CDTF">2017-04-28T08:57:36Z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