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875" windowHeight="9135"/>
  </bookViews>
  <sheets>
    <sheet name="基础养老金2017结算" sheetId="7" r:id="rId1"/>
    <sheet name="缴费补贴2019预拨" sheetId="1" state="hidden" r:id="rId2"/>
    <sheet name="基础养老金2017结算2019年预拨" sheetId="2" state="hidden" r:id="rId3"/>
    <sheet name="缴费补助底表（后台取数）" sheetId="4" state="hidden" r:id="rId4"/>
    <sheet name="财政补助情况" sheetId="5" state="hidden" r:id="rId5"/>
    <sheet name="账务系统收支表" sheetId="6" state="hidden" r:id="rId6"/>
    <sheet name="Sheet1" sheetId="8" r:id="rId7"/>
  </sheets>
  <externalReferences>
    <externalReference r:id="rId8"/>
  </externalReferences>
  <definedNames>
    <definedName name="_xlnm._FilterDatabase" localSheetId="2" hidden="1">基础养老金2017结算2019年预拨!$A$6:$AF$171</definedName>
    <definedName name="_xlnm._FilterDatabase" localSheetId="1" hidden="1">缴费补贴2019预拨!$A$4:$E$170</definedName>
    <definedName name="_xlnm.Print_Titles" localSheetId="0">基础养老金2017结算!$5:$5</definedName>
    <definedName name="_xlnm.Print_Titles" localSheetId="2">基础养老金2017结算2019年预拨!$4:$5</definedName>
    <definedName name="_xlnm.Print_Titles" localSheetId="1">缴费补贴2019预拨!$4:$4</definedName>
  </definedNames>
  <calcPr calcId="145621"/>
</workbook>
</file>

<file path=xl/calcChain.xml><?xml version="1.0" encoding="utf-8"?>
<calcChain xmlns="http://schemas.openxmlformats.org/spreadsheetml/2006/main">
  <c r="K121" i="5" l="1"/>
  <c r="K90" i="5"/>
  <c r="K75" i="5"/>
  <c r="K26" i="5"/>
  <c r="F159" i="5"/>
  <c r="K159" i="5" s="1"/>
  <c r="F158" i="5"/>
  <c r="K158" i="5" s="1"/>
  <c r="F157" i="5"/>
  <c r="K157" i="5" s="1"/>
  <c r="F156" i="5"/>
  <c r="K156" i="5" s="1"/>
  <c r="F155" i="5"/>
  <c r="K155" i="5" s="1"/>
  <c r="F154" i="5"/>
  <c r="K154" i="5" s="1"/>
  <c r="F153" i="5"/>
  <c r="K153" i="5" s="1"/>
  <c r="F152" i="5"/>
  <c r="K152" i="5" s="1"/>
  <c r="F150" i="5"/>
  <c r="K150" i="5" s="1"/>
  <c r="F149" i="5"/>
  <c r="K149" i="5" s="1"/>
  <c r="F148" i="5"/>
  <c r="K148" i="5" s="1"/>
  <c r="F147" i="5"/>
  <c r="K147" i="5" s="1"/>
  <c r="F146" i="5"/>
  <c r="K146" i="5" s="1"/>
  <c r="F144" i="5"/>
  <c r="K144" i="5" s="1"/>
  <c r="F143" i="5"/>
  <c r="K143" i="5" s="1"/>
  <c r="F142" i="5"/>
  <c r="K142" i="5" s="1"/>
  <c r="F141" i="5"/>
  <c r="K141" i="5" s="1"/>
  <c r="F140" i="5"/>
  <c r="K140" i="5" s="1"/>
  <c r="F139" i="5"/>
  <c r="K139" i="5" s="1"/>
  <c r="F138" i="5"/>
  <c r="K138" i="5" s="1"/>
  <c r="F137" i="5"/>
  <c r="K137" i="5" s="1"/>
  <c r="F136" i="5"/>
  <c r="K136" i="5" s="1"/>
  <c r="F135" i="5"/>
  <c r="K135" i="5" s="1"/>
  <c r="F134" i="5"/>
  <c r="K134" i="5" s="1"/>
  <c r="F133" i="5"/>
  <c r="K133" i="5" s="1"/>
  <c r="F132" i="5"/>
  <c r="K132" i="5" s="1"/>
  <c r="F130" i="5"/>
  <c r="K130" i="5" s="1"/>
  <c r="F129" i="5"/>
  <c r="K129" i="5" s="1"/>
  <c r="F128" i="5"/>
  <c r="K128" i="5" s="1"/>
  <c r="F127" i="5"/>
  <c r="K127" i="5" s="1"/>
  <c r="F126" i="5"/>
  <c r="K126" i="5" s="1"/>
  <c r="F125" i="5"/>
  <c r="K125" i="5" s="1"/>
  <c r="F124" i="5"/>
  <c r="K124" i="5" s="1"/>
  <c r="F123" i="5"/>
  <c r="K123" i="5" s="1"/>
  <c r="F122" i="5"/>
  <c r="K122" i="5" s="1"/>
  <c r="F120" i="5"/>
  <c r="K120" i="5" s="1"/>
  <c r="F119" i="5"/>
  <c r="K119" i="5" s="1"/>
  <c r="F118" i="5"/>
  <c r="K118" i="5" s="1"/>
  <c r="F117" i="5"/>
  <c r="K117" i="5" s="1"/>
  <c r="F115" i="5"/>
  <c r="K115" i="5" s="1"/>
  <c r="F114" i="5"/>
  <c r="K114" i="5" s="1"/>
  <c r="F113" i="5"/>
  <c r="K113" i="5" s="1"/>
  <c r="F112" i="5"/>
  <c r="K112" i="5" s="1"/>
  <c r="F111" i="5"/>
  <c r="K111" i="5" s="1"/>
  <c r="F110" i="5"/>
  <c r="K110" i="5" s="1"/>
  <c r="F109" i="5"/>
  <c r="K109" i="5" s="1"/>
  <c r="F108" i="5"/>
  <c r="K108" i="5" s="1"/>
  <c r="F107" i="5"/>
  <c r="K107" i="5" s="1"/>
  <c r="F106" i="5"/>
  <c r="K106" i="5" s="1"/>
  <c r="F105" i="5"/>
  <c r="K105" i="5" s="1"/>
  <c r="F103" i="5"/>
  <c r="K103" i="5" s="1"/>
  <c r="F102" i="5"/>
  <c r="K102" i="5" s="1"/>
  <c r="F101" i="5"/>
  <c r="K101" i="5" s="1"/>
  <c r="F100" i="5"/>
  <c r="K100" i="5" s="1"/>
  <c r="F99" i="5"/>
  <c r="K99" i="5" s="1"/>
  <c r="F98" i="5"/>
  <c r="K98" i="5" s="1"/>
  <c r="F97" i="5"/>
  <c r="K97" i="5" s="1"/>
  <c r="F95" i="5"/>
  <c r="K95" i="5" s="1"/>
  <c r="F94" i="5"/>
  <c r="K94" i="5" s="1"/>
  <c r="F93" i="5"/>
  <c r="K93" i="5" s="1"/>
  <c r="F92" i="5"/>
  <c r="K92" i="5" s="1"/>
  <c r="F89" i="5"/>
  <c r="K89" i="5" s="1"/>
  <c r="F88" i="5"/>
  <c r="K88" i="5" s="1"/>
  <c r="F87" i="5"/>
  <c r="K87" i="5" s="1"/>
  <c r="F86" i="5"/>
  <c r="K86" i="5" s="1"/>
  <c r="F85" i="5"/>
  <c r="K85" i="5" s="1"/>
  <c r="F84" i="5"/>
  <c r="K84" i="5" s="1"/>
  <c r="F83" i="5"/>
  <c r="K83" i="5" s="1"/>
  <c r="F82" i="5"/>
  <c r="K82" i="5" s="1"/>
  <c r="F81" i="5"/>
  <c r="K81" i="5" s="1"/>
  <c r="F80" i="5"/>
  <c r="K80" i="5" s="1"/>
  <c r="F78" i="5"/>
  <c r="K78" i="5" s="1"/>
  <c r="F77" i="5"/>
  <c r="K77" i="5" s="1"/>
  <c r="F76" i="5"/>
  <c r="K76" i="5" s="1"/>
  <c r="F74" i="5"/>
  <c r="K74" i="5" s="1"/>
  <c r="F73" i="5"/>
  <c r="K73" i="5" s="1"/>
  <c r="F72" i="5"/>
  <c r="K72" i="5" s="1"/>
  <c r="F71" i="5"/>
  <c r="K71" i="5" s="1"/>
  <c r="F70" i="5"/>
  <c r="K70" i="5" s="1"/>
  <c r="F69" i="5"/>
  <c r="K69" i="5" s="1"/>
  <c r="F68" i="5"/>
  <c r="K68" i="5" s="1"/>
  <c r="F67" i="5"/>
  <c r="K67" i="5" s="1"/>
  <c r="F65" i="5"/>
  <c r="K65" i="5" s="1"/>
  <c r="F64" i="5"/>
  <c r="K64" i="5" s="1"/>
  <c r="F63" i="5"/>
  <c r="K63" i="5" s="1"/>
  <c r="F62" i="5"/>
  <c r="K62" i="5" s="1"/>
  <c r="F61" i="5"/>
  <c r="K61" i="5" s="1"/>
  <c r="F60" i="5"/>
  <c r="K60" i="5" s="1"/>
  <c r="F59" i="5"/>
  <c r="K59" i="5" s="1"/>
  <c r="F58" i="5"/>
  <c r="K58" i="5" s="1"/>
  <c r="F57" i="5"/>
  <c r="K57" i="5" s="1"/>
  <c r="F56" i="5"/>
  <c r="K56" i="5" s="1"/>
  <c r="F55" i="5"/>
  <c r="K55" i="5" s="1"/>
  <c r="F54" i="5"/>
  <c r="K54" i="5" s="1"/>
  <c r="F52" i="5"/>
  <c r="K52" i="5" s="1"/>
  <c r="F51" i="5"/>
  <c r="K51" i="5" s="1"/>
  <c r="F50" i="5"/>
  <c r="K50" i="5" s="1"/>
  <c r="F49" i="5"/>
  <c r="K49" i="5" s="1"/>
  <c r="F48" i="5"/>
  <c r="K48" i="5" s="1"/>
  <c r="F47" i="5"/>
  <c r="K47" i="5" s="1"/>
  <c r="F46" i="5"/>
  <c r="K46" i="5" s="1"/>
  <c r="F45" i="5"/>
  <c r="K45" i="5" s="1"/>
  <c r="F44" i="5"/>
  <c r="K44" i="5" s="1"/>
  <c r="F43" i="5"/>
  <c r="K43" i="5" s="1"/>
  <c r="F42" i="5"/>
  <c r="K42" i="5" s="1"/>
  <c r="F41" i="5"/>
  <c r="K41" i="5" s="1"/>
  <c r="F40" i="5"/>
  <c r="K40" i="5" s="1"/>
  <c r="F38" i="5"/>
  <c r="K38" i="5" s="1"/>
  <c r="F37" i="5"/>
  <c r="K37" i="5" s="1"/>
  <c r="F36" i="5"/>
  <c r="K36" i="5" s="1"/>
  <c r="F35" i="5"/>
  <c r="K35" i="5" s="1"/>
  <c r="F34" i="5"/>
  <c r="K34" i="5" s="1"/>
  <c r="F33" i="5"/>
  <c r="K33" i="5" s="1"/>
  <c r="F32" i="5"/>
  <c r="K32" i="5" s="1"/>
  <c r="F30" i="5"/>
  <c r="K30" i="5" s="1"/>
  <c r="F29" i="5"/>
  <c r="K29" i="5" s="1"/>
  <c r="F28" i="5"/>
  <c r="K28" i="5" s="1"/>
  <c r="F27" i="5"/>
  <c r="K27" i="5" s="1"/>
  <c r="F25" i="5"/>
  <c r="K25" i="5" s="1"/>
  <c r="F24" i="5"/>
  <c r="K24" i="5" s="1"/>
  <c r="F23" i="5"/>
  <c r="K23" i="5" s="1"/>
  <c r="F22" i="5"/>
  <c r="K22" i="5" s="1"/>
  <c r="F21" i="5"/>
  <c r="K21" i="5" s="1"/>
  <c r="F19" i="5"/>
  <c r="K19" i="5" s="1"/>
  <c r="F18" i="5"/>
  <c r="K18" i="5" s="1"/>
  <c r="F17" i="5"/>
  <c r="K17" i="5" s="1"/>
  <c r="F16" i="5"/>
  <c r="K16" i="5" s="1"/>
  <c r="F15" i="5"/>
  <c r="K15" i="5" s="1"/>
  <c r="F14" i="5"/>
  <c r="K14" i="5" s="1"/>
  <c r="F13" i="5"/>
  <c r="K13" i="5" s="1"/>
  <c r="F12" i="5"/>
  <c r="K12" i="5" s="1"/>
  <c r="F11" i="5"/>
  <c r="K11" i="5" s="1"/>
  <c r="F10" i="5"/>
  <c r="I159" i="5"/>
  <c r="I158" i="5"/>
  <c r="I157" i="5"/>
  <c r="I156" i="5"/>
  <c r="I155" i="5"/>
  <c r="I154" i="5"/>
  <c r="I153" i="5"/>
  <c r="I152" i="5"/>
  <c r="G151" i="5"/>
  <c r="K151" i="5" s="1"/>
  <c r="E151" i="5"/>
  <c r="I150" i="5"/>
  <c r="I149" i="5"/>
  <c r="I148" i="5"/>
  <c r="I147" i="5"/>
  <c r="I146" i="5"/>
  <c r="H145" i="5"/>
  <c r="G145" i="5"/>
  <c r="K145" i="5" s="1"/>
  <c r="E145" i="5"/>
  <c r="I144" i="5"/>
  <c r="I143" i="5"/>
  <c r="I142" i="5"/>
  <c r="I141" i="5"/>
  <c r="I140" i="5"/>
  <c r="I139" i="5"/>
  <c r="I138" i="5"/>
  <c r="I137" i="5"/>
  <c r="I136" i="5"/>
  <c r="I135" i="5"/>
  <c r="I134" i="5"/>
  <c r="I131" i="5" s="1"/>
  <c r="I133" i="5"/>
  <c r="I132" i="5"/>
  <c r="H131" i="5"/>
  <c r="G131" i="5"/>
  <c r="K131" i="5" s="1"/>
  <c r="E131" i="5"/>
  <c r="I130" i="5"/>
  <c r="I129" i="5"/>
  <c r="I128" i="5"/>
  <c r="I127" i="5"/>
  <c r="I126" i="5"/>
  <c r="I125" i="5"/>
  <c r="I124" i="5"/>
  <c r="I123" i="5"/>
  <c r="I122" i="5"/>
  <c r="I121" i="5"/>
  <c r="I120" i="5"/>
  <c r="I119" i="5"/>
  <c r="I118" i="5"/>
  <c r="I117" i="5"/>
  <c r="H116" i="5"/>
  <c r="G116" i="5"/>
  <c r="K116" i="5" s="1"/>
  <c r="E116" i="5"/>
  <c r="I115" i="5"/>
  <c r="I114" i="5"/>
  <c r="I113" i="5"/>
  <c r="I112" i="5"/>
  <c r="I111" i="5"/>
  <c r="I110" i="5"/>
  <c r="I109" i="5"/>
  <c r="I108" i="5"/>
  <c r="I107" i="5"/>
  <c r="I106" i="5"/>
  <c r="I105" i="5"/>
  <c r="H104" i="5"/>
  <c r="G104" i="5"/>
  <c r="K104" i="5" s="1"/>
  <c r="E104" i="5"/>
  <c r="I103" i="5"/>
  <c r="I102" i="5"/>
  <c r="I101" i="5"/>
  <c r="I100" i="5"/>
  <c r="I99" i="5"/>
  <c r="I98" i="5"/>
  <c r="I97" i="5"/>
  <c r="I96" i="5" s="1"/>
  <c r="H96" i="5"/>
  <c r="G96" i="5"/>
  <c r="K96" i="5" s="1"/>
  <c r="E96" i="5"/>
  <c r="I95" i="5"/>
  <c r="I94" i="5"/>
  <c r="I93" i="5"/>
  <c r="I92" i="5"/>
  <c r="I91" i="5" s="1"/>
  <c r="H91" i="5"/>
  <c r="G91" i="5"/>
  <c r="K91" i="5" s="1"/>
  <c r="E91" i="5"/>
  <c r="I90" i="5"/>
  <c r="I89" i="5"/>
  <c r="I88" i="5"/>
  <c r="I87" i="5"/>
  <c r="I86" i="5"/>
  <c r="I85" i="5"/>
  <c r="I84" i="5"/>
  <c r="I83" i="5"/>
  <c r="I82" i="5"/>
  <c r="I81" i="5"/>
  <c r="I80" i="5"/>
  <c r="H79" i="5"/>
  <c r="G79" i="5"/>
  <c r="K79" i="5" s="1"/>
  <c r="E79" i="5"/>
  <c r="I78" i="5"/>
  <c r="I77" i="5"/>
  <c r="I76" i="5"/>
  <c r="I75" i="5"/>
  <c r="I74" i="5"/>
  <c r="I73" i="5"/>
  <c r="I72" i="5"/>
  <c r="I71" i="5"/>
  <c r="I70" i="5"/>
  <c r="I69" i="5"/>
  <c r="I68" i="5"/>
  <c r="I67" i="5"/>
  <c r="H66" i="5"/>
  <c r="G66" i="5"/>
  <c r="K66" i="5" s="1"/>
  <c r="E66" i="5"/>
  <c r="I65" i="5"/>
  <c r="I64" i="5"/>
  <c r="I63" i="5"/>
  <c r="I62" i="5"/>
  <c r="I61" i="5"/>
  <c r="I60" i="5"/>
  <c r="I59" i="5"/>
  <c r="I58" i="5"/>
  <c r="I57" i="5"/>
  <c r="I56" i="5"/>
  <c r="I55" i="5"/>
  <c r="I54" i="5"/>
  <c r="H53" i="5"/>
  <c r="G53" i="5"/>
  <c r="K53" i="5" s="1"/>
  <c r="E53" i="5"/>
  <c r="I52" i="5"/>
  <c r="I51" i="5"/>
  <c r="I50" i="5"/>
  <c r="I49" i="5"/>
  <c r="I48" i="5"/>
  <c r="I47" i="5"/>
  <c r="I46" i="5"/>
  <c r="I45" i="5"/>
  <c r="I44" i="5"/>
  <c r="I43" i="5"/>
  <c r="I42" i="5"/>
  <c r="I41" i="5"/>
  <c r="I40" i="5"/>
  <c r="I39" i="5" s="1"/>
  <c r="H39" i="5"/>
  <c r="G39" i="5"/>
  <c r="K39" i="5" s="1"/>
  <c r="E39" i="5"/>
  <c r="I38" i="5"/>
  <c r="I37" i="5"/>
  <c r="I36" i="5"/>
  <c r="I35" i="5"/>
  <c r="I34" i="5"/>
  <c r="I33" i="5"/>
  <c r="I32" i="5"/>
  <c r="I31" i="5" s="1"/>
  <c r="H31" i="5"/>
  <c r="G31" i="5"/>
  <c r="K31" i="5" s="1"/>
  <c r="E31" i="5"/>
  <c r="I30" i="5"/>
  <c r="I29" i="5"/>
  <c r="I28" i="5"/>
  <c r="I27" i="5"/>
  <c r="I25" i="5"/>
  <c r="I24" i="5"/>
  <c r="I23" i="5"/>
  <c r="I22" i="5"/>
  <c r="I21" i="5"/>
  <c r="I20" i="5" s="1"/>
  <c r="H20" i="5"/>
  <c r="G20" i="5"/>
  <c r="K20" i="5" s="1"/>
  <c r="E20" i="5"/>
  <c r="I19" i="5"/>
  <c r="I18" i="5"/>
  <c r="I17" i="5"/>
  <c r="I16" i="5"/>
  <c r="I15" i="5"/>
  <c r="I14" i="5"/>
  <c r="I13" i="5"/>
  <c r="I12" i="5"/>
  <c r="I11" i="5"/>
  <c r="I10" i="5"/>
  <c r="H9" i="5"/>
  <c r="G9" i="5"/>
  <c r="K9" i="5" s="1"/>
  <c r="E9" i="5"/>
  <c r="F171" i="2"/>
  <c r="F170" i="2"/>
  <c r="F169" i="2"/>
  <c r="F168" i="2"/>
  <c r="F167" i="2"/>
  <c r="F166" i="2"/>
  <c r="F165" i="2"/>
  <c r="F164" i="2"/>
  <c r="F162" i="2"/>
  <c r="F161" i="2"/>
  <c r="F160" i="2"/>
  <c r="F159" i="2"/>
  <c r="F158" i="2"/>
  <c r="F157" i="2"/>
  <c r="F156" i="2"/>
  <c r="F155" i="2"/>
  <c r="F154" i="2"/>
  <c r="F153" i="2"/>
  <c r="F152" i="2"/>
  <c r="F151" i="2"/>
  <c r="F150" i="2"/>
  <c r="F147" i="2"/>
  <c r="F146" i="2"/>
  <c r="F145" i="2"/>
  <c r="F144" i="2"/>
  <c r="F143" i="2"/>
  <c r="F140" i="2"/>
  <c r="F139" i="2"/>
  <c r="F138" i="2"/>
  <c r="F137" i="2"/>
  <c r="F136" i="2"/>
  <c r="F135" i="2"/>
  <c r="F134" i="2"/>
  <c r="F133" i="2"/>
  <c r="F132" i="2"/>
  <c r="F131" i="2"/>
  <c r="F130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F115" i="2"/>
  <c r="F114" i="2"/>
  <c r="F111" i="2"/>
  <c r="F110" i="2"/>
  <c r="F109" i="2"/>
  <c r="F108" i="2"/>
  <c r="F107" i="2"/>
  <c r="F106" i="2"/>
  <c r="F105" i="2"/>
  <c r="F102" i="2"/>
  <c r="F101" i="2"/>
  <c r="F100" i="2"/>
  <c r="F99" i="2"/>
  <c r="F96" i="2"/>
  <c r="F95" i="2"/>
  <c r="F94" i="2"/>
  <c r="F93" i="2"/>
  <c r="F92" i="2"/>
  <c r="F91" i="2"/>
  <c r="F90" i="2"/>
  <c r="F89" i="2"/>
  <c r="F88" i="2"/>
  <c r="F87" i="2"/>
  <c r="F86" i="2"/>
  <c r="F83" i="2"/>
  <c r="F82" i="2"/>
  <c r="F81" i="2"/>
  <c r="F80" i="2"/>
  <c r="F79" i="2"/>
  <c r="F78" i="2"/>
  <c r="F77" i="2"/>
  <c r="F76" i="2"/>
  <c r="F75" i="2"/>
  <c r="F74" i="2"/>
  <c r="F73" i="2"/>
  <c r="F72" i="2"/>
  <c r="F69" i="2"/>
  <c r="F68" i="2"/>
  <c r="F67" i="2"/>
  <c r="F66" i="2"/>
  <c r="F65" i="2"/>
  <c r="F64" i="2"/>
  <c r="F63" i="2"/>
  <c r="F62" i="2"/>
  <c r="F61" i="2"/>
  <c r="F60" i="2"/>
  <c r="F59" i="2"/>
  <c r="F58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0" i="2"/>
  <c r="F39" i="2"/>
  <c r="F38" i="2"/>
  <c r="F37" i="2"/>
  <c r="F36" i="2"/>
  <c r="F35" i="2"/>
  <c r="F34" i="2"/>
  <c r="F31" i="2"/>
  <c r="F30" i="2"/>
  <c r="F29" i="2"/>
  <c r="F28" i="2"/>
  <c r="F27" i="2"/>
  <c r="F26" i="2"/>
  <c r="F25" i="2"/>
  <c r="F24" i="2"/>
  <c r="F23" i="2"/>
  <c r="F22" i="2"/>
  <c r="F19" i="2"/>
  <c r="F18" i="2"/>
  <c r="F17" i="2"/>
  <c r="F16" i="2"/>
  <c r="F15" i="2"/>
  <c r="F14" i="2"/>
  <c r="F13" i="2"/>
  <c r="F12" i="2"/>
  <c r="F11" i="2"/>
  <c r="AQ9" i="6"/>
  <c r="BD146" i="6"/>
  <c r="BD145" i="6"/>
  <c r="BD144" i="6"/>
  <c r="BD143" i="6"/>
  <c r="BD142" i="6"/>
  <c r="BD141" i="6"/>
  <c r="BD140" i="6"/>
  <c r="BD139" i="6"/>
  <c r="BD138" i="6"/>
  <c r="BD137" i="6"/>
  <c r="BD136" i="6"/>
  <c r="BD135" i="6"/>
  <c r="BD134" i="6"/>
  <c r="BD133" i="6"/>
  <c r="BD132" i="6"/>
  <c r="BD131" i="6"/>
  <c r="BD130" i="6"/>
  <c r="BD129" i="6"/>
  <c r="BD128" i="6"/>
  <c r="BD127" i="6"/>
  <c r="BD126" i="6"/>
  <c r="BD125" i="6"/>
  <c r="BD124" i="6"/>
  <c r="BD123" i="6"/>
  <c r="BD122" i="6"/>
  <c r="BD121" i="6"/>
  <c r="BD120" i="6"/>
  <c r="BD119" i="6"/>
  <c r="BD118" i="6"/>
  <c r="BD117" i="6"/>
  <c r="BD116" i="6"/>
  <c r="BD115" i="6"/>
  <c r="BD114" i="6"/>
  <c r="BD113" i="6"/>
  <c r="BD112" i="6"/>
  <c r="BD111" i="6"/>
  <c r="BD110" i="6"/>
  <c r="BD109" i="6"/>
  <c r="BD108" i="6"/>
  <c r="BD107" i="6"/>
  <c r="BD106" i="6"/>
  <c r="BD105" i="6"/>
  <c r="BD104" i="6"/>
  <c r="BD103" i="6"/>
  <c r="BD102" i="6"/>
  <c r="BD101" i="6"/>
  <c r="BD100" i="6"/>
  <c r="BD99" i="6"/>
  <c r="BD98" i="6"/>
  <c r="BD97" i="6"/>
  <c r="BD96" i="6"/>
  <c r="BD95" i="6"/>
  <c r="BD94" i="6"/>
  <c r="BD93" i="6"/>
  <c r="BD92" i="6"/>
  <c r="BD91" i="6"/>
  <c r="BD90" i="6"/>
  <c r="BD89" i="6"/>
  <c r="BD88" i="6"/>
  <c r="BD87" i="6"/>
  <c r="BD86" i="6"/>
  <c r="BD85" i="6"/>
  <c r="BD84" i="6"/>
  <c r="BD83" i="6"/>
  <c r="BD82" i="6"/>
  <c r="BD81" i="6"/>
  <c r="BD80" i="6"/>
  <c r="BD79" i="6"/>
  <c r="BD78" i="6"/>
  <c r="BD77" i="6"/>
  <c r="BD76" i="6"/>
  <c r="BD75" i="6"/>
  <c r="BD74" i="6"/>
  <c r="BD73" i="6"/>
  <c r="BD72" i="6"/>
  <c r="BD71" i="6"/>
  <c r="BD70" i="6"/>
  <c r="BD69" i="6"/>
  <c r="BD68" i="6"/>
  <c r="BD67" i="6"/>
  <c r="BD66" i="6"/>
  <c r="BD65" i="6"/>
  <c r="BD64" i="6"/>
  <c r="BD63" i="6"/>
  <c r="BD62" i="6"/>
  <c r="BD61" i="6"/>
  <c r="BD60" i="6"/>
  <c r="BD59" i="6"/>
  <c r="BD58" i="6"/>
  <c r="BD57" i="6"/>
  <c r="BD56" i="6"/>
  <c r="BD55" i="6"/>
  <c r="BD54" i="6"/>
  <c r="BD53" i="6"/>
  <c r="BD52" i="6"/>
  <c r="BD51" i="6"/>
  <c r="BD50" i="6"/>
  <c r="BD49" i="6"/>
  <c r="BD48" i="6"/>
  <c r="BD47" i="6"/>
  <c r="BD46" i="6"/>
  <c r="BD45" i="6"/>
  <c r="BD44" i="6"/>
  <c r="BD43" i="6"/>
  <c r="BD42" i="6"/>
  <c r="BD41" i="6"/>
  <c r="BD40" i="6"/>
  <c r="BD39" i="6"/>
  <c r="BD38" i="6"/>
  <c r="BD37" i="6"/>
  <c r="BD36" i="6"/>
  <c r="BD35" i="6"/>
  <c r="BD34" i="6"/>
  <c r="BD33" i="6"/>
  <c r="BD32" i="6"/>
  <c r="BD31" i="6"/>
  <c r="BD30" i="6"/>
  <c r="BD29" i="6"/>
  <c r="BD28" i="6"/>
  <c r="BD27" i="6"/>
  <c r="BD26" i="6"/>
  <c r="BD25" i="6"/>
  <c r="BD24" i="6"/>
  <c r="BD23" i="6"/>
  <c r="BD22" i="6"/>
  <c r="BD21" i="6"/>
  <c r="BD20" i="6"/>
  <c r="BD19" i="6"/>
  <c r="BD18" i="6"/>
  <c r="BD17" i="6"/>
  <c r="BD16" i="6"/>
  <c r="BD15" i="6"/>
  <c r="BD14" i="6"/>
  <c r="BD13" i="6"/>
  <c r="BD12" i="6"/>
  <c r="BD11" i="6"/>
  <c r="BD10" i="6"/>
  <c r="I116" i="5" l="1"/>
  <c r="G8" i="5"/>
  <c r="I66" i="5"/>
  <c r="I104" i="5"/>
  <c r="I145" i="5"/>
  <c r="I79" i="5"/>
  <c r="I9" i="5"/>
  <c r="I53" i="5"/>
  <c r="F8" i="5"/>
  <c r="K8" i="5" s="1"/>
  <c r="K10" i="5"/>
  <c r="E8" i="5"/>
  <c r="I151" i="5"/>
  <c r="I8" i="5"/>
  <c r="H151" i="5"/>
  <c r="H8" i="5" s="1"/>
  <c r="C151" i="5" l="1"/>
  <c r="C145" i="5"/>
  <c r="C131" i="5"/>
  <c r="C116" i="5"/>
  <c r="C104" i="5"/>
  <c r="C96" i="5"/>
  <c r="C91" i="5"/>
  <c r="C79" i="5"/>
  <c r="C66" i="5"/>
  <c r="C53" i="5"/>
  <c r="C39" i="5"/>
  <c r="C31" i="5"/>
  <c r="C20" i="5"/>
  <c r="C9" i="5"/>
  <c r="C8" i="5" l="1"/>
  <c r="G1981" i="4" l="1"/>
  <c r="D42" i="1"/>
  <c r="H171" i="2"/>
  <c r="H170" i="2"/>
  <c r="H169" i="2"/>
  <c r="H168" i="2"/>
  <c r="H167" i="2"/>
  <c r="H166" i="2"/>
  <c r="H165" i="2"/>
  <c r="H164" i="2"/>
  <c r="G163" i="2"/>
  <c r="E163" i="2"/>
  <c r="D163" i="2"/>
  <c r="H162" i="2"/>
  <c r="I162" i="2" s="1"/>
  <c r="H161" i="2"/>
  <c r="H160" i="2"/>
  <c r="H159" i="2"/>
  <c r="H158" i="2"/>
  <c r="H157" i="2"/>
  <c r="H156" i="2"/>
  <c r="H155" i="2"/>
  <c r="H154" i="2"/>
  <c r="H153" i="2"/>
  <c r="H152" i="2"/>
  <c r="H151" i="2"/>
  <c r="H150" i="2"/>
  <c r="H149" i="2" s="1"/>
  <c r="G149" i="2"/>
  <c r="G148" i="2" s="1"/>
  <c r="E149" i="2"/>
  <c r="E148" i="2" s="1"/>
  <c r="D149" i="2"/>
  <c r="D148" i="2" s="1"/>
  <c r="H147" i="2"/>
  <c r="H146" i="2"/>
  <c r="H145" i="2"/>
  <c r="H144" i="2"/>
  <c r="H143" i="2"/>
  <c r="H142" i="2" s="1"/>
  <c r="G142" i="2"/>
  <c r="F142" i="2"/>
  <c r="F141" i="2" s="1"/>
  <c r="E142" i="2"/>
  <c r="D142" i="2"/>
  <c r="D141" i="2" s="1"/>
  <c r="G141" i="2"/>
  <c r="E141" i="2"/>
  <c r="H140" i="2"/>
  <c r="H139" i="2"/>
  <c r="H138" i="2"/>
  <c r="H137" i="2"/>
  <c r="H136" i="2"/>
  <c r="H135" i="2"/>
  <c r="H134" i="2"/>
  <c r="H133" i="2"/>
  <c r="H132" i="2"/>
  <c r="H131" i="2"/>
  <c r="H130" i="2"/>
  <c r="G129" i="2"/>
  <c r="G128" i="2" s="1"/>
  <c r="E129" i="2"/>
  <c r="E128" i="2" s="1"/>
  <c r="D129" i="2"/>
  <c r="D128" i="2" s="1"/>
  <c r="H127" i="2"/>
  <c r="H126" i="2"/>
  <c r="H125" i="2"/>
  <c r="H124" i="2"/>
  <c r="H123" i="2"/>
  <c r="H122" i="2"/>
  <c r="H121" i="2"/>
  <c r="H120" i="2"/>
  <c r="H119" i="2"/>
  <c r="H118" i="2"/>
  <c r="H117" i="2"/>
  <c r="H116" i="2"/>
  <c r="H115" i="2"/>
  <c r="H114" i="2"/>
  <c r="G113" i="2"/>
  <c r="G112" i="2" s="1"/>
  <c r="E113" i="2"/>
  <c r="E112" i="2" s="1"/>
  <c r="D113" i="2"/>
  <c r="D112" i="2" s="1"/>
  <c r="H111" i="2"/>
  <c r="H110" i="2"/>
  <c r="H109" i="2"/>
  <c r="H108" i="2"/>
  <c r="H107" i="2"/>
  <c r="H106" i="2"/>
  <c r="H105" i="2"/>
  <c r="G104" i="2"/>
  <c r="G103" i="2" s="1"/>
  <c r="E104" i="2"/>
  <c r="E103" i="2" s="1"/>
  <c r="D104" i="2"/>
  <c r="D103" i="2" s="1"/>
  <c r="H102" i="2"/>
  <c r="H101" i="2"/>
  <c r="H100" i="2"/>
  <c r="H99" i="2"/>
  <c r="G98" i="2"/>
  <c r="G97" i="2" s="1"/>
  <c r="E98" i="2"/>
  <c r="E97" i="2" s="1"/>
  <c r="D98" i="2"/>
  <c r="D97" i="2" s="1"/>
  <c r="H96" i="2"/>
  <c r="H95" i="2"/>
  <c r="H94" i="2"/>
  <c r="H93" i="2"/>
  <c r="H92" i="2"/>
  <c r="H91" i="2"/>
  <c r="H90" i="2"/>
  <c r="H89" i="2"/>
  <c r="H88" i="2"/>
  <c r="H87" i="2"/>
  <c r="H86" i="2"/>
  <c r="G85" i="2"/>
  <c r="G84" i="2" s="1"/>
  <c r="E85" i="2"/>
  <c r="E84" i="2" s="1"/>
  <c r="D85" i="2"/>
  <c r="D84" i="2" s="1"/>
  <c r="H83" i="2"/>
  <c r="H82" i="2"/>
  <c r="H81" i="2"/>
  <c r="H80" i="2"/>
  <c r="H79" i="2"/>
  <c r="H78" i="2"/>
  <c r="H77" i="2"/>
  <c r="H76" i="2"/>
  <c r="H75" i="2"/>
  <c r="H74" i="2"/>
  <c r="H73" i="2"/>
  <c r="H72" i="2"/>
  <c r="G71" i="2"/>
  <c r="G70" i="2" s="1"/>
  <c r="E71" i="2"/>
  <c r="E70" i="2" s="1"/>
  <c r="D71" i="2"/>
  <c r="D70" i="2" s="1"/>
  <c r="H69" i="2"/>
  <c r="H68" i="2"/>
  <c r="H67" i="2"/>
  <c r="H66" i="2"/>
  <c r="H65" i="2"/>
  <c r="H64" i="2"/>
  <c r="H63" i="2"/>
  <c r="H62" i="2"/>
  <c r="H61" i="2"/>
  <c r="H60" i="2"/>
  <c r="H59" i="2"/>
  <c r="H58" i="2"/>
  <c r="G57" i="2"/>
  <c r="G56" i="2" s="1"/>
  <c r="E57" i="2"/>
  <c r="E56" i="2" s="1"/>
  <c r="D57" i="2"/>
  <c r="D56" i="2" s="1"/>
  <c r="H55" i="2"/>
  <c r="H54" i="2"/>
  <c r="H53" i="2"/>
  <c r="H52" i="2"/>
  <c r="H51" i="2"/>
  <c r="H50" i="2"/>
  <c r="H49" i="2"/>
  <c r="H48" i="2"/>
  <c r="H47" i="2"/>
  <c r="H46" i="2"/>
  <c r="H45" i="2"/>
  <c r="H44" i="2"/>
  <c r="H43" i="2"/>
  <c r="G42" i="2"/>
  <c r="G41" i="2" s="1"/>
  <c r="E42" i="2"/>
  <c r="E41" i="2" s="1"/>
  <c r="D42" i="2"/>
  <c r="D41" i="2" s="1"/>
  <c r="H40" i="2"/>
  <c r="H39" i="2"/>
  <c r="H38" i="2"/>
  <c r="H37" i="2"/>
  <c r="H36" i="2"/>
  <c r="H35" i="2"/>
  <c r="F33" i="2"/>
  <c r="H34" i="2"/>
  <c r="G33" i="2"/>
  <c r="G32" i="2" s="1"/>
  <c r="E33" i="2"/>
  <c r="E32" i="2" s="1"/>
  <c r="D33" i="2"/>
  <c r="D32" i="2" s="1"/>
  <c r="H31" i="2"/>
  <c r="H30" i="2"/>
  <c r="H29" i="2"/>
  <c r="H28" i="2"/>
  <c r="H27" i="2"/>
  <c r="H26" i="2"/>
  <c r="I26" i="2" s="1"/>
  <c r="H25" i="2"/>
  <c r="H24" i="2"/>
  <c r="I24" i="2" s="1"/>
  <c r="H23" i="2"/>
  <c r="H22" i="2"/>
  <c r="I22" i="2" s="1"/>
  <c r="G21" i="2"/>
  <c r="G20" i="2" s="1"/>
  <c r="E21" i="2"/>
  <c r="E20" i="2" s="1"/>
  <c r="D21" i="2"/>
  <c r="D20" i="2" s="1"/>
  <c r="H19" i="2"/>
  <c r="H18" i="2"/>
  <c r="H17" i="2"/>
  <c r="H16" i="2"/>
  <c r="H15" i="2"/>
  <c r="H14" i="2"/>
  <c r="H13" i="2"/>
  <c r="H12" i="2"/>
  <c r="H11" i="2"/>
  <c r="H10" i="2"/>
  <c r="F10" i="2"/>
  <c r="G9" i="2"/>
  <c r="G8" i="2" s="1"/>
  <c r="E9" i="2"/>
  <c r="E8" i="2" s="1"/>
  <c r="D9" i="2"/>
  <c r="D8" i="2" s="1"/>
  <c r="H129" i="2" l="1"/>
  <c r="H98" i="2"/>
  <c r="H71" i="2"/>
  <c r="H70" i="2" s="1"/>
  <c r="C163" i="1"/>
  <c r="C165" i="1"/>
  <c r="D165" i="1" s="1"/>
  <c r="C168" i="1"/>
  <c r="D168" i="1" s="1"/>
  <c r="C170" i="1"/>
  <c r="D170" i="1" s="1"/>
  <c r="C167" i="1"/>
  <c r="D167" i="1" s="1"/>
  <c r="C169" i="1"/>
  <c r="D169" i="1" s="1"/>
  <c r="C159" i="1"/>
  <c r="D159" i="1" s="1"/>
  <c r="C153" i="1"/>
  <c r="D153" i="1" s="1"/>
  <c r="C161" i="1"/>
  <c r="D161" i="1" s="1"/>
  <c r="C149" i="1"/>
  <c r="C155" i="1"/>
  <c r="D155" i="1" s="1"/>
  <c r="C157" i="1"/>
  <c r="D157" i="1" s="1"/>
  <c r="C151" i="1"/>
  <c r="D151" i="1" s="1"/>
  <c r="C143" i="1"/>
  <c r="D143" i="1" s="1"/>
  <c r="C145" i="1"/>
  <c r="D145" i="1" s="1"/>
  <c r="C133" i="1"/>
  <c r="D133" i="1" s="1"/>
  <c r="C135" i="1"/>
  <c r="D135" i="1" s="1"/>
  <c r="C137" i="1"/>
  <c r="D137" i="1" s="1"/>
  <c r="C129" i="1"/>
  <c r="C131" i="1"/>
  <c r="D131" i="1" s="1"/>
  <c r="C139" i="1"/>
  <c r="D139" i="1" s="1"/>
  <c r="C114" i="1"/>
  <c r="D114" i="1" s="1"/>
  <c r="C119" i="1"/>
  <c r="D119" i="1" s="1"/>
  <c r="C116" i="1"/>
  <c r="D116" i="1" s="1"/>
  <c r="C125" i="1"/>
  <c r="D125" i="1" s="1"/>
  <c r="C121" i="1"/>
  <c r="D121" i="1" s="1"/>
  <c r="C115" i="1"/>
  <c r="D115" i="1" s="1"/>
  <c r="C117" i="1"/>
  <c r="D117" i="1" s="1"/>
  <c r="C123" i="1"/>
  <c r="D123" i="1" s="1"/>
  <c r="C105" i="1"/>
  <c r="D105" i="1" s="1"/>
  <c r="C107" i="1"/>
  <c r="D107" i="1" s="1"/>
  <c r="C108" i="1"/>
  <c r="D108" i="1" s="1"/>
  <c r="C110" i="1"/>
  <c r="D110" i="1" s="1"/>
  <c r="C104" i="1"/>
  <c r="C109" i="1"/>
  <c r="D109" i="1" s="1"/>
  <c r="C106" i="1"/>
  <c r="D106" i="1" s="1"/>
  <c r="C98" i="1"/>
  <c r="C99" i="1"/>
  <c r="D99" i="1" s="1"/>
  <c r="C100" i="1"/>
  <c r="D100" i="1" s="1"/>
  <c r="C101" i="1"/>
  <c r="D101" i="1" s="1"/>
  <c r="C94" i="1"/>
  <c r="D94" i="1" s="1"/>
  <c r="C88" i="1"/>
  <c r="D88" i="1" s="1"/>
  <c r="C89" i="1"/>
  <c r="D89" i="1" s="1"/>
  <c r="C90" i="1"/>
  <c r="D90" i="1" s="1"/>
  <c r="C91" i="1"/>
  <c r="D91" i="1" s="1"/>
  <c r="C85" i="1"/>
  <c r="C86" i="1"/>
  <c r="D86" i="1" s="1"/>
  <c r="C92" i="1"/>
  <c r="D92" i="1" s="1"/>
  <c r="C93" i="1"/>
  <c r="D93" i="1" s="1"/>
  <c r="C95" i="1"/>
  <c r="D95" i="1" s="1"/>
  <c r="C71" i="1"/>
  <c r="C72" i="1"/>
  <c r="D72" i="1" s="1"/>
  <c r="C73" i="1"/>
  <c r="D73" i="1" s="1"/>
  <c r="C81" i="1"/>
  <c r="D81" i="1" s="1"/>
  <c r="C82" i="1"/>
  <c r="D82" i="1" s="1"/>
  <c r="C79" i="1"/>
  <c r="D79" i="1" s="1"/>
  <c r="C74" i="1"/>
  <c r="D74" i="1" s="1"/>
  <c r="C75" i="1"/>
  <c r="D75" i="1" s="1"/>
  <c r="C76" i="1"/>
  <c r="D76" i="1" s="1"/>
  <c r="C77" i="1"/>
  <c r="D77" i="1" s="1"/>
  <c r="C78" i="1"/>
  <c r="D78" i="1" s="1"/>
  <c r="C80" i="1"/>
  <c r="D80" i="1" s="1"/>
  <c r="C58" i="1"/>
  <c r="D58" i="1" s="1"/>
  <c r="C68" i="1"/>
  <c r="D68" i="1" s="1"/>
  <c r="C67" i="1"/>
  <c r="D67" i="1" s="1"/>
  <c r="C62" i="1"/>
  <c r="D62" i="1" s="1"/>
  <c r="C60" i="1"/>
  <c r="D60" i="1" s="1"/>
  <c r="C46" i="1"/>
  <c r="D46" i="1" s="1"/>
  <c r="C50" i="1"/>
  <c r="D50" i="1" s="1"/>
  <c r="C54" i="1"/>
  <c r="D54" i="1" s="1"/>
  <c r="C48" i="1"/>
  <c r="D48" i="1" s="1"/>
  <c r="C33" i="1"/>
  <c r="C36" i="1"/>
  <c r="D36" i="1" s="1"/>
  <c r="C34" i="1"/>
  <c r="D34" i="1" s="1"/>
  <c r="C27" i="1"/>
  <c r="D27" i="1" s="1"/>
  <c r="C29" i="1"/>
  <c r="D29" i="1" s="1"/>
  <c r="C25" i="1"/>
  <c r="D25" i="1" s="1"/>
  <c r="C26" i="1"/>
  <c r="D26" i="1" s="1"/>
  <c r="C28" i="1"/>
  <c r="D28" i="1" s="1"/>
  <c r="C30" i="1"/>
  <c r="D30" i="1" s="1"/>
  <c r="C17" i="1"/>
  <c r="D17" i="1" s="1"/>
  <c r="C13" i="1"/>
  <c r="D13" i="1" s="1"/>
  <c r="H21" i="2"/>
  <c r="H20" i="2" s="1"/>
  <c r="H97" i="2"/>
  <c r="H163" i="2"/>
  <c r="H128" i="2"/>
  <c r="H113" i="2"/>
  <c r="H112" i="2" s="1"/>
  <c r="I123" i="2"/>
  <c r="I131" i="2"/>
  <c r="I133" i="2"/>
  <c r="H141" i="2"/>
  <c r="H57" i="2"/>
  <c r="H56" i="2" s="1"/>
  <c r="H104" i="2"/>
  <c r="H103" i="2" s="1"/>
  <c r="I120" i="2"/>
  <c r="I27" i="2"/>
  <c r="I10" i="2"/>
  <c r="I23" i="2"/>
  <c r="F32" i="2"/>
  <c r="I157" i="2"/>
  <c r="I159" i="2"/>
  <c r="I161" i="2"/>
  <c r="H33" i="2"/>
  <c r="H32" i="2" s="1"/>
  <c r="F98" i="2"/>
  <c r="F97" i="2" s="1"/>
  <c r="I122" i="2"/>
  <c r="F129" i="2"/>
  <c r="F128" i="2" s="1"/>
  <c r="I132" i="2"/>
  <c r="I134" i="2"/>
  <c r="H148" i="2"/>
  <c r="I25" i="2"/>
  <c r="I11" i="2"/>
  <c r="H42" i="2"/>
  <c r="H41" i="2" s="1"/>
  <c r="F85" i="2"/>
  <c r="F84" i="2" s="1"/>
  <c r="I158" i="2"/>
  <c r="I160" i="2"/>
  <c r="F57" i="2"/>
  <c r="F56" i="2" s="1"/>
  <c r="H9" i="2"/>
  <c r="H8" i="2" s="1"/>
  <c r="I116" i="2"/>
  <c r="I118" i="2"/>
  <c r="I121" i="2"/>
  <c r="I34" i="2"/>
  <c r="H85" i="2"/>
  <c r="H84" i="2" s="1"/>
  <c r="I115" i="2"/>
  <c r="I117" i="2"/>
  <c r="I119" i="2"/>
  <c r="I156" i="2"/>
  <c r="F71" i="2"/>
  <c r="F70" i="2" s="1"/>
  <c r="I164" i="2"/>
  <c r="I166" i="2"/>
  <c r="I168" i="2"/>
  <c r="I170" i="2"/>
  <c r="I165" i="2"/>
  <c r="I167" i="2"/>
  <c r="I169" i="2"/>
  <c r="I171" i="2"/>
  <c r="I150" i="2"/>
  <c r="I149" i="2" s="1"/>
  <c r="I152" i="2"/>
  <c r="I154" i="2"/>
  <c r="I153" i="2"/>
  <c r="I155" i="2"/>
  <c r="I144" i="2"/>
  <c r="I146" i="2"/>
  <c r="I143" i="2"/>
  <c r="I142" i="2" s="1"/>
  <c r="I145" i="2"/>
  <c r="I147" i="2"/>
  <c r="I136" i="2"/>
  <c r="I138" i="2"/>
  <c r="I140" i="2"/>
  <c r="I135" i="2"/>
  <c r="I137" i="2"/>
  <c r="I139" i="2"/>
  <c r="I114" i="2"/>
  <c r="I124" i="2"/>
  <c r="I126" i="2"/>
  <c r="I125" i="2"/>
  <c r="I127" i="2"/>
  <c r="I106" i="2"/>
  <c r="I108" i="2"/>
  <c r="I110" i="2"/>
  <c r="I105" i="2"/>
  <c r="I107" i="2"/>
  <c r="I109" i="2"/>
  <c r="I111" i="2"/>
  <c r="I100" i="2"/>
  <c r="I102" i="2"/>
  <c r="I99" i="2"/>
  <c r="I101" i="2"/>
  <c r="I86" i="2"/>
  <c r="I88" i="2"/>
  <c r="I90" i="2"/>
  <c r="I92" i="2"/>
  <c r="I94" i="2"/>
  <c r="I96" i="2"/>
  <c r="I89" i="2"/>
  <c r="I91" i="2"/>
  <c r="I93" i="2"/>
  <c r="I95" i="2"/>
  <c r="I72" i="2"/>
  <c r="I74" i="2"/>
  <c r="I76" i="2"/>
  <c r="I78" i="2"/>
  <c r="I80" i="2"/>
  <c r="I82" i="2"/>
  <c r="I75" i="2"/>
  <c r="I77" i="2"/>
  <c r="I79" i="2"/>
  <c r="I81" i="2"/>
  <c r="I83" i="2"/>
  <c r="I58" i="2"/>
  <c r="I60" i="2"/>
  <c r="I62" i="2"/>
  <c r="I64" i="2"/>
  <c r="I66" i="2"/>
  <c r="I68" i="2"/>
  <c r="I61" i="2"/>
  <c r="I63" i="2"/>
  <c r="I65" i="2"/>
  <c r="I67" i="2"/>
  <c r="I69" i="2"/>
  <c r="I44" i="2"/>
  <c r="I46" i="2"/>
  <c r="I48" i="2"/>
  <c r="I50" i="2"/>
  <c r="I52" i="2"/>
  <c r="I54" i="2"/>
  <c r="I43" i="2"/>
  <c r="I45" i="2"/>
  <c r="I47" i="2"/>
  <c r="I49" i="2"/>
  <c r="I51" i="2"/>
  <c r="I53" i="2"/>
  <c r="I55" i="2"/>
  <c r="G7" i="2"/>
  <c r="I37" i="2"/>
  <c r="I39" i="2"/>
  <c r="I36" i="2"/>
  <c r="I38" i="2"/>
  <c r="I40" i="2"/>
  <c r="I29" i="2"/>
  <c r="I31" i="2"/>
  <c r="I28" i="2"/>
  <c r="I30" i="2"/>
  <c r="I12" i="2"/>
  <c r="I14" i="2"/>
  <c r="I16" i="2"/>
  <c r="I18" i="2"/>
  <c r="I13" i="2"/>
  <c r="I15" i="2"/>
  <c r="I17" i="2"/>
  <c r="I19" i="2"/>
  <c r="F163" i="2"/>
  <c r="F149" i="2"/>
  <c r="F148" i="2" s="1"/>
  <c r="I151" i="2"/>
  <c r="I130" i="2"/>
  <c r="F104" i="2"/>
  <c r="F103" i="2" s="1"/>
  <c r="F42" i="2"/>
  <c r="F41" i="2" s="1"/>
  <c r="I35" i="2"/>
  <c r="E7" i="2"/>
  <c r="F21" i="2"/>
  <c r="F20" i="2" s="1"/>
  <c r="F113" i="2"/>
  <c r="F112" i="2" s="1"/>
  <c r="I87" i="2"/>
  <c r="I73" i="2"/>
  <c r="I59" i="2"/>
  <c r="D7" i="2"/>
  <c r="F9" i="2"/>
  <c r="F8" i="2" s="1"/>
  <c r="C164" i="1" l="1"/>
  <c r="D164" i="1" s="1"/>
  <c r="C166" i="1"/>
  <c r="D166" i="1" s="1"/>
  <c r="D163" i="1"/>
  <c r="C152" i="1"/>
  <c r="D152" i="1" s="1"/>
  <c r="C156" i="1"/>
  <c r="D156" i="1" s="1"/>
  <c r="C160" i="1"/>
  <c r="D160" i="1" s="1"/>
  <c r="C158" i="1"/>
  <c r="D158" i="1" s="1"/>
  <c r="C150" i="1"/>
  <c r="D150" i="1" s="1"/>
  <c r="C154" i="1"/>
  <c r="D154" i="1" s="1"/>
  <c r="D149" i="1"/>
  <c r="D148" i="1" s="1"/>
  <c r="C148" i="1"/>
  <c r="C146" i="1"/>
  <c r="D146" i="1" s="1"/>
  <c r="C142" i="1"/>
  <c r="C144" i="1"/>
  <c r="D144" i="1" s="1"/>
  <c r="C134" i="1"/>
  <c r="D134" i="1" s="1"/>
  <c r="C136" i="1"/>
  <c r="D136" i="1" s="1"/>
  <c r="C132" i="1"/>
  <c r="D132" i="1" s="1"/>
  <c r="C138" i="1"/>
  <c r="D138" i="1" s="1"/>
  <c r="C130" i="1"/>
  <c r="D130" i="1" s="1"/>
  <c r="D129" i="1"/>
  <c r="C120" i="1"/>
  <c r="D120" i="1" s="1"/>
  <c r="C122" i="1"/>
  <c r="D122" i="1" s="1"/>
  <c r="C113" i="1"/>
  <c r="C126" i="1"/>
  <c r="D126" i="1" s="1"/>
  <c r="C124" i="1"/>
  <c r="D124" i="1" s="1"/>
  <c r="C118" i="1"/>
  <c r="D118" i="1" s="1"/>
  <c r="D104" i="1"/>
  <c r="D103" i="1" s="1"/>
  <c r="D102" i="1" s="1"/>
  <c r="C103" i="1"/>
  <c r="C102" i="1" s="1"/>
  <c r="D98" i="1"/>
  <c r="D97" i="1" s="1"/>
  <c r="D96" i="1" s="1"/>
  <c r="C97" i="1"/>
  <c r="C96" i="1" s="1"/>
  <c r="C87" i="1"/>
  <c r="D87" i="1" s="1"/>
  <c r="D85" i="1"/>
  <c r="D71" i="1"/>
  <c r="D70" i="1" s="1"/>
  <c r="D69" i="1" s="1"/>
  <c r="C70" i="1"/>
  <c r="C69" i="1" s="1"/>
  <c r="C57" i="1"/>
  <c r="C66" i="1"/>
  <c r="D66" i="1" s="1"/>
  <c r="C61" i="1"/>
  <c r="D61" i="1" s="1"/>
  <c r="C64" i="1"/>
  <c r="D64" i="1" s="1"/>
  <c r="C65" i="1"/>
  <c r="D65" i="1" s="1"/>
  <c r="C59" i="1"/>
  <c r="D59" i="1" s="1"/>
  <c r="C63" i="1"/>
  <c r="D63" i="1" s="1"/>
  <c r="C51" i="1"/>
  <c r="D51" i="1" s="1"/>
  <c r="C52" i="1"/>
  <c r="D52" i="1" s="1"/>
  <c r="C45" i="1"/>
  <c r="D45" i="1" s="1"/>
  <c r="C49" i="1"/>
  <c r="D49" i="1" s="1"/>
  <c r="C47" i="1"/>
  <c r="D47" i="1" s="1"/>
  <c r="C43" i="1"/>
  <c r="C44" i="1"/>
  <c r="D44" i="1" s="1"/>
  <c r="C53" i="1"/>
  <c r="D53" i="1" s="1"/>
  <c r="C37" i="1"/>
  <c r="D37" i="1" s="1"/>
  <c r="D33" i="1"/>
  <c r="C35" i="1"/>
  <c r="D35" i="1" s="1"/>
  <c r="C38" i="1"/>
  <c r="D38" i="1" s="1"/>
  <c r="C39" i="1"/>
  <c r="D39" i="1" s="1"/>
  <c r="C23" i="1"/>
  <c r="D23" i="1" s="1"/>
  <c r="C24" i="1"/>
  <c r="D24" i="1" s="1"/>
  <c r="C22" i="1"/>
  <c r="D22" i="1" s="1"/>
  <c r="C21" i="1"/>
  <c r="C18" i="1"/>
  <c r="D18" i="1" s="1"/>
  <c r="C14" i="1"/>
  <c r="D14" i="1" s="1"/>
  <c r="C11" i="1"/>
  <c r="D11" i="1" s="1"/>
  <c r="C15" i="1"/>
  <c r="D15" i="1" s="1"/>
  <c r="C12" i="1"/>
  <c r="D12" i="1" s="1"/>
  <c r="C10" i="1"/>
  <c r="D10" i="1" s="1"/>
  <c r="C16" i="1"/>
  <c r="D16" i="1" s="1"/>
  <c r="C9" i="1"/>
  <c r="I129" i="2"/>
  <c r="I128" i="2" s="1"/>
  <c r="I104" i="2"/>
  <c r="I103" i="2" s="1"/>
  <c r="I71" i="2"/>
  <c r="I70" i="2" s="1"/>
  <c r="I21" i="2"/>
  <c r="I20" i="2" s="1"/>
  <c r="I141" i="2"/>
  <c r="H7" i="2"/>
  <c r="I163" i="2"/>
  <c r="I113" i="2"/>
  <c r="I112" i="2" s="1"/>
  <c r="I42" i="2"/>
  <c r="I41" i="2" s="1"/>
  <c r="I33" i="2"/>
  <c r="I32" i="2" s="1"/>
  <c r="I98" i="2"/>
  <c r="I97" i="2" s="1"/>
  <c r="I9" i="2"/>
  <c r="I8" i="2" s="1"/>
  <c r="I57" i="2"/>
  <c r="I56" i="2" s="1"/>
  <c r="I148" i="2"/>
  <c r="I85" i="2"/>
  <c r="I84" i="2" s="1"/>
  <c r="F7" i="2"/>
  <c r="D162" i="1" l="1"/>
  <c r="C162" i="1"/>
  <c r="D147" i="1"/>
  <c r="C147" i="1"/>
  <c r="C128" i="1"/>
  <c r="C127" i="1" s="1"/>
  <c r="C141" i="1"/>
  <c r="C140" i="1" s="1"/>
  <c r="D142" i="1"/>
  <c r="D141" i="1" s="1"/>
  <c r="D140" i="1" s="1"/>
  <c r="D128" i="1"/>
  <c r="D127" i="1" s="1"/>
  <c r="D113" i="1"/>
  <c r="D112" i="1" s="1"/>
  <c r="D111" i="1" s="1"/>
  <c r="C112" i="1"/>
  <c r="C111" i="1" s="1"/>
  <c r="D32" i="1"/>
  <c r="D31" i="1" s="1"/>
  <c r="C84" i="1"/>
  <c r="C83" i="1" s="1"/>
  <c r="D84" i="1"/>
  <c r="D83" i="1" s="1"/>
  <c r="D57" i="1"/>
  <c r="D56" i="1" s="1"/>
  <c r="D55" i="1" s="1"/>
  <c r="C56" i="1"/>
  <c r="C55" i="1" s="1"/>
  <c r="D43" i="1"/>
  <c r="D41" i="1" s="1"/>
  <c r="D40" i="1" s="1"/>
  <c r="C41" i="1"/>
  <c r="C40" i="1" s="1"/>
  <c r="C32" i="1"/>
  <c r="C31" i="1" s="1"/>
  <c r="D21" i="1"/>
  <c r="D20" i="1" s="1"/>
  <c r="D19" i="1" s="1"/>
  <c r="C20" i="1"/>
  <c r="C19" i="1" s="1"/>
  <c r="D9" i="1"/>
  <c r="D8" i="1" s="1"/>
  <c r="D7" i="1" s="1"/>
  <c r="C8" i="1"/>
  <c r="C7" i="1" s="1"/>
  <c r="I7" i="2"/>
  <c r="D6" i="1" l="1"/>
  <c r="C6" i="1"/>
</calcChain>
</file>

<file path=xl/comments1.xml><?xml version="1.0" encoding="utf-8"?>
<comments xmlns="http://schemas.openxmlformats.org/spreadsheetml/2006/main">
  <authors>
    <author>Administrator</author>
  </authors>
  <commentList>
    <comment ref="G5" authorId="0">
      <text>
        <r>
          <rPr>
            <b/>
            <sz val="9"/>
            <rFont val="宋体"/>
            <family val="3"/>
            <charset val="134"/>
          </rPr>
          <t>Administrator:</t>
        </r>
        <r>
          <rPr>
            <sz val="9"/>
            <rFont val="宋体"/>
            <family val="3"/>
            <charset val="134"/>
          </rPr>
          <t xml:space="preserve">
2017年4月实际发放待遇人数</t>
        </r>
      </text>
    </comment>
  </commentList>
</comments>
</file>

<file path=xl/sharedStrings.xml><?xml version="1.0" encoding="utf-8"?>
<sst xmlns="http://schemas.openxmlformats.org/spreadsheetml/2006/main" count="10907" uniqueCount="2629">
  <si>
    <t>市县名称</t>
  </si>
  <si>
    <t>备注</t>
  </si>
  <si>
    <t>栏次</t>
  </si>
  <si>
    <r>
      <rPr>
        <sz val="10"/>
        <rFont val="宋体"/>
        <family val="3"/>
        <charset val="134"/>
      </rPr>
      <t>2=1</t>
    </r>
    <r>
      <rPr>
        <sz val="10"/>
        <rFont val="Arial"/>
        <family val="2"/>
      </rPr>
      <t>×</t>
    </r>
    <r>
      <rPr>
        <sz val="10"/>
        <rFont val="宋体"/>
        <family val="3"/>
        <charset val="134"/>
      </rPr>
      <t>90%</t>
    </r>
  </si>
  <si>
    <t>市县合计</t>
  </si>
  <si>
    <t>长沙市</t>
  </si>
  <si>
    <t>长沙市小计</t>
  </si>
  <si>
    <t>长沙市本级及所辖区小计</t>
  </si>
  <si>
    <t>长沙县</t>
  </si>
  <si>
    <t>望城区</t>
  </si>
  <si>
    <t>雨花区</t>
  </si>
  <si>
    <t>芙蓉区</t>
  </si>
  <si>
    <t>天心区</t>
  </si>
  <si>
    <t>岳麓区</t>
  </si>
  <si>
    <t>开福区</t>
  </si>
  <si>
    <t>长沙高新区</t>
  </si>
  <si>
    <t>浏阳市</t>
  </si>
  <si>
    <t>宁乡县</t>
  </si>
  <si>
    <t>株洲市</t>
  </si>
  <si>
    <t>株洲市小计</t>
  </si>
  <si>
    <t>株洲市本级及所辖区小计</t>
  </si>
  <si>
    <t>天元区</t>
  </si>
  <si>
    <t>芦淞区</t>
  </si>
  <si>
    <t>荷塘区</t>
  </si>
  <si>
    <t>石峰区</t>
  </si>
  <si>
    <t>云龙区</t>
  </si>
  <si>
    <t>株洲县</t>
  </si>
  <si>
    <t>醴陵市</t>
  </si>
  <si>
    <t>攸县</t>
  </si>
  <si>
    <t>茶陵县</t>
  </si>
  <si>
    <t>炎陵县</t>
  </si>
  <si>
    <t>湘潭市</t>
  </si>
  <si>
    <t>湘潭市小计</t>
  </si>
  <si>
    <t>湘潭市本级及所辖区小计</t>
  </si>
  <si>
    <t>雨湖区</t>
  </si>
  <si>
    <t>九华区</t>
  </si>
  <si>
    <t>岳塘区</t>
  </si>
  <si>
    <t>湘潭高新区</t>
  </si>
  <si>
    <t>湘潭县</t>
  </si>
  <si>
    <t>湘乡市</t>
  </si>
  <si>
    <t>韶山市</t>
  </si>
  <si>
    <t>衡阳市</t>
  </si>
  <si>
    <t>衡阳市小计</t>
  </si>
  <si>
    <t>衡阳市本级及所辖区小计</t>
  </si>
  <si>
    <t>衡阳高开区</t>
  </si>
  <si>
    <t>珠晖区</t>
  </si>
  <si>
    <t>雁峰区</t>
  </si>
  <si>
    <t>石鼓区</t>
  </si>
  <si>
    <t>蒸湘区</t>
  </si>
  <si>
    <t>南岳区</t>
  </si>
  <si>
    <t>衡阳县</t>
  </si>
  <si>
    <t>衡南县</t>
  </si>
  <si>
    <t>衡山县</t>
  </si>
  <si>
    <t>衡东县</t>
  </si>
  <si>
    <t>祁东县</t>
  </si>
  <si>
    <t>耒阳市</t>
  </si>
  <si>
    <t>常宁市</t>
  </si>
  <si>
    <t>邵阳市</t>
  </si>
  <si>
    <t>邵阳市小计</t>
  </si>
  <si>
    <t>邵阳市本级及所辖区小计</t>
  </si>
  <si>
    <t>双清区</t>
  </si>
  <si>
    <t>大祥区</t>
  </si>
  <si>
    <t>北塔区</t>
  </si>
  <si>
    <t>邵东县</t>
  </si>
  <si>
    <t>新邵县</t>
  </si>
  <si>
    <t>邵阳县</t>
  </si>
  <si>
    <t>隆回县</t>
  </si>
  <si>
    <t>洞口县</t>
  </si>
  <si>
    <t>绥宁县</t>
  </si>
  <si>
    <t>新宁县</t>
  </si>
  <si>
    <t>城步县</t>
  </si>
  <si>
    <t>武冈市</t>
  </si>
  <si>
    <t>岳阳市</t>
  </si>
  <si>
    <t>岳阳市小计</t>
  </si>
  <si>
    <t>岳阳市本级及所辖区小计</t>
  </si>
  <si>
    <t>岳阳楼区</t>
  </si>
  <si>
    <t>云溪区</t>
  </si>
  <si>
    <t>君山区</t>
  </si>
  <si>
    <t>开发区</t>
  </si>
  <si>
    <t>屈原区</t>
  </si>
  <si>
    <t>南湖区</t>
  </si>
  <si>
    <t>岳阳县</t>
  </si>
  <si>
    <t>华容县</t>
  </si>
  <si>
    <t>湘阴县</t>
  </si>
  <si>
    <t>平江县</t>
  </si>
  <si>
    <t>汨罗市</t>
  </si>
  <si>
    <t>临湘市</t>
  </si>
  <si>
    <t>常德市</t>
  </si>
  <si>
    <t>常德市小计</t>
  </si>
  <si>
    <t>常德市本级及所辖区小计</t>
  </si>
  <si>
    <t>武陵区</t>
  </si>
  <si>
    <t>西洞庭区</t>
  </si>
  <si>
    <t>西湖区</t>
  </si>
  <si>
    <t>鼎城区</t>
  </si>
  <si>
    <t>安乡县</t>
  </si>
  <si>
    <t>汉寿县</t>
  </si>
  <si>
    <t>澧县</t>
  </si>
  <si>
    <t>临澧县</t>
  </si>
  <si>
    <t>桃源县</t>
  </si>
  <si>
    <t>石门县</t>
  </si>
  <si>
    <t>津市市</t>
  </si>
  <si>
    <t>张家界市</t>
  </si>
  <si>
    <t>张家界市小计</t>
  </si>
  <si>
    <t>张家界市本级及所辖区小计</t>
  </si>
  <si>
    <t>永定区</t>
  </si>
  <si>
    <t>武陵源区</t>
  </si>
  <si>
    <t>慈利县</t>
  </si>
  <si>
    <t>桑植县</t>
  </si>
  <si>
    <t>益阳市</t>
  </si>
  <si>
    <t>益阳市小计</t>
  </si>
  <si>
    <t>益阳市本级及所辖区小计</t>
  </si>
  <si>
    <t>资阳区</t>
  </si>
  <si>
    <t>赫山区</t>
  </si>
  <si>
    <t>大通湖区</t>
  </si>
  <si>
    <t>南县</t>
  </si>
  <si>
    <t>桃江县</t>
  </si>
  <si>
    <t>安化县</t>
  </si>
  <si>
    <t>沅江市</t>
  </si>
  <si>
    <t>永州市</t>
  </si>
  <si>
    <t>永州市小计</t>
  </si>
  <si>
    <t>永州市本级及所辖区小计</t>
  </si>
  <si>
    <t>零陵区</t>
  </si>
  <si>
    <t>冷水滩区</t>
  </si>
  <si>
    <t>凤凰园区</t>
  </si>
  <si>
    <t>回龙圩区</t>
  </si>
  <si>
    <t>金洞区</t>
  </si>
  <si>
    <t>祁阳县</t>
  </si>
  <si>
    <t>东安县</t>
  </si>
  <si>
    <t>双牌县</t>
  </si>
  <si>
    <t>道县</t>
  </si>
  <si>
    <t>江永县</t>
  </si>
  <si>
    <t>宁远县</t>
  </si>
  <si>
    <t>蓝山县</t>
  </si>
  <si>
    <t>新田县</t>
  </si>
  <si>
    <t>江华县</t>
  </si>
  <si>
    <t>郴州市</t>
  </si>
  <si>
    <t>郴州市小计</t>
  </si>
  <si>
    <t>郴州市本级及所辖区小计</t>
  </si>
  <si>
    <t>北湖区</t>
  </si>
  <si>
    <t>苏仙区</t>
  </si>
  <si>
    <t>桂阳县</t>
  </si>
  <si>
    <t>宜章县</t>
  </si>
  <si>
    <t>永兴县</t>
  </si>
  <si>
    <t>嘉禾县</t>
  </si>
  <si>
    <t>临武县</t>
  </si>
  <si>
    <t>汝城县</t>
  </si>
  <si>
    <t>桂东县</t>
  </si>
  <si>
    <t>安仁县</t>
  </si>
  <si>
    <t>资兴市</t>
  </si>
  <si>
    <t>娄底市</t>
  </si>
  <si>
    <t>娄底市小计</t>
  </si>
  <si>
    <t>娄底市本级及所辖区小计</t>
  </si>
  <si>
    <t>娄星区</t>
  </si>
  <si>
    <t>双峰县</t>
  </si>
  <si>
    <t>新化县</t>
  </si>
  <si>
    <t>冷水江市</t>
  </si>
  <si>
    <t>涟源市</t>
  </si>
  <si>
    <t>怀化市</t>
  </si>
  <si>
    <t>怀化市小计</t>
  </si>
  <si>
    <t>怀化市本级及所辖区小计</t>
  </si>
  <si>
    <t>鹤城区</t>
  </si>
  <si>
    <t>中方县</t>
  </si>
  <si>
    <t>沅陵县</t>
  </si>
  <si>
    <t>辰溪县</t>
  </si>
  <si>
    <t>溆浦县</t>
  </si>
  <si>
    <t>会同县</t>
  </si>
  <si>
    <t>麻阳县</t>
  </si>
  <si>
    <t>新晃县</t>
  </si>
  <si>
    <t>芷江县</t>
  </si>
  <si>
    <t>靖州县</t>
  </si>
  <si>
    <t>通道县</t>
  </si>
  <si>
    <t>洪江区</t>
  </si>
  <si>
    <t>洪江市</t>
  </si>
  <si>
    <t>湘西土家族苗族自治州</t>
  </si>
  <si>
    <t>湘西自治州小计</t>
  </si>
  <si>
    <t>吉首市</t>
  </si>
  <si>
    <t>泸溪县</t>
  </si>
  <si>
    <t>凤凰县</t>
  </si>
  <si>
    <t>花垣县</t>
  </si>
  <si>
    <t>保靖县</t>
  </si>
  <si>
    <t>古丈县</t>
  </si>
  <si>
    <t>永顺县</t>
  </si>
  <si>
    <t>龙山县</t>
  </si>
  <si>
    <t>省级财政补助标准</t>
  </si>
  <si>
    <t>本次补助
小计</t>
  </si>
  <si>
    <t>应拨付</t>
  </si>
  <si>
    <t>已预拨</t>
  </si>
  <si>
    <t>实际结算资金</t>
  </si>
  <si>
    <t>待遇人数</t>
  </si>
  <si>
    <t>省级补助预拨</t>
  </si>
  <si>
    <t>4=2-3</t>
  </si>
  <si>
    <t>7=6+4</t>
  </si>
  <si>
    <t>云龙示范区</t>
  </si>
  <si>
    <t>经济开发区</t>
  </si>
  <si>
    <t>南湖风景区</t>
  </si>
  <si>
    <t>西湖管理区</t>
  </si>
  <si>
    <t>金洞管理区</t>
  </si>
  <si>
    <t>小计</t>
  </si>
  <si>
    <t xml:space="preserve">   </t>
  </si>
  <si>
    <t>NUM</t>
  </si>
  <si>
    <t>人数</t>
  </si>
  <si>
    <t>行政区划编码</t>
  </si>
  <si>
    <t>行政区划名称</t>
  </si>
  <si>
    <t>个人</t>
  </si>
  <si>
    <t>省补</t>
  </si>
  <si>
    <t>市补</t>
  </si>
  <si>
    <t>县补</t>
  </si>
  <si>
    <t>政府代缴</t>
  </si>
  <si>
    <t>被征地补助</t>
  </si>
  <si>
    <t>缴费档次</t>
  </si>
  <si>
    <t>缴费档次2</t>
    <phoneticPr fontId="9" type="noConversion"/>
  </si>
  <si>
    <t>1</t>
  </si>
  <si>
    <t>430102</t>
  </si>
  <si>
    <t>长沙市芙蓉区</t>
  </si>
  <si>
    <t>000</t>
  </si>
  <si>
    <t>五档及以上</t>
  </si>
  <si>
    <t>2</t>
  </si>
  <si>
    <t>001</t>
  </si>
  <si>
    <t>一、二档</t>
  </si>
  <si>
    <t>3</t>
  </si>
  <si>
    <t>002</t>
  </si>
  <si>
    <t>4</t>
  </si>
  <si>
    <t>003</t>
  </si>
  <si>
    <t>三、四档</t>
    <phoneticPr fontId="9" type="noConversion"/>
  </si>
  <si>
    <t>5</t>
  </si>
  <si>
    <t>004</t>
  </si>
  <si>
    <t>6</t>
  </si>
  <si>
    <t>005</t>
  </si>
  <si>
    <t>7</t>
  </si>
  <si>
    <t>006</t>
  </si>
  <si>
    <t>8</t>
  </si>
  <si>
    <t>008</t>
  </si>
  <si>
    <t>9</t>
  </si>
  <si>
    <t>010</t>
  </si>
  <si>
    <t>10</t>
  </si>
  <si>
    <t>015</t>
  </si>
  <si>
    <t>11</t>
  </si>
  <si>
    <t>020</t>
  </si>
  <si>
    <t>12</t>
  </si>
  <si>
    <t>025</t>
  </si>
  <si>
    <t>13</t>
  </si>
  <si>
    <t>030</t>
  </si>
  <si>
    <t>14</t>
  </si>
  <si>
    <t>430103</t>
  </si>
  <si>
    <t>长沙市天心区</t>
  </si>
  <si>
    <t>15</t>
  </si>
  <si>
    <t>16</t>
  </si>
  <si>
    <t>17</t>
  </si>
  <si>
    <t>18</t>
  </si>
  <si>
    <t>19</t>
  </si>
  <si>
    <t>20</t>
  </si>
  <si>
    <t>21</t>
  </si>
  <si>
    <t>007</t>
  </si>
  <si>
    <t>22</t>
  </si>
  <si>
    <t>23</t>
  </si>
  <si>
    <t>009</t>
  </si>
  <si>
    <t>24</t>
  </si>
  <si>
    <t>25</t>
  </si>
  <si>
    <t>26</t>
  </si>
  <si>
    <t>27</t>
  </si>
  <si>
    <t>28</t>
  </si>
  <si>
    <t>29</t>
  </si>
  <si>
    <t>430104</t>
  </si>
  <si>
    <t>长沙市岳麓区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</si>
  <si>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</si>
  <si>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</si>
  <si>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</si>
  <si>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</si>
  <si>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</si>
  <si>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</si>
  <si>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</si>
  <si>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</si>
  <si>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</si>
  <si>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</si>
  <si>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</si>
  <si>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</si>
  <si>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</si>
  <si>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</si>
  <si>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</si>
  <si>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430105</t>
  </si>
  <si>
    <t>长沙市开福区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</si>
  <si>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</si>
  <si>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</si>
  <si>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</si>
  <si>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</si>
  <si>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</si>
  <si>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</si>
  <si>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</si>
  <si>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</si>
  <si>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</si>
  <si>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</si>
  <si>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</si>
  <si>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</si>
  <si>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</si>
  <si>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</si>
  <si>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</si>
  <si>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430111</t>
  </si>
  <si>
    <t>长沙市雨花区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</si>
  <si>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</si>
  <si>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</si>
  <si>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</si>
  <si>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</si>
  <si>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</si>
  <si>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</si>
  <si>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</si>
  <si>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</si>
  <si>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</si>
  <si>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</si>
  <si>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</si>
  <si>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</si>
  <si>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</si>
  <si>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</si>
  <si>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</si>
  <si>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430121</t>
  </si>
  <si>
    <t>长沙市长沙县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</si>
  <si>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</si>
  <si>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</si>
  <si>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</si>
  <si>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</si>
  <si>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</si>
  <si>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</si>
  <si>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</si>
  <si>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</si>
  <si>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</si>
  <si>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</si>
  <si>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</si>
  <si>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</si>
  <si>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</si>
  <si>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</si>
  <si>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</si>
  <si>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430122</t>
  </si>
  <si>
    <t>长沙市望城区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</si>
  <si>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</si>
  <si>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</si>
  <si>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</si>
  <si>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</si>
  <si>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</si>
  <si>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</si>
  <si>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</si>
  <si>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</si>
  <si>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</si>
  <si>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</si>
  <si>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</si>
  <si>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011</t>
  </si>
  <si>
    <t>101</t>
  </si>
  <si>
    <t>102</t>
  </si>
  <si>
    <t>016</t>
  </si>
  <si>
    <t>103</t>
  </si>
  <si>
    <t>104</t>
  </si>
  <si>
    <t>105</t>
  </si>
  <si>
    <t>106</t>
  </si>
  <si>
    <t>430124</t>
  </si>
  <si>
    <t>长沙市宁乡县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</si>
  <si>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</si>
  <si>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</si>
  <si>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</si>
  <si>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</si>
  <si>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</si>
  <si>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</si>
  <si>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</si>
  <si>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</si>
  <si>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</si>
  <si>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</si>
  <si>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</si>
  <si>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</si>
  <si>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</si>
  <si>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</si>
  <si>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</si>
  <si>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430140</t>
  </si>
  <si>
    <t>长沙市高新区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</si>
  <si>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</si>
  <si>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</si>
  <si>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</si>
  <si>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</si>
  <si>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</si>
  <si>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</si>
  <si>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</si>
  <si>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</si>
  <si>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</si>
  <si>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</si>
  <si>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</si>
  <si>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</si>
  <si>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</si>
  <si>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430181</t>
  </si>
  <si>
    <t>长沙市浏阳市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</si>
  <si>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</si>
  <si>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</si>
  <si>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</si>
  <si>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</si>
  <si>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</si>
  <si>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</si>
  <si>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</si>
  <si>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</si>
  <si>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</si>
  <si>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</si>
  <si>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</si>
  <si>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</si>
  <si>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012</t>
  </si>
  <si>
    <t>147</t>
  </si>
  <si>
    <t>014</t>
  </si>
  <si>
    <t>148</t>
  </si>
  <si>
    <t>149</t>
  </si>
  <si>
    <t>150</t>
  </si>
  <si>
    <t>151</t>
  </si>
  <si>
    <t>152</t>
  </si>
  <si>
    <t>430202</t>
  </si>
  <si>
    <t>株洲市荷塘区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</si>
  <si>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</si>
  <si>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</si>
  <si>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</si>
  <si>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</si>
  <si>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</si>
  <si>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</si>
  <si>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</si>
  <si>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</si>
  <si>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</si>
  <si>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013</t>
  </si>
  <si>
    <t>162</t>
  </si>
  <si>
    <t>163</t>
  </si>
  <si>
    <t>430203</t>
  </si>
  <si>
    <t>株洲市芦淞区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</si>
  <si>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</si>
  <si>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</si>
  <si>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</si>
  <si>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</si>
  <si>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</si>
  <si>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</si>
  <si>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</si>
  <si>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</si>
  <si>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</si>
  <si>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</si>
  <si>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</si>
  <si>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</si>
  <si>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</si>
  <si>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430204</t>
  </si>
  <si>
    <t>株洲市石峰区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</si>
  <si>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</si>
  <si>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</si>
  <si>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</si>
  <si>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</si>
  <si>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</si>
  <si>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</si>
  <si>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</si>
  <si>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</si>
  <si>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</si>
  <si>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</si>
  <si>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</si>
  <si>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</si>
  <si>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</si>
  <si>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</si>
  <si>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430211</t>
  </si>
  <si>
    <t>株洲市天元区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</si>
  <si>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</si>
  <si>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</si>
  <si>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</si>
  <si>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</si>
  <si>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</si>
  <si>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</si>
  <si>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</si>
  <si>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</si>
  <si>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</si>
  <si>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</si>
  <si>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</si>
  <si>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</si>
  <si>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</si>
  <si>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</si>
  <si>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430221</t>
  </si>
  <si>
    <t>株洲市株洲县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</si>
  <si>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</si>
  <si>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</si>
  <si>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</si>
  <si>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</si>
  <si>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</si>
  <si>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</si>
  <si>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</si>
  <si>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</si>
  <si>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</si>
  <si>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</si>
  <si>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</si>
  <si>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</si>
  <si>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</si>
  <si>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</si>
  <si>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</si>
  <si>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430223</t>
  </si>
  <si>
    <t>株洲市攸县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</si>
  <si>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</si>
  <si>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</si>
  <si>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</si>
  <si>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</si>
  <si>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</si>
  <si>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</si>
  <si>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</si>
  <si>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</si>
  <si>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</si>
  <si>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</si>
  <si>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</si>
  <si>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</si>
  <si>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</si>
  <si>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</si>
  <si>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</si>
  <si>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430224</t>
  </si>
  <si>
    <t>株洲市茶陵县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</si>
  <si>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</si>
  <si>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</si>
  <si>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</si>
  <si>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</si>
  <si>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</si>
  <si>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</si>
  <si>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</si>
  <si>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</si>
  <si>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</si>
  <si>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</si>
  <si>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</si>
  <si>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</si>
  <si>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</si>
  <si>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</si>
  <si>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</si>
  <si>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430225</t>
  </si>
  <si>
    <t>株洲市炎陵县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</si>
  <si>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</si>
  <si>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</si>
  <si>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</si>
  <si>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</si>
  <si>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</si>
  <si>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</si>
  <si>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</si>
  <si>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</si>
  <si>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</si>
  <si>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259</t>
  </si>
  <si>
    <t>260</t>
  </si>
  <si>
    <t>261</t>
  </si>
  <si>
    <t>430240</t>
  </si>
  <si>
    <t>株洲市云龙区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</si>
  <si>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</si>
  <si>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</si>
  <si>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</si>
  <si>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</si>
  <si>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</si>
  <si>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</si>
  <si>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</si>
  <si>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</si>
  <si>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</si>
  <si>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430281</t>
  </si>
  <si>
    <t>株洲市醴陵市</t>
  </si>
  <si>
    <t>271</t>
  </si>
  <si>
    <t>272</t>
  </si>
  <si>
    <t>273</t>
  </si>
  <si>
    <t>274</t>
  </si>
  <si>
    <t>275</t>
  </si>
  <si>
    <t>276</t>
  </si>
  <si>
    <t>277</t>
  </si>
  <si>
    <t>278</t>
  </si>
  <si>
    <t>279</t>
  </si>
  <si>
    <t>280</t>
  </si>
  <si>
    <t>281</t>
  </si>
  <si>
    <t>282</t>
  </si>
  <si>
    <t>283</t>
  </si>
  <si>
    <t>284</t>
  </si>
  <si>
    <t>430302</t>
  </si>
  <si>
    <t>湘潭市雨湖区</t>
  </si>
  <si>
    <t>285</t>
  </si>
  <si>
    <t>286</t>
  </si>
  <si>
    <t>287</t>
  </si>
  <si>
    <t>288</t>
  </si>
  <si>
    <t>289</t>
  </si>
  <si>
    <t>290</t>
  </si>
  <si>
    <t>291</t>
  </si>
  <si>
    <t>292</t>
  </si>
  <si>
    <t>293</t>
  </si>
  <si>
    <t>294</t>
  </si>
  <si>
    <t>295</t>
  </si>
  <si>
    <t>296</t>
  </si>
  <si>
    <t>297</t>
  </si>
  <si>
    <t>298</t>
  </si>
  <si>
    <t>299</t>
  </si>
  <si>
    <t/>
  </si>
  <si>
    <t>300</t>
  </si>
  <si>
    <t>430304</t>
  </si>
  <si>
    <t>湘潭市岳塘区</t>
  </si>
  <si>
    <t>301</t>
  </si>
  <si>
    <t>302</t>
  </si>
  <si>
    <t>303</t>
  </si>
  <si>
    <t>304</t>
  </si>
  <si>
    <t>305</t>
  </si>
  <si>
    <t>306</t>
  </si>
  <si>
    <t>307</t>
  </si>
  <si>
    <t>308</t>
  </si>
  <si>
    <t>309</t>
  </si>
  <si>
    <t>310</t>
  </si>
  <si>
    <t>311</t>
  </si>
  <si>
    <t>312</t>
  </si>
  <si>
    <t>313</t>
  </si>
  <si>
    <t>314</t>
  </si>
  <si>
    <t>430321</t>
  </si>
  <si>
    <t>湘潭市湘潭县</t>
  </si>
  <si>
    <t>315</t>
  </si>
  <si>
    <t>316</t>
  </si>
  <si>
    <t>317</t>
  </si>
  <si>
    <t>318</t>
  </si>
  <si>
    <t>319</t>
  </si>
  <si>
    <t>320</t>
  </si>
  <si>
    <t>321</t>
  </si>
  <si>
    <t>322</t>
  </si>
  <si>
    <t>323</t>
  </si>
  <si>
    <t>324</t>
  </si>
  <si>
    <t>325</t>
  </si>
  <si>
    <t>326</t>
  </si>
  <si>
    <t>327</t>
  </si>
  <si>
    <t>328</t>
  </si>
  <si>
    <t>329</t>
  </si>
  <si>
    <t>430340</t>
  </si>
  <si>
    <t>湘潭市高新区</t>
  </si>
  <si>
    <t>330</t>
  </si>
  <si>
    <t>331</t>
  </si>
  <si>
    <t>332</t>
  </si>
  <si>
    <t>333</t>
  </si>
  <si>
    <t>334</t>
  </si>
  <si>
    <t>335</t>
  </si>
  <si>
    <t>336</t>
  </si>
  <si>
    <t>337</t>
  </si>
  <si>
    <t>338</t>
  </si>
  <si>
    <t>339</t>
  </si>
  <si>
    <t>430342</t>
  </si>
  <si>
    <t>湘潭市九华区</t>
  </si>
  <si>
    <t>340</t>
  </si>
  <si>
    <t>341</t>
  </si>
  <si>
    <t>342</t>
  </si>
  <si>
    <t>343</t>
  </si>
  <si>
    <t>344</t>
  </si>
  <si>
    <t>345</t>
  </si>
  <si>
    <t>346</t>
  </si>
  <si>
    <t>347</t>
  </si>
  <si>
    <t>348</t>
  </si>
  <si>
    <t>349</t>
  </si>
  <si>
    <t>350</t>
  </si>
  <si>
    <t>351</t>
  </si>
  <si>
    <t>430381</t>
  </si>
  <si>
    <t>湘潭市湘乡市</t>
  </si>
  <si>
    <t>352</t>
  </si>
  <si>
    <t>353</t>
  </si>
  <si>
    <t>354</t>
  </si>
  <si>
    <t>355</t>
  </si>
  <si>
    <t>356</t>
  </si>
  <si>
    <t>357</t>
  </si>
  <si>
    <t>358</t>
  </si>
  <si>
    <t>359</t>
  </si>
  <si>
    <t>360</t>
  </si>
  <si>
    <t>361</t>
  </si>
  <si>
    <t>362</t>
  </si>
  <si>
    <t>363</t>
  </si>
  <si>
    <t>364</t>
  </si>
  <si>
    <t>365</t>
  </si>
  <si>
    <t>366</t>
  </si>
  <si>
    <t>430382</t>
  </si>
  <si>
    <t>湘潭市韶山市</t>
  </si>
  <si>
    <t>367</t>
  </si>
  <si>
    <t>368</t>
  </si>
  <si>
    <t>369</t>
  </si>
  <si>
    <t>370</t>
  </si>
  <si>
    <t>371</t>
  </si>
  <si>
    <t>372</t>
  </si>
  <si>
    <t>373</t>
  </si>
  <si>
    <t>374</t>
  </si>
  <si>
    <t>375</t>
  </si>
  <si>
    <t>376</t>
  </si>
  <si>
    <t>377</t>
  </si>
  <si>
    <t>378</t>
  </si>
  <si>
    <t>379</t>
  </si>
  <si>
    <t>380</t>
  </si>
  <si>
    <t>381</t>
  </si>
  <si>
    <t>430405</t>
  </si>
  <si>
    <t>衡阳市珠晖区</t>
  </si>
  <si>
    <t>382</t>
  </si>
  <si>
    <t>383</t>
  </si>
  <si>
    <t>384</t>
  </si>
  <si>
    <t>385</t>
  </si>
  <si>
    <t>386</t>
  </si>
  <si>
    <t>387</t>
  </si>
  <si>
    <t>388</t>
  </si>
  <si>
    <t>389</t>
  </si>
  <si>
    <t>390</t>
  </si>
  <si>
    <t>391</t>
  </si>
  <si>
    <t>392</t>
  </si>
  <si>
    <t>393</t>
  </si>
  <si>
    <t>394</t>
  </si>
  <si>
    <t>395</t>
  </si>
  <si>
    <t>430406</t>
  </si>
  <si>
    <t>衡阳市雁峰区</t>
  </si>
  <si>
    <t>396</t>
  </si>
  <si>
    <t>397</t>
  </si>
  <si>
    <t>398</t>
  </si>
  <si>
    <t>399</t>
  </si>
  <si>
    <t>400</t>
  </si>
  <si>
    <t>401</t>
  </si>
  <si>
    <t>402</t>
  </si>
  <si>
    <t>403</t>
  </si>
  <si>
    <t>404</t>
  </si>
  <si>
    <t>405</t>
  </si>
  <si>
    <t>406</t>
  </si>
  <si>
    <t>407</t>
  </si>
  <si>
    <t>408</t>
  </si>
  <si>
    <t>409</t>
  </si>
  <si>
    <t>410</t>
  </si>
  <si>
    <t>430407</t>
  </si>
  <si>
    <t>衡阳市石鼓区</t>
  </si>
  <si>
    <t>411</t>
  </si>
  <si>
    <t>412</t>
  </si>
  <si>
    <t>413</t>
  </si>
  <si>
    <t>414</t>
  </si>
  <si>
    <t>415</t>
  </si>
  <si>
    <t>416</t>
  </si>
  <si>
    <t>417</t>
  </si>
  <si>
    <t>418</t>
  </si>
  <si>
    <t>419</t>
  </si>
  <si>
    <t>420</t>
  </si>
  <si>
    <t>421</t>
  </si>
  <si>
    <t>422</t>
  </si>
  <si>
    <t>423</t>
  </si>
  <si>
    <t>424</t>
  </si>
  <si>
    <t>430408</t>
  </si>
  <si>
    <t>衡阳市蒸湘区</t>
  </si>
  <si>
    <t>425</t>
  </si>
  <si>
    <t>426</t>
  </si>
  <si>
    <t>427</t>
  </si>
  <si>
    <t>428</t>
  </si>
  <si>
    <t>429</t>
  </si>
  <si>
    <t>430</t>
  </si>
  <si>
    <t>431</t>
  </si>
  <si>
    <t>432</t>
  </si>
  <si>
    <t>433</t>
  </si>
  <si>
    <t>434</t>
  </si>
  <si>
    <t>435</t>
  </si>
  <si>
    <t>436</t>
  </si>
  <si>
    <t>437</t>
  </si>
  <si>
    <t>438</t>
  </si>
  <si>
    <t>430412</t>
  </si>
  <si>
    <t>衡阳市南岳区</t>
  </si>
  <si>
    <t>439</t>
  </si>
  <si>
    <t>440</t>
  </si>
  <si>
    <t>441</t>
  </si>
  <si>
    <t>442</t>
  </si>
  <si>
    <t>443</t>
  </si>
  <si>
    <t>444</t>
  </si>
  <si>
    <t>445</t>
  </si>
  <si>
    <t>446</t>
  </si>
  <si>
    <t>447</t>
  </si>
  <si>
    <t>448</t>
  </si>
  <si>
    <t>430421</t>
  </si>
  <si>
    <t>衡阳市衡阳县</t>
  </si>
  <si>
    <t>449</t>
  </si>
  <si>
    <t>450</t>
  </si>
  <si>
    <t>451</t>
  </si>
  <si>
    <t>452</t>
  </si>
  <si>
    <t>453</t>
  </si>
  <si>
    <t>454</t>
  </si>
  <si>
    <t>455</t>
  </si>
  <si>
    <t>456</t>
  </si>
  <si>
    <t>457</t>
  </si>
  <si>
    <t>458</t>
  </si>
  <si>
    <t>459</t>
  </si>
  <si>
    <t>460</t>
  </si>
  <si>
    <t>461</t>
  </si>
  <si>
    <t>462</t>
  </si>
  <si>
    <t>463</t>
  </si>
  <si>
    <t>464</t>
  </si>
  <si>
    <t>430422</t>
  </si>
  <si>
    <t>衡阳市衡南县</t>
  </si>
  <si>
    <t>465</t>
  </si>
  <si>
    <t>466</t>
  </si>
  <si>
    <t>467</t>
  </si>
  <si>
    <t>468</t>
  </si>
  <si>
    <t>469</t>
  </si>
  <si>
    <t>470</t>
  </si>
  <si>
    <t>471</t>
  </si>
  <si>
    <t>472</t>
  </si>
  <si>
    <t>473</t>
  </si>
  <si>
    <t>474</t>
  </si>
  <si>
    <t>475</t>
  </si>
  <si>
    <t>476</t>
  </si>
  <si>
    <t>477</t>
  </si>
  <si>
    <t>478</t>
  </si>
  <si>
    <t>479</t>
  </si>
  <si>
    <t>430423</t>
  </si>
  <si>
    <t>衡阳市衡山县</t>
  </si>
  <si>
    <t>480</t>
  </si>
  <si>
    <t>481</t>
  </si>
  <si>
    <t>482</t>
  </si>
  <si>
    <t>483</t>
  </si>
  <si>
    <t>484</t>
  </si>
  <si>
    <t>485</t>
  </si>
  <si>
    <t>486</t>
  </si>
  <si>
    <t>487</t>
  </si>
  <si>
    <t>488</t>
  </si>
  <si>
    <t>489</t>
  </si>
  <si>
    <t>490</t>
  </si>
  <si>
    <t>491</t>
  </si>
  <si>
    <t>492</t>
  </si>
  <si>
    <t>493</t>
  </si>
  <si>
    <t>494</t>
  </si>
  <si>
    <t>495</t>
  </si>
  <si>
    <t>430424</t>
  </si>
  <si>
    <t>衡阳市衡东县</t>
  </si>
  <si>
    <t>496</t>
  </si>
  <si>
    <t>497</t>
  </si>
  <si>
    <t>498</t>
  </si>
  <si>
    <t>499</t>
  </si>
  <si>
    <t>500</t>
  </si>
  <si>
    <t>501</t>
  </si>
  <si>
    <t>502</t>
  </si>
  <si>
    <t>503</t>
  </si>
  <si>
    <t>504</t>
  </si>
  <si>
    <t>505</t>
  </si>
  <si>
    <t>506</t>
  </si>
  <si>
    <t>507</t>
  </si>
  <si>
    <t>508</t>
  </si>
  <si>
    <t>509</t>
  </si>
  <si>
    <t>510</t>
  </si>
  <si>
    <t>511</t>
  </si>
  <si>
    <t>430426</t>
  </si>
  <si>
    <t>衡阳市祁东县</t>
  </si>
  <si>
    <t>512</t>
  </si>
  <si>
    <t>513</t>
  </si>
  <si>
    <t>514</t>
  </si>
  <si>
    <t>515</t>
  </si>
  <si>
    <t>516</t>
  </si>
  <si>
    <t>517</t>
  </si>
  <si>
    <t>518</t>
  </si>
  <si>
    <t>519</t>
  </si>
  <si>
    <t>520</t>
  </si>
  <si>
    <t>521</t>
  </si>
  <si>
    <t>522</t>
  </si>
  <si>
    <t>523</t>
  </si>
  <si>
    <t>524</t>
  </si>
  <si>
    <t>525</t>
  </si>
  <si>
    <t>526</t>
  </si>
  <si>
    <t>430481</t>
  </si>
  <si>
    <t>衡阳市耒阳市</t>
  </si>
  <si>
    <t>527</t>
  </si>
  <si>
    <t>528</t>
  </si>
  <si>
    <t>529</t>
  </si>
  <si>
    <t>530</t>
  </si>
  <si>
    <t>531</t>
  </si>
  <si>
    <t>532</t>
  </si>
  <si>
    <t>533</t>
  </si>
  <si>
    <t>534</t>
  </si>
  <si>
    <t>535</t>
  </si>
  <si>
    <t>536</t>
  </si>
  <si>
    <t>537</t>
  </si>
  <si>
    <t>538</t>
  </si>
  <si>
    <t>539</t>
  </si>
  <si>
    <t>540</t>
  </si>
  <si>
    <t>541</t>
  </si>
  <si>
    <t>542</t>
  </si>
  <si>
    <t>430482</t>
  </si>
  <si>
    <t>衡阳市常宁市</t>
  </si>
  <si>
    <t>543</t>
  </si>
  <si>
    <t>544</t>
  </si>
  <si>
    <t>545</t>
  </si>
  <si>
    <t>546</t>
  </si>
  <si>
    <t>547</t>
  </si>
  <si>
    <t>548</t>
  </si>
  <si>
    <t>549</t>
  </si>
  <si>
    <t>550</t>
  </si>
  <si>
    <t>551</t>
  </si>
  <si>
    <t>552</t>
  </si>
  <si>
    <t>553</t>
  </si>
  <si>
    <t>554</t>
  </si>
  <si>
    <t>555</t>
  </si>
  <si>
    <t>556</t>
  </si>
  <si>
    <t>557</t>
  </si>
  <si>
    <t>430499</t>
  </si>
  <si>
    <t>衡阳市市本级</t>
  </si>
  <si>
    <t>558</t>
  </si>
  <si>
    <t>559</t>
  </si>
  <si>
    <t>560</t>
  </si>
  <si>
    <t>561</t>
  </si>
  <si>
    <t>562</t>
  </si>
  <si>
    <t>563</t>
  </si>
  <si>
    <t>564</t>
  </si>
  <si>
    <t>565</t>
  </si>
  <si>
    <t>566</t>
  </si>
  <si>
    <t>430502</t>
  </si>
  <si>
    <t>邵阳市双清区</t>
  </si>
  <si>
    <t>567</t>
  </si>
  <si>
    <t>568</t>
  </si>
  <si>
    <t>569</t>
  </si>
  <si>
    <t>570</t>
  </si>
  <si>
    <t>571</t>
  </si>
  <si>
    <t>572</t>
  </si>
  <si>
    <t>573</t>
  </si>
  <si>
    <t>574</t>
  </si>
  <si>
    <t>575</t>
  </si>
  <si>
    <t>576</t>
  </si>
  <si>
    <t>577</t>
  </si>
  <si>
    <t>578</t>
  </si>
  <si>
    <t>579</t>
  </si>
  <si>
    <t>580</t>
  </si>
  <si>
    <t>430503</t>
  </si>
  <si>
    <t>邵阳市大祥区</t>
  </si>
  <si>
    <t>581</t>
  </si>
  <si>
    <t>582</t>
  </si>
  <si>
    <t>583</t>
  </si>
  <si>
    <t>584</t>
  </si>
  <si>
    <t>585</t>
  </si>
  <si>
    <t>586</t>
  </si>
  <si>
    <t>587</t>
  </si>
  <si>
    <t>588</t>
  </si>
  <si>
    <t>589</t>
  </si>
  <si>
    <t>590</t>
  </si>
  <si>
    <t>591</t>
  </si>
  <si>
    <t>592</t>
  </si>
  <si>
    <t>593</t>
  </si>
  <si>
    <t>594</t>
  </si>
  <si>
    <t>430511</t>
  </si>
  <si>
    <t>邵阳市北塔区</t>
  </si>
  <si>
    <t>595</t>
  </si>
  <si>
    <t>596</t>
  </si>
  <si>
    <t>597</t>
  </si>
  <si>
    <t>598</t>
  </si>
  <si>
    <t>599</t>
  </si>
  <si>
    <t>600</t>
  </si>
  <si>
    <t>601</t>
  </si>
  <si>
    <t>602</t>
  </si>
  <si>
    <t>603</t>
  </si>
  <si>
    <t>604</t>
  </si>
  <si>
    <t>605</t>
  </si>
  <si>
    <t>606</t>
  </si>
  <si>
    <t>607</t>
  </si>
  <si>
    <t>430521</t>
  </si>
  <si>
    <t>邵阳市邵东县</t>
  </si>
  <si>
    <t>608</t>
  </si>
  <si>
    <t>609</t>
  </si>
  <si>
    <t>610</t>
  </si>
  <si>
    <t>611</t>
  </si>
  <si>
    <t>612</t>
  </si>
  <si>
    <t>613</t>
  </si>
  <si>
    <t>614</t>
  </si>
  <si>
    <t>615</t>
  </si>
  <si>
    <t>616</t>
  </si>
  <si>
    <t>617</t>
  </si>
  <si>
    <t>618</t>
  </si>
  <si>
    <t>619</t>
  </si>
  <si>
    <t>620</t>
  </si>
  <si>
    <t>621</t>
  </si>
  <si>
    <t>622</t>
  </si>
  <si>
    <t>430522</t>
  </si>
  <si>
    <t>邵阳市新邵县</t>
  </si>
  <si>
    <t>623</t>
  </si>
  <si>
    <t>624</t>
  </si>
  <si>
    <t>625</t>
  </si>
  <si>
    <t>626</t>
  </si>
  <si>
    <t>627</t>
  </si>
  <si>
    <t>628</t>
  </si>
  <si>
    <t>629</t>
  </si>
  <si>
    <t>630</t>
  </si>
  <si>
    <t>631</t>
  </si>
  <si>
    <t>632</t>
  </si>
  <si>
    <t>633</t>
  </si>
  <si>
    <t>634</t>
  </si>
  <si>
    <t>635</t>
  </si>
  <si>
    <t>636</t>
  </si>
  <si>
    <t>430523</t>
  </si>
  <si>
    <t>邵阳市邵阳县</t>
  </si>
  <si>
    <t>637</t>
  </si>
  <si>
    <t>638</t>
  </si>
  <si>
    <t>639</t>
  </si>
  <si>
    <t>640</t>
  </si>
  <si>
    <t>641</t>
  </si>
  <si>
    <t>642</t>
  </si>
  <si>
    <t>643</t>
  </si>
  <si>
    <t>644</t>
  </si>
  <si>
    <t>645</t>
  </si>
  <si>
    <t>646</t>
  </si>
  <si>
    <t>647</t>
  </si>
  <si>
    <t>648</t>
  </si>
  <si>
    <t>649</t>
  </si>
  <si>
    <t>650</t>
  </si>
  <si>
    <t>651</t>
  </si>
  <si>
    <t>430524</t>
  </si>
  <si>
    <t>邵阳市隆回县</t>
  </si>
  <si>
    <t>652</t>
  </si>
  <si>
    <t>653</t>
  </si>
  <si>
    <t>654</t>
  </si>
  <si>
    <t>655</t>
  </si>
  <si>
    <t>656</t>
  </si>
  <si>
    <t>657</t>
  </si>
  <si>
    <t>658</t>
  </si>
  <si>
    <t>659</t>
  </si>
  <si>
    <t>660</t>
  </si>
  <si>
    <t>661</t>
  </si>
  <si>
    <t>662</t>
  </si>
  <si>
    <t>663</t>
  </si>
  <si>
    <t>664</t>
  </si>
  <si>
    <t>665</t>
  </si>
  <si>
    <t>666</t>
  </si>
  <si>
    <t>430525</t>
  </si>
  <si>
    <t>邵阳市洞口县</t>
  </si>
  <si>
    <t>667</t>
  </si>
  <si>
    <t>668</t>
  </si>
  <si>
    <t>669</t>
  </si>
  <si>
    <t>670</t>
  </si>
  <si>
    <t>671</t>
  </si>
  <si>
    <t>672</t>
  </si>
  <si>
    <t>673</t>
  </si>
  <si>
    <t>674</t>
  </si>
  <si>
    <t>675</t>
  </si>
  <si>
    <t>676</t>
  </si>
  <si>
    <t>677</t>
  </si>
  <si>
    <t>678</t>
  </si>
  <si>
    <t>679</t>
  </si>
  <si>
    <t>680</t>
  </si>
  <si>
    <t>681</t>
  </si>
  <si>
    <t>430527</t>
  </si>
  <si>
    <t>邵阳市绥宁县</t>
  </si>
  <si>
    <t>682</t>
  </si>
  <si>
    <t>683</t>
  </si>
  <si>
    <t>684</t>
  </si>
  <si>
    <t>685</t>
  </si>
  <si>
    <t>686</t>
  </si>
  <si>
    <t>687</t>
  </si>
  <si>
    <t>688</t>
  </si>
  <si>
    <t>689</t>
  </si>
  <si>
    <t>690</t>
  </si>
  <si>
    <t>691</t>
  </si>
  <si>
    <t>692</t>
  </si>
  <si>
    <t>693</t>
  </si>
  <si>
    <t>694</t>
  </si>
  <si>
    <t>695</t>
  </si>
  <si>
    <t>696</t>
  </si>
  <si>
    <t>430528</t>
  </si>
  <si>
    <t>邵阳市新宁县</t>
  </si>
  <si>
    <t>697</t>
  </si>
  <si>
    <t>698</t>
  </si>
  <si>
    <t>699</t>
  </si>
  <si>
    <t>700</t>
  </si>
  <si>
    <t>701</t>
  </si>
  <si>
    <t>702</t>
  </si>
  <si>
    <t>703</t>
  </si>
  <si>
    <t>704</t>
  </si>
  <si>
    <t>705</t>
  </si>
  <si>
    <t>706</t>
  </si>
  <si>
    <t>707</t>
  </si>
  <si>
    <t>708</t>
  </si>
  <si>
    <t>709</t>
  </si>
  <si>
    <t>710</t>
  </si>
  <si>
    <t>711</t>
  </si>
  <si>
    <t>430529</t>
  </si>
  <si>
    <t>邵阳市城步县</t>
  </si>
  <si>
    <t>712</t>
  </si>
  <si>
    <t>713</t>
  </si>
  <si>
    <t>714</t>
  </si>
  <si>
    <t>715</t>
  </si>
  <si>
    <t>716</t>
  </si>
  <si>
    <t>717</t>
  </si>
  <si>
    <t>718</t>
  </si>
  <si>
    <t>719</t>
  </si>
  <si>
    <t>720</t>
  </si>
  <si>
    <t>721</t>
  </si>
  <si>
    <t>722</t>
  </si>
  <si>
    <t>723</t>
  </si>
  <si>
    <t>724</t>
  </si>
  <si>
    <t>725</t>
  </si>
  <si>
    <t>726</t>
  </si>
  <si>
    <t>727</t>
  </si>
  <si>
    <t>430581</t>
  </si>
  <si>
    <t>邵阳市武冈市</t>
  </si>
  <si>
    <t>728</t>
  </si>
  <si>
    <t>729</t>
  </si>
  <si>
    <t>730</t>
  </si>
  <si>
    <t>731</t>
  </si>
  <si>
    <t>732</t>
  </si>
  <si>
    <t>733</t>
  </si>
  <si>
    <t>734</t>
  </si>
  <si>
    <t>735</t>
  </si>
  <si>
    <t>736</t>
  </si>
  <si>
    <t>737</t>
  </si>
  <si>
    <t>738</t>
  </si>
  <si>
    <t>739</t>
  </si>
  <si>
    <t>740</t>
  </si>
  <si>
    <t>741</t>
  </si>
  <si>
    <t>742</t>
  </si>
  <si>
    <t>743</t>
  </si>
  <si>
    <t>430602</t>
  </si>
  <si>
    <t>岳阳市岳阳楼区</t>
  </si>
  <si>
    <t>744</t>
  </si>
  <si>
    <t>745</t>
  </si>
  <si>
    <t>746</t>
  </si>
  <si>
    <t>747</t>
  </si>
  <si>
    <t>748</t>
  </si>
  <si>
    <t>749</t>
  </si>
  <si>
    <t>750</t>
  </si>
  <si>
    <t>751</t>
  </si>
  <si>
    <t>752</t>
  </si>
  <si>
    <t>753</t>
  </si>
  <si>
    <t>754</t>
  </si>
  <si>
    <t>755</t>
  </si>
  <si>
    <t>756</t>
  </si>
  <si>
    <t>757</t>
  </si>
  <si>
    <t>758</t>
  </si>
  <si>
    <t>430603</t>
  </si>
  <si>
    <t>岳阳市云溪区</t>
  </si>
  <si>
    <t>759</t>
  </si>
  <si>
    <t>760</t>
  </si>
  <si>
    <t>761</t>
  </si>
  <si>
    <t>762</t>
  </si>
  <si>
    <t>763</t>
  </si>
  <si>
    <t>764</t>
  </si>
  <si>
    <t>765</t>
  </si>
  <si>
    <t>766</t>
  </si>
  <si>
    <t>767</t>
  </si>
  <si>
    <t>768</t>
  </si>
  <si>
    <t>769</t>
  </si>
  <si>
    <t>770</t>
  </si>
  <si>
    <t>430611</t>
  </si>
  <si>
    <t>岳阳市君山区</t>
  </si>
  <si>
    <t>771</t>
  </si>
  <si>
    <t>772</t>
  </si>
  <si>
    <t>773</t>
  </si>
  <si>
    <t>774</t>
  </si>
  <si>
    <t>775</t>
  </si>
  <si>
    <t>776</t>
  </si>
  <si>
    <t>777</t>
  </si>
  <si>
    <t>778</t>
  </si>
  <si>
    <t>779</t>
  </si>
  <si>
    <t>780</t>
  </si>
  <si>
    <t>781</t>
  </si>
  <si>
    <t>782</t>
  </si>
  <si>
    <t>783</t>
  </si>
  <si>
    <t>784</t>
  </si>
  <si>
    <t>785</t>
  </si>
  <si>
    <t>430621</t>
  </si>
  <si>
    <t>岳阳市岳阳县</t>
  </si>
  <si>
    <t>786</t>
  </si>
  <si>
    <t>787</t>
  </si>
  <si>
    <t>788</t>
  </si>
  <si>
    <t>789</t>
  </si>
  <si>
    <t>790</t>
  </si>
  <si>
    <t>791</t>
  </si>
  <si>
    <t>792</t>
  </si>
  <si>
    <t>793</t>
  </si>
  <si>
    <t>794</t>
  </si>
  <si>
    <t>795</t>
  </si>
  <si>
    <t>796</t>
  </si>
  <si>
    <t>797</t>
  </si>
  <si>
    <t>798</t>
  </si>
  <si>
    <t>799</t>
  </si>
  <si>
    <t>430623</t>
  </si>
  <si>
    <t>岳阳市华容县</t>
  </si>
  <si>
    <t>800</t>
  </si>
  <si>
    <t>801</t>
  </si>
  <si>
    <t>802</t>
  </si>
  <si>
    <t>803</t>
  </si>
  <si>
    <t>804</t>
  </si>
  <si>
    <t>805</t>
  </si>
  <si>
    <t>806</t>
  </si>
  <si>
    <t>807</t>
  </si>
  <si>
    <t>808</t>
  </si>
  <si>
    <t>809</t>
  </si>
  <si>
    <t>810</t>
  </si>
  <si>
    <t>811</t>
  </si>
  <si>
    <t>812</t>
  </si>
  <si>
    <t>813</t>
  </si>
  <si>
    <t>814</t>
  </si>
  <si>
    <t>430624</t>
  </si>
  <si>
    <t>岳阳市湘阴县</t>
  </si>
  <si>
    <t>815</t>
  </si>
  <si>
    <t>816</t>
  </si>
  <si>
    <t>817</t>
  </si>
  <si>
    <t>818</t>
  </si>
  <si>
    <t>819</t>
  </si>
  <si>
    <t>820</t>
  </si>
  <si>
    <t>821</t>
  </si>
  <si>
    <t>822</t>
  </si>
  <si>
    <t>823</t>
  </si>
  <si>
    <t>824</t>
  </si>
  <si>
    <t>825</t>
  </si>
  <si>
    <t>826</t>
  </si>
  <si>
    <t>827</t>
  </si>
  <si>
    <t>828</t>
  </si>
  <si>
    <t>829</t>
  </si>
  <si>
    <t>430626</t>
  </si>
  <si>
    <t>岳阳市平江县</t>
  </si>
  <si>
    <t>830</t>
  </si>
  <si>
    <t>831</t>
  </si>
  <si>
    <t>832</t>
  </si>
  <si>
    <t>833</t>
  </si>
  <si>
    <t>834</t>
  </si>
  <si>
    <t>835</t>
  </si>
  <si>
    <t>836</t>
  </si>
  <si>
    <t>837</t>
  </si>
  <si>
    <t>838</t>
  </si>
  <si>
    <t>839</t>
  </si>
  <si>
    <t>840</t>
  </si>
  <si>
    <t>841</t>
  </si>
  <si>
    <t>842</t>
  </si>
  <si>
    <t>843</t>
  </si>
  <si>
    <t>844</t>
  </si>
  <si>
    <t>845</t>
  </si>
  <si>
    <t>430640</t>
  </si>
  <si>
    <t>岳阳市经开区</t>
  </si>
  <si>
    <t>846</t>
  </si>
  <si>
    <t>847</t>
  </si>
  <si>
    <t>848</t>
  </si>
  <si>
    <t>849</t>
  </si>
  <si>
    <t>850</t>
  </si>
  <si>
    <t>851</t>
  </si>
  <si>
    <t>852</t>
  </si>
  <si>
    <t>853</t>
  </si>
  <si>
    <t>854</t>
  </si>
  <si>
    <t>855</t>
  </si>
  <si>
    <t>856</t>
  </si>
  <si>
    <t>857</t>
  </si>
  <si>
    <t>858</t>
  </si>
  <si>
    <t>859</t>
  </si>
  <si>
    <t>860</t>
  </si>
  <si>
    <t>430641</t>
  </si>
  <si>
    <t>岳阳市屈原区</t>
  </si>
  <si>
    <t>861</t>
  </si>
  <si>
    <t>862</t>
  </si>
  <si>
    <t>863</t>
  </si>
  <si>
    <t>864</t>
  </si>
  <si>
    <t>865</t>
  </si>
  <si>
    <t>866</t>
  </si>
  <si>
    <t>867</t>
  </si>
  <si>
    <t>868</t>
  </si>
  <si>
    <t>869</t>
  </si>
  <si>
    <t>870</t>
  </si>
  <si>
    <t>871</t>
  </si>
  <si>
    <t>872</t>
  </si>
  <si>
    <t>430642</t>
  </si>
  <si>
    <t>岳阳南湖管理区</t>
  </si>
  <si>
    <t>873</t>
  </si>
  <si>
    <t>874</t>
  </si>
  <si>
    <t>875</t>
  </si>
  <si>
    <t>876</t>
  </si>
  <si>
    <t>877</t>
  </si>
  <si>
    <t>878</t>
  </si>
  <si>
    <t>879</t>
  </si>
  <si>
    <t>880</t>
  </si>
  <si>
    <t>881</t>
  </si>
  <si>
    <t>882</t>
  </si>
  <si>
    <t>883</t>
  </si>
  <si>
    <t>884</t>
  </si>
  <si>
    <t>885</t>
  </si>
  <si>
    <t>886</t>
  </si>
  <si>
    <t>887</t>
  </si>
  <si>
    <t>430681</t>
  </si>
  <si>
    <t>岳阳市汨罗市</t>
  </si>
  <si>
    <t>888</t>
  </si>
  <si>
    <t>889</t>
  </si>
  <si>
    <t>890</t>
  </si>
  <si>
    <t>891</t>
  </si>
  <si>
    <t>892</t>
  </si>
  <si>
    <t>893</t>
  </si>
  <si>
    <t>894</t>
  </si>
  <si>
    <t>895</t>
  </si>
  <si>
    <t>896</t>
  </si>
  <si>
    <t>897</t>
  </si>
  <si>
    <t>898</t>
  </si>
  <si>
    <t>899</t>
  </si>
  <si>
    <t>900</t>
  </si>
  <si>
    <t>901</t>
  </si>
  <si>
    <t>902</t>
  </si>
  <si>
    <t>903</t>
  </si>
  <si>
    <t>430682</t>
  </si>
  <si>
    <t>岳阳市临湘市</t>
  </si>
  <si>
    <t>904</t>
  </si>
  <si>
    <t>905</t>
  </si>
  <si>
    <t>906</t>
  </si>
  <si>
    <t>907</t>
  </si>
  <si>
    <t>908</t>
  </si>
  <si>
    <t>909</t>
  </si>
  <si>
    <t>910</t>
  </si>
  <si>
    <t>911</t>
  </si>
  <si>
    <t>912</t>
  </si>
  <si>
    <t>913</t>
  </si>
  <si>
    <t>914</t>
  </si>
  <si>
    <t>915</t>
  </si>
  <si>
    <t>916</t>
  </si>
  <si>
    <t>917</t>
  </si>
  <si>
    <t>918</t>
  </si>
  <si>
    <t>430702</t>
  </si>
  <si>
    <t>常德市武陵区</t>
  </si>
  <si>
    <t>919</t>
  </si>
  <si>
    <t>920</t>
  </si>
  <si>
    <t>921</t>
  </si>
  <si>
    <t>922</t>
  </si>
  <si>
    <t>923</t>
  </si>
  <si>
    <t>924</t>
  </si>
  <si>
    <t>925</t>
  </si>
  <si>
    <t>926</t>
  </si>
  <si>
    <t>927</t>
  </si>
  <si>
    <t>928</t>
  </si>
  <si>
    <t>929</t>
  </si>
  <si>
    <t>930</t>
  </si>
  <si>
    <t>931</t>
  </si>
  <si>
    <t>430703</t>
  </si>
  <si>
    <t>常德市鼎城区</t>
  </si>
  <si>
    <t>932</t>
  </si>
  <si>
    <t>933</t>
  </si>
  <si>
    <t>934</t>
  </si>
  <si>
    <t>935</t>
  </si>
  <si>
    <t>936</t>
  </si>
  <si>
    <t>937</t>
  </si>
  <si>
    <t>938</t>
  </si>
  <si>
    <t>939</t>
  </si>
  <si>
    <t>940</t>
  </si>
  <si>
    <t>941</t>
  </si>
  <si>
    <t>942</t>
  </si>
  <si>
    <t>943</t>
  </si>
  <si>
    <t>944</t>
  </si>
  <si>
    <t>945</t>
  </si>
  <si>
    <t>946</t>
  </si>
  <si>
    <t>430721</t>
  </si>
  <si>
    <t>常德市安乡县</t>
  </si>
  <si>
    <t>947</t>
  </si>
  <si>
    <t>948</t>
  </si>
  <si>
    <t>949</t>
  </si>
  <si>
    <t>950</t>
  </si>
  <si>
    <t>951</t>
  </si>
  <si>
    <t>952</t>
  </si>
  <si>
    <t>953</t>
  </si>
  <si>
    <t>954</t>
  </si>
  <si>
    <t>955</t>
  </si>
  <si>
    <t>956</t>
  </si>
  <si>
    <t>957</t>
  </si>
  <si>
    <t>958</t>
  </si>
  <si>
    <t>959</t>
  </si>
  <si>
    <t>960</t>
  </si>
  <si>
    <t>961</t>
  </si>
  <si>
    <t>430722</t>
  </si>
  <si>
    <t>常德市汉寿县</t>
  </si>
  <si>
    <t>962</t>
  </si>
  <si>
    <t>963</t>
  </si>
  <si>
    <t>964</t>
  </si>
  <si>
    <t>965</t>
  </si>
  <si>
    <t>966</t>
  </si>
  <si>
    <t>967</t>
  </si>
  <si>
    <t>968</t>
  </si>
  <si>
    <t>969</t>
  </si>
  <si>
    <t>970</t>
  </si>
  <si>
    <t>971</t>
  </si>
  <si>
    <t>972</t>
  </si>
  <si>
    <t>973</t>
  </si>
  <si>
    <t>974</t>
  </si>
  <si>
    <t>975</t>
  </si>
  <si>
    <t>976</t>
  </si>
  <si>
    <t>977</t>
  </si>
  <si>
    <t>978</t>
  </si>
  <si>
    <t>979</t>
  </si>
  <si>
    <t>430723</t>
  </si>
  <si>
    <t>常德市澧县</t>
  </si>
  <si>
    <t>980</t>
  </si>
  <si>
    <t>981</t>
  </si>
  <si>
    <t>982</t>
  </si>
  <si>
    <t>983</t>
  </si>
  <si>
    <t>984</t>
  </si>
  <si>
    <t>985</t>
  </si>
  <si>
    <t>986</t>
  </si>
  <si>
    <t>987</t>
  </si>
  <si>
    <t>988</t>
  </si>
  <si>
    <t>989</t>
  </si>
  <si>
    <t>990</t>
  </si>
  <si>
    <t>991</t>
  </si>
  <si>
    <t>992</t>
  </si>
  <si>
    <t>993</t>
  </si>
  <si>
    <t>994</t>
  </si>
  <si>
    <t>430724</t>
  </si>
  <si>
    <t>常德市临澧县</t>
  </si>
  <si>
    <t>995</t>
  </si>
  <si>
    <t>996</t>
  </si>
  <si>
    <t>997</t>
  </si>
  <si>
    <t>998</t>
  </si>
  <si>
    <t>999</t>
  </si>
  <si>
    <t>1000</t>
  </si>
  <si>
    <t>1001</t>
  </si>
  <si>
    <t>1002</t>
  </si>
  <si>
    <t>1003</t>
  </si>
  <si>
    <t>1004</t>
  </si>
  <si>
    <t>1005</t>
  </si>
  <si>
    <t>1006</t>
  </si>
  <si>
    <t>1007</t>
  </si>
  <si>
    <t>1008</t>
  </si>
  <si>
    <t>1009</t>
  </si>
  <si>
    <t>430725</t>
  </si>
  <si>
    <t>常德市桃源县</t>
  </si>
  <si>
    <t>1010</t>
  </si>
  <si>
    <t>1011</t>
  </si>
  <si>
    <t>1012</t>
  </si>
  <si>
    <t>1013</t>
  </si>
  <si>
    <t>1014</t>
  </si>
  <si>
    <t>1015</t>
  </si>
  <si>
    <t>1016</t>
  </si>
  <si>
    <t>1017</t>
  </si>
  <si>
    <t>1018</t>
  </si>
  <si>
    <t>1019</t>
  </si>
  <si>
    <t>1020</t>
  </si>
  <si>
    <t>1021</t>
  </si>
  <si>
    <t>1022</t>
  </si>
  <si>
    <t>1023</t>
  </si>
  <si>
    <t>1024</t>
  </si>
  <si>
    <t>430726</t>
  </si>
  <si>
    <t>常德市石门县</t>
  </si>
  <si>
    <t>1025</t>
  </si>
  <si>
    <t>1026</t>
  </si>
  <si>
    <t>1027</t>
  </si>
  <si>
    <t>1028</t>
  </si>
  <si>
    <t>1029</t>
  </si>
  <si>
    <t>1030</t>
  </si>
  <si>
    <t>1031</t>
  </si>
  <si>
    <t>1032</t>
  </si>
  <si>
    <t>1033</t>
  </si>
  <si>
    <t>1034</t>
  </si>
  <si>
    <t>1035</t>
  </si>
  <si>
    <t>1036</t>
  </si>
  <si>
    <t>1037</t>
  </si>
  <si>
    <t>1038</t>
  </si>
  <si>
    <t>430740</t>
  </si>
  <si>
    <t>常德市西洞庭区</t>
  </si>
  <si>
    <t>1039</t>
  </si>
  <si>
    <t>1040</t>
  </si>
  <si>
    <t>1041</t>
  </si>
  <si>
    <t>1042</t>
  </si>
  <si>
    <t>1043</t>
  </si>
  <si>
    <t>1044</t>
  </si>
  <si>
    <t>1045</t>
  </si>
  <si>
    <t>1046</t>
  </si>
  <si>
    <t>1047</t>
  </si>
  <si>
    <t>1048</t>
  </si>
  <si>
    <t>430741</t>
  </si>
  <si>
    <t>常德市西湖管理区</t>
  </si>
  <si>
    <t>1049</t>
  </si>
  <si>
    <t>1050</t>
  </si>
  <si>
    <t>1051</t>
  </si>
  <si>
    <t>1052</t>
  </si>
  <si>
    <t>1053</t>
  </si>
  <si>
    <t>1054</t>
  </si>
  <si>
    <t>1055</t>
  </si>
  <si>
    <t>1056</t>
  </si>
  <si>
    <t>1057</t>
  </si>
  <si>
    <t>1058</t>
  </si>
  <si>
    <t>1059</t>
  </si>
  <si>
    <t>1060</t>
  </si>
  <si>
    <t>1061</t>
  </si>
  <si>
    <t>1062</t>
  </si>
  <si>
    <t>430781</t>
  </si>
  <si>
    <t>常德市津市市</t>
  </si>
  <si>
    <t>1063</t>
  </si>
  <si>
    <t>1064</t>
  </si>
  <si>
    <t>1065</t>
  </si>
  <si>
    <t>1066</t>
  </si>
  <si>
    <t>1067</t>
  </si>
  <si>
    <t>1068</t>
  </si>
  <si>
    <t>1069</t>
  </si>
  <si>
    <t>1070</t>
  </si>
  <si>
    <t>1071</t>
  </si>
  <si>
    <t>1072</t>
  </si>
  <si>
    <t>1073</t>
  </si>
  <si>
    <t>1074</t>
  </si>
  <si>
    <t>1075</t>
  </si>
  <si>
    <t>1076</t>
  </si>
  <si>
    <t>430802</t>
  </si>
  <si>
    <t>张家界市永定区</t>
  </si>
  <si>
    <t>1077</t>
  </si>
  <si>
    <t>1078</t>
  </si>
  <si>
    <t>1079</t>
  </si>
  <si>
    <t>1080</t>
  </si>
  <si>
    <t>1081</t>
  </si>
  <si>
    <t>1082</t>
  </si>
  <si>
    <t>1083</t>
  </si>
  <si>
    <t>1084</t>
  </si>
  <si>
    <t>1085</t>
  </si>
  <si>
    <t>1086</t>
  </si>
  <si>
    <t>1087</t>
  </si>
  <si>
    <t>1088</t>
  </si>
  <si>
    <t>1089</t>
  </si>
  <si>
    <t>1090</t>
  </si>
  <si>
    <t>1091</t>
  </si>
  <si>
    <t>1092</t>
  </si>
  <si>
    <t>430811</t>
  </si>
  <si>
    <t>张家界市武陵源区</t>
  </si>
  <si>
    <t>1093</t>
  </si>
  <si>
    <t>1094</t>
  </si>
  <si>
    <t>1095</t>
  </si>
  <si>
    <t>1096</t>
  </si>
  <si>
    <t>1097</t>
  </si>
  <si>
    <t>1098</t>
  </si>
  <si>
    <t>1099</t>
  </si>
  <si>
    <t>1100</t>
  </si>
  <si>
    <t>1101</t>
  </si>
  <si>
    <t>1102</t>
  </si>
  <si>
    <t>1103</t>
  </si>
  <si>
    <t>1104</t>
  </si>
  <si>
    <t>430821</t>
  </si>
  <si>
    <t>张家界市慈利县</t>
  </si>
  <si>
    <t>1105</t>
  </si>
  <si>
    <t>1106</t>
  </si>
  <si>
    <t>1107</t>
  </si>
  <si>
    <t>1108</t>
  </si>
  <si>
    <t>1109</t>
  </si>
  <si>
    <t>1110</t>
  </si>
  <si>
    <t>1111</t>
  </si>
  <si>
    <t>1112</t>
  </si>
  <si>
    <t>1113</t>
  </si>
  <si>
    <t>1114</t>
  </si>
  <si>
    <t>1115</t>
  </si>
  <si>
    <t>1116</t>
  </si>
  <si>
    <t>1117</t>
  </si>
  <si>
    <t>1118</t>
  </si>
  <si>
    <t>1119</t>
  </si>
  <si>
    <t>430822</t>
  </si>
  <si>
    <t>张家界市桑植县</t>
  </si>
  <si>
    <t>1120</t>
  </si>
  <si>
    <t>1121</t>
  </si>
  <si>
    <t>1122</t>
  </si>
  <si>
    <t>1123</t>
  </si>
  <si>
    <t>1124</t>
  </si>
  <si>
    <t>1125</t>
  </si>
  <si>
    <t>1126</t>
  </si>
  <si>
    <t>1127</t>
  </si>
  <si>
    <t>1128</t>
  </si>
  <si>
    <t>1129</t>
  </si>
  <si>
    <t>1130</t>
  </si>
  <si>
    <t>1131</t>
  </si>
  <si>
    <t>1132</t>
  </si>
  <si>
    <t>1133</t>
  </si>
  <si>
    <t>1134</t>
  </si>
  <si>
    <t>1135</t>
  </si>
  <si>
    <t>430902</t>
  </si>
  <si>
    <t>益阳市资阳区</t>
  </si>
  <si>
    <t>1136</t>
  </si>
  <si>
    <t>1137</t>
  </si>
  <si>
    <t>1138</t>
  </si>
  <si>
    <t>1139</t>
  </si>
  <si>
    <t>1140</t>
  </si>
  <si>
    <t>1141</t>
  </si>
  <si>
    <t>1142</t>
  </si>
  <si>
    <t>1143</t>
  </si>
  <si>
    <t>1144</t>
  </si>
  <si>
    <t>1145</t>
  </si>
  <si>
    <t>1146</t>
  </si>
  <si>
    <t>1147</t>
  </si>
  <si>
    <t>1148</t>
  </si>
  <si>
    <t>1149</t>
  </si>
  <si>
    <t>430903</t>
  </si>
  <si>
    <t>益阳市赫山区</t>
  </si>
  <si>
    <t>1150</t>
  </si>
  <si>
    <t>1151</t>
  </si>
  <si>
    <t>1152</t>
  </si>
  <si>
    <t>1153</t>
  </si>
  <si>
    <t>1154</t>
  </si>
  <si>
    <t>1155</t>
  </si>
  <si>
    <t>1156</t>
  </si>
  <si>
    <t>1157</t>
  </si>
  <si>
    <t>1158</t>
  </si>
  <si>
    <t>1159</t>
  </si>
  <si>
    <t>1160</t>
  </si>
  <si>
    <t>1161</t>
  </si>
  <si>
    <t>1162</t>
  </si>
  <si>
    <t>1163</t>
  </si>
  <si>
    <t>1164</t>
  </si>
  <si>
    <t>430921</t>
  </si>
  <si>
    <t>益阳市南县</t>
  </si>
  <si>
    <t>1165</t>
  </si>
  <si>
    <t>1166</t>
  </si>
  <si>
    <t>1167</t>
  </si>
  <si>
    <t>1168</t>
  </si>
  <si>
    <t>1169</t>
  </si>
  <si>
    <t>1170</t>
  </si>
  <si>
    <t>1171</t>
  </si>
  <si>
    <t>1172</t>
  </si>
  <si>
    <t>1173</t>
  </si>
  <si>
    <t>1174</t>
  </si>
  <si>
    <t>1175</t>
  </si>
  <si>
    <t>1176</t>
  </si>
  <si>
    <t>1177</t>
  </si>
  <si>
    <t>1178</t>
  </si>
  <si>
    <t>1179</t>
  </si>
  <si>
    <t>1180</t>
  </si>
  <si>
    <t>430922</t>
  </si>
  <si>
    <t>益阳市桃江县</t>
  </si>
  <si>
    <t>1181</t>
  </si>
  <si>
    <t>1182</t>
  </si>
  <si>
    <t>1183</t>
  </si>
  <si>
    <t>1184</t>
  </si>
  <si>
    <t>1185</t>
  </si>
  <si>
    <t>1186</t>
  </si>
  <si>
    <t>1187</t>
  </si>
  <si>
    <t>1188</t>
  </si>
  <si>
    <t>1189</t>
  </si>
  <si>
    <t>1190</t>
  </si>
  <si>
    <t>1191</t>
  </si>
  <si>
    <t>1192</t>
  </si>
  <si>
    <t>1193</t>
  </si>
  <si>
    <t>1194</t>
  </si>
  <si>
    <t>1195</t>
  </si>
  <si>
    <t>1196</t>
  </si>
  <si>
    <t>430923</t>
  </si>
  <si>
    <t>益阳市安化县</t>
  </si>
  <si>
    <t>1197</t>
  </si>
  <si>
    <t>1198</t>
  </si>
  <si>
    <t>1199</t>
  </si>
  <si>
    <t>1200</t>
  </si>
  <si>
    <t>1201</t>
  </si>
  <si>
    <t>1202</t>
  </si>
  <si>
    <t>1203</t>
  </si>
  <si>
    <t>1204</t>
  </si>
  <si>
    <t>1205</t>
  </si>
  <si>
    <t>1206</t>
  </si>
  <si>
    <t>1207</t>
  </si>
  <si>
    <t>1208</t>
  </si>
  <si>
    <t>1209</t>
  </si>
  <si>
    <t>1210</t>
  </si>
  <si>
    <t>1211</t>
  </si>
  <si>
    <t>430940</t>
  </si>
  <si>
    <t>益阳市大通湖区</t>
  </si>
  <si>
    <t>1212</t>
  </si>
  <si>
    <t>1213</t>
  </si>
  <si>
    <t>1214</t>
  </si>
  <si>
    <t>1215</t>
  </si>
  <si>
    <t>1216</t>
  </si>
  <si>
    <t>1217</t>
  </si>
  <si>
    <t>1218</t>
  </si>
  <si>
    <t>1219</t>
  </si>
  <si>
    <t>1220</t>
  </si>
  <si>
    <t>1221</t>
  </si>
  <si>
    <t>1222</t>
  </si>
  <si>
    <t>1223</t>
  </si>
  <si>
    <t>1224</t>
  </si>
  <si>
    <t>1225</t>
  </si>
  <si>
    <t>1226</t>
  </si>
  <si>
    <t>430981</t>
  </si>
  <si>
    <t>益阳市沅江市</t>
  </si>
  <si>
    <t>1227</t>
  </si>
  <si>
    <t>1228</t>
  </si>
  <si>
    <t>1229</t>
  </si>
  <si>
    <t>1230</t>
  </si>
  <si>
    <t>1231</t>
  </si>
  <si>
    <t>1232</t>
  </si>
  <si>
    <t>1233</t>
  </si>
  <si>
    <t>1234</t>
  </si>
  <si>
    <t>1235</t>
  </si>
  <si>
    <t>1236</t>
  </si>
  <si>
    <t>1237</t>
  </si>
  <si>
    <t>1238</t>
  </si>
  <si>
    <t>1239</t>
  </si>
  <si>
    <t>1240</t>
  </si>
  <si>
    <t>431002</t>
  </si>
  <si>
    <t>郴州市北湖区</t>
  </si>
  <si>
    <t>1241</t>
  </si>
  <si>
    <t>1242</t>
  </si>
  <si>
    <t>1243</t>
  </si>
  <si>
    <t>1244</t>
  </si>
  <si>
    <t>1245</t>
  </si>
  <si>
    <t>1246</t>
  </si>
  <si>
    <t>1247</t>
  </si>
  <si>
    <t>1248</t>
  </si>
  <si>
    <t>1249</t>
  </si>
  <si>
    <t>1250</t>
  </si>
  <si>
    <t>1251</t>
  </si>
  <si>
    <t>1252</t>
  </si>
  <si>
    <t>1253</t>
  </si>
  <si>
    <t>1254</t>
  </si>
  <si>
    <t>1255</t>
  </si>
  <si>
    <t>1256</t>
  </si>
  <si>
    <t>431003</t>
  </si>
  <si>
    <t>郴州市苏仙区</t>
  </si>
  <si>
    <t>1257</t>
  </si>
  <si>
    <t>1258</t>
  </si>
  <si>
    <t>1259</t>
  </si>
  <si>
    <t>1260</t>
  </si>
  <si>
    <t>1261</t>
  </si>
  <si>
    <t>1262</t>
  </si>
  <si>
    <t>1263</t>
  </si>
  <si>
    <t>1264</t>
  </si>
  <si>
    <t>1265</t>
  </si>
  <si>
    <t>1266</t>
  </si>
  <si>
    <t>1267</t>
  </si>
  <si>
    <t>1268</t>
  </si>
  <si>
    <t>1269</t>
  </si>
  <si>
    <t>1270</t>
  </si>
  <si>
    <t>1271</t>
  </si>
  <si>
    <t>1272</t>
  </si>
  <si>
    <t>431021</t>
  </si>
  <si>
    <t>郴州市桂阳县</t>
  </si>
  <si>
    <t>1273</t>
  </si>
  <si>
    <t>1274</t>
  </si>
  <si>
    <t>1275</t>
  </si>
  <si>
    <t>1276</t>
  </si>
  <si>
    <t>1277</t>
  </si>
  <si>
    <t>1278</t>
  </si>
  <si>
    <t>1279</t>
  </si>
  <si>
    <t>1280</t>
  </si>
  <si>
    <t>1281</t>
  </si>
  <si>
    <t>1282</t>
  </si>
  <si>
    <t>1283</t>
  </si>
  <si>
    <t>1284</t>
  </si>
  <si>
    <t>1285</t>
  </si>
  <si>
    <t>1286</t>
  </si>
  <si>
    <t>1287</t>
  </si>
  <si>
    <t>1288</t>
  </si>
  <si>
    <t>431022</t>
  </si>
  <si>
    <t>郴州市宜章县</t>
  </si>
  <si>
    <t>1289</t>
  </si>
  <si>
    <t>1290</t>
  </si>
  <si>
    <t>1291</t>
  </si>
  <si>
    <t>1292</t>
  </si>
  <si>
    <t>1293</t>
  </si>
  <si>
    <t>1294</t>
  </si>
  <si>
    <t>1295</t>
  </si>
  <si>
    <t>1296</t>
  </si>
  <si>
    <t>1297</t>
  </si>
  <si>
    <t>1298</t>
  </si>
  <si>
    <t>1299</t>
  </si>
  <si>
    <t>1300</t>
  </si>
  <si>
    <t>1301</t>
  </si>
  <si>
    <t>1302</t>
  </si>
  <si>
    <t>1303</t>
  </si>
  <si>
    <t>1304</t>
  </si>
  <si>
    <t>431023</t>
  </si>
  <si>
    <t>郴州市永兴县</t>
  </si>
  <si>
    <t>1305</t>
  </si>
  <si>
    <t>1306</t>
  </si>
  <si>
    <t>1307</t>
  </si>
  <si>
    <t>1308</t>
  </si>
  <si>
    <t>1309</t>
  </si>
  <si>
    <t>1310</t>
  </si>
  <si>
    <t>1311</t>
  </si>
  <si>
    <t>1312</t>
  </si>
  <si>
    <t>1313</t>
  </si>
  <si>
    <t>1314</t>
  </si>
  <si>
    <t>1315</t>
  </si>
  <si>
    <t>1316</t>
  </si>
  <si>
    <t>1317</t>
  </si>
  <si>
    <t>1318</t>
  </si>
  <si>
    <t>1319</t>
  </si>
  <si>
    <t>1320</t>
  </si>
  <si>
    <t>431024</t>
  </si>
  <si>
    <t>郴州市嘉禾县</t>
  </si>
  <si>
    <t>1321</t>
  </si>
  <si>
    <t>1322</t>
  </si>
  <si>
    <t>1323</t>
  </si>
  <si>
    <t>1324</t>
  </si>
  <si>
    <t>1325</t>
  </si>
  <si>
    <t>1326</t>
  </si>
  <si>
    <t>1327</t>
  </si>
  <si>
    <t>1328</t>
  </si>
  <si>
    <t>1329</t>
  </si>
  <si>
    <t>1330</t>
  </si>
  <si>
    <t>1331</t>
  </si>
  <si>
    <t>1332</t>
  </si>
  <si>
    <t>1333</t>
  </si>
  <si>
    <t>1334</t>
  </si>
  <si>
    <t>1335</t>
  </si>
  <si>
    <t>1336</t>
  </si>
  <si>
    <t>431025</t>
  </si>
  <si>
    <t>郴州市临武县</t>
  </si>
  <si>
    <t>1337</t>
  </si>
  <si>
    <t>1338</t>
  </si>
  <si>
    <t>1339</t>
  </si>
  <si>
    <t>1340</t>
  </si>
  <si>
    <t>1341</t>
  </si>
  <si>
    <t>1342</t>
  </si>
  <si>
    <t>1343</t>
  </si>
  <si>
    <t>1344</t>
  </si>
  <si>
    <t>1345</t>
  </si>
  <si>
    <t>1346</t>
  </si>
  <si>
    <t>1347</t>
  </si>
  <si>
    <t>1348</t>
  </si>
  <si>
    <t>1349</t>
  </si>
  <si>
    <t>1350</t>
  </si>
  <si>
    <t>1351</t>
  </si>
  <si>
    <t>1352</t>
  </si>
  <si>
    <t>431026</t>
  </si>
  <si>
    <t>郴州市汝城县</t>
  </si>
  <si>
    <t>1353</t>
  </si>
  <si>
    <t>1354</t>
  </si>
  <si>
    <t>1355</t>
  </si>
  <si>
    <t>1356</t>
  </si>
  <si>
    <t>1357</t>
  </si>
  <si>
    <t>1358</t>
  </si>
  <si>
    <t>1359</t>
  </si>
  <si>
    <t>1360</t>
  </si>
  <si>
    <t>1361</t>
  </si>
  <si>
    <t>1362</t>
  </si>
  <si>
    <t>1363</t>
  </si>
  <si>
    <t>1364</t>
  </si>
  <si>
    <t>1365</t>
  </si>
  <si>
    <t>1366</t>
  </si>
  <si>
    <t>1367</t>
  </si>
  <si>
    <t>1368</t>
  </si>
  <si>
    <t>431027</t>
  </si>
  <si>
    <t>郴州市桂东县</t>
  </si>
  <si>
    <t>1369</t>
  </si>
  <si>
    <t>1370</t>
  </si>
  <si>
    <t>1371</t>
  </si>
  <si>
    <t>1372</t>
  </si>
  <si>
    <t>1373</t>
  </si>
  <si>
    <t>1374</t>
  </si>
  <si>
    <t>1375</t>
  </si>
  <si>
    <t>1376</t>
  </si>
  <si>
    <t>1377</t>
  </si>
  <si>
    <t>1378</t>
  </si>
  <si>
    <t>1379</t>
  </si>
  <si>
    <t>1380</t>
  </si>
  <si>
    <t>1381</t>
  </si>
  <si>
    <t>1382</t>
  </si>
  <si>
    <t>1383</t>
  </si>
  <si>
    <t>431028</t>
  </si>
  <si>
    <t>郴州市安仁县</t>
  </si>
  <si>
    <t>1384</t>
  </si>
  <si>
    <t>1385</t>
  </si>
  <si>
    <t>1386</t>
  </si>
  <si>
    <t>1387</t>
  </si>
  <si>
    <t>1388</t>
  </si>
  <si>
    <t>1389</t>
  </si>
  <si>
    <t>1390</t>
  </si>
  <si>
    <t>1391</t>
  </si>
  <si>
    <t>1392</t>
  </si>
  <si>
    <t>1393</t>
  </si>
  <si>
    <t>1394</t>
  </si>
  <si>
    <t>1395</t>
  </si>
  <si>
    <t>1396</t>
  </si>
  <si>
    <t>1397</t>
  </si>
  <si>
    <t>1398</t>
  </si>
  <si>
    <t>1399</t>
  </si>
  <si>
    <t>431081</t>
  </si>
  <si>
    <t>郴州市资兴市</t>
  </si>
  <si>
    <t>1400</t>
  </si>
  <si>
    <t>1401</t>
  </si>
  <si>
    <t>1402</t>
  </si>
  <si>
    <t>1403</t>
  </si>
  <si>
    <t>1404</t>
  </si>
  <si>
    <t>1405</t>
  </si>
  <si>
    <t>1406</t>
  </si>
  <si>
    <t>1407</t>
  </si>
  <si>
    <t>1408</t>
  </si>
  <si>
    <t>1409</t>
  </si>
  <si>
    <t>1410</t>
  </si>
  <si>
    <t>1411</t>
  </si>
  <si>
    <t>1412</t>
  </si>
  <si>
    <t>1413</t>
  </si>
  <si>
    <t>1414</t>
  </si>
  <si>
    <t>431102</t>
  </si>
  <si>
    <t>永州市零陵区</t>
  </si>
  <si>
    <t>1415</t>
  </si>
  <si>
    <t>1416</t>
  </si>
  <si>
    <t>1417</t>
  </si>
  <si>
    <t>1418</t>
  </si>
  <si>
    <t>1419</t>
  </si>
  <si>
    <t>1420</t>
  </si>
  <si>
    <t>1421</t>
  </si>
  <si>
    <t>1422</t>
  </si>
  <si>
    <t>1423</t>
  </si>
  <si>
    <t>1424</t>
  </si>
  <si>
    <t>1425</t>
  </si>
  <si>
    <t>1426</t>
  </si>
  <si>
    <t>1427</t>
  </si>
  <si>
    <t>1428</t>
  </si>
  <si>
    <t>1429</t>
  </si>
  <si>
    <t>1430</t>
  </si>
  <si>
    <t>431103</t>
  </si>
  <si>
    <t>永州市冷水滩区</t>
  </si>
  <si>
    <t>1431</t>
  </si>
  <si>
    <t>1432</t>
  </si>
  <si>
    <t>1433</t>
  </si>
  <si>
    <t>1434</t>
  </si>
  <si>
    <t>1435</t>
  </si>
  <si>
    <t>1436</t>
  </si>
  <si>
    <t>1437</t>
  </si>
  <si>
    <t>1438</t>
  </si>
  <si>
    <t>1439</t>
  </si>
  <si>
    <t>1440</t>
  </si>
  <si>
    <t>1441</t>
  </si>
  <si>
    <t>1442</t>
  </si>
  <si>
    <t>1443</t>
  </si>
  <si>
    <t>1444</t>
  </si>
  <si>
    <t>1445</t>
  </si>
  <si>
    <t>1446</t>
  </si>
  <si>
    <t>431121</t>
  </si>
  <si>
    <t>永州市祁阳县</t>
  </si>
  <si>
    <t>1447</t>
  </si>
  <si>
    <t>1448</t>
  </si>
  <si>
    <t>1449</t>
  </si>
  <si>
    <t>1450</t>
  </si>
  <si>
    <t>1451</t>
  </si>
  <si>
    <t>1452</t>
  </si>
  <si>
    <t>1453</t>
  </si>
  <si>
    <t>1454</t>
  </si>
  <si>
    <t>1455</t>
  </si>
  <si>
    <t>1456</t>
  </si>
  <si>
    <t>1457</t>
  </si>
  <si>
    <t>1458</t>
  </si>
  <si>
    <t>1459</t>
  </si>
  <si>
    <t>1460</t>
  </si>
  <si>
    <t>431122</t>
  </si>
  <si>
    <t>永州市东安县</t>
  </si>
  <si>
    <t>1461</t>
  </si>
  <si>
    <t>1462</t>
  </si>
  <si>
    <t>1463</t>
  </si>
  <si>
    <t>1464</t>
  </si>
  <si>
    <t>1465</t>
  </si>
  <si>
    <t>1466</t>
  </si>
  <si>
    <t>1467</t>
  </si>
  <si>
    <t>1468</t>
  </si>
  <si>
    <t>1469</t>
  </si>
  <si>
    <t>1470</t>
  </si>
  <si>
    <t>1471</t>
  </si>
  <si>
    <t>1472</t>
  </si>
  <si>
    <t>1473</t>
  </si>
  <si>
    <t>1474</t>
  </si>
  <si>
    <t>1475</t>
  </si>
  <si>
    <t>1476</t>
  </si>
  <si>
    <t>431123</t>
  </si>
  <si>
    <t>永州市双牌县</t>
  </si>
  <si>
    <t>1477</t>
  </si>
  <si>
    <t>1478</t>
  </si>
  <si>
    <t>1479</t>
  </si>
  <si>
    <t>1480</t>
  </si>
  <si>
    <t>1481</t>
  </si>
  <si>
    <t>1482</t>
  </si>
  <si>
    <t>1483</t>
  </si>
  <si>
    <t>1484</t>
  </si>
  <si>
    <t>1485</t>
  </si>
  <si>
    <t>1486</t>
  </si>
  <si>
    <t>1487</t>
  </si>
  <si>
    <t>1488</t>
  </si>
  <si>
    <t>1489</t>
  </si>
  <si>
    <t>1490</t>
  </si>
  <si>
    <t>431124</t>
  </si>
  <si>
    <t>永州市道县</t>
  </si>
  <si>
    <t>1491</t>
  </si>
  <si>
    <t>1492</t>
  </si>
  <si>
    <t>1493</t>
  </si>
  <si>
    <t>1494</t>
  </si>
  <si>
    <t>1495</t>
  </si>
  <si>
    <t>1496</t>
  </si>
  <si>
    <t>1497</t>
  </si>
  <si>
    <t>1498</t>
  </si>
  <si>
    <t>1499</t>
  </si>
  <si>
    <t>1500</t>
  </si>
  <si>
    <t>1501</t>
  </si>
  <si>
    <t>1502</t>
  </si>
  <si>
    <t>1503</t>
  </si>
  <si>
    <t>1504</t>
  </si>
  <si>
    <t>431125</t>
  </si>
  <si>
    <t>永州市江永县</t>
  </si>
  <si>
    <t>1505</t>
  </si>
  <si>
    <t>1506</t>
  </si>
  <si>
    <t>1507</t>
  </si>
  <si>
    <t>1508</t>
  </si>
  <si>
    <t>1509</t>
  </si>
  <si>
    <t>1510</t>
  </si>
  <si>
    <t>1511</t>
  </si>
  <si>
    <t>1512</t>
  </si>
  <si>
    <t>1513</t>
  </si>
  <si>
    <t>1514</t>
  </si>
  <si>
    <t>1515</t>
  </si>
  <si>
    <t>1516</t>
  </si>
  <si>
    <t>1517</t>
  </si>
  <si>
    <t>1518</t>
  </si>
  <si>
    <t>1519</t>
  </si>
  <si>
    <t>431126</t>
  </si>
  <si>
    <t>永州市宁远县</t>
  </si>
  <si>
    <t>1520</t>
  </si>
  <si>
    <t>1521</t>
  </si>
  <si>
    <t>1522</t>
  </si>
  <si>
    <t>1523</t>
  </si>
  <si>
    <t>1524</t>
  </si>
  <si>
    <t>1525</t>
  </si>
  <si>
    <t>1526</t>
  </si>
  <si>
    <t>1527</t>
  </si>
  <si>
    <t>1528</t>
  </si>
  <si>
    <t>1529</t>
  </si>
  <si>
    <t>1530</t>
  </si>
  <si>
    <t>1531</t>
  </si>
  <si>
    <t>1532</t>
  </si>
  <si>
    <t>1533</t>
  </si>
  <si>
    <t>1534</t>
  </si>
  <si>
    <t>431127</t>
  </si>
  <si>
    <t>永州市蓝山县</t>
  </si>
  <si>
    <t>1535</t>
  </si>
  <si>
    <t>1536</t>
  </si>
  <si>
    <t>1537</t>
  </si>
  <si>
    <t>1538</t>
  </si>
  <si>
    <t>1539</t>
  </si>
  <si>
    <t>1540</t>
  </si>
  <si>
    <t>1541</t>
  </si>
  <si>
    <t>1542</t>
  </si>
  <si>
    <t>1543</t>
  </si>
  <si>
    <t>1544</t>
  </si>
  <si>
    <t>1545</t>
  </si>
  <si>
    <t>1546</t>
  </si>
  <si>
    <t>1547</t>
  </si>
  <si>
    <t>1548</t>
  </si>
  <si>
    <t>431128</t>
  </si>
  <si>
    <t>永州市新田县</t>
  </si>
  <si>
    <t>1549</t>
  </si>
  <si>
    <t>1550</t>
  </si>
  <si>
    <t>1551</t>
  </si>
  <si>
    <t>1552</t>
  </si>
  <si>
    <t>1553</t>
  </si>
  <si>
    <t>1554</t>
  </si>
  <si>
    <t>1555</t>
  </si>
  <si>
    <t>1556</t>
  </si>
  <si>
    <t>1557</t>
  </si>
  <si>
    <t>1558</t>
  </si>
  <si>
    <t>1559</t>
  </si>
  <si>
    <t>1560</t>
  </si>
  <si>
    <t>1561</t>
  </si>
  <si>
    <t>1562</t>
  </si>
  <si>
    <t>1563</t>
  </si>
  <si>
    <t>1564</t>
  </si>
  <si>
    <t>431129</t>
  </si>
  <si>
    <t>永州市江华县</t>
  </si>
  <si>
    <t>1565</t>
  </si>
  <si>
    <t>1566</t>
  </si>
  <si>
    <t>1567</t>
  </si>
  <si>
    <t>1568</t>
  </si>
  <si>
    <t>1569</t>
  </si>
  <si>
    <t>1570</t>
  </si>
  <si>
    <t>1571</t>
  </si>
  <si>
    <t>1572</t>
  </si>
  <si>
    <t>1573</t>
  </si>
  <si>
    <t>1574</t>
  </si>
  <si>
    <t>1575</t>
  </si>
  <si>
    <t>1576</t>
  </si>
  <si>
    <t>1577</t>
  </si>
  <si>
    <t>1578</t>
  </si>
  <si>
    <t>1579</t>
  </si>
  <si>
    <t>431131</t>
  </si>
  <si>
    <t>永州市金洞区</t>
  </si>
  <si>
    <t>1580</t>
  </si>
  <si>
    <t>1581</t>
  </si>
  <si>
    <t>1582</t>
  </si>
  <si>
    <t>1583</t>
  </si>
  <si>
    <t>1584</t>
  </si>
  <si>
    <t>1585</t>
  </si>
  <si>
    <t>1586</t>
  </si>
  <si>
    <t>1587</t>
  </si>
  <si>
    <t>1588</t>
  </si>
  <si>
    <t>1589</t>
  </si>
  <si>
    <t>1590</t>
  </si>
  <si>
    <t>431140</t>
  </si>
  <si>
    <t>永州市回龙圩区</t>
  </si>
  <si>
    <t>1591</t>
  </si>
  <si>
    <t>1592</t>
  </si>
  <si>
    <t>1593</t>
  </si>
  <si>
    <t>1594</t>
  </si>
  <si>
    <t>1595</t>
  </si>
  <si>
    <t>1596</t>
  </si>
  <si>
    <t>1597</t>
  </si>
  <si>
    <t>1598</t>
  </si>
  <si>
    <t>1599</t>
  </si>
  <si>
    <t>1600</t>
  </si>
  <si>
    <t>431141</t>
  </si>
  <si>
    <t>永州市凤凰园区</t>
  </si>
  <si>
    <t>1601</t>
  </si>
  <si>
    <t>1602</t>
  </si>
  <si>
    <t>1603</t>
  </si>
  <si>
    <t>1604</t>
  </si>
  <si>
    <t>1605</t>
  </si>
  <si>
    <t>1606</t>
  </si>
  <si>
    <t>1607</t>
  </si>
  <si>
    <t>1608</t>
  </si>
  <si>
    <t>1609</t>
  </si>
  <si>
    <t>1610</t>
  </si>
  <si>
    <t>1611</t>
  </si>
  <si>
    <t>431202</t>
  </si>
  <si>
    <t>怀化市鹤城区</t>
  </si>
  <si>
    <t>1612</t>
  </si>
  <si>
    <t>1613</t>
  </si>
  <si>
    <t>1614</t>
  </si>
  <si>
    <t>1615</t>
  </si>
  <si>
    <t>1616</t>
  </si>
  <si>
    <t>1617</t>
  </si>
  <si>
    <t>1618</t>
  </si>
  <si>
    <t>1619</t>
  </si>
  <si>
    <t>1620</t>
  </si>
  <si>
    <t>1621</t>
  </si>
  <si>
    <t>1622</t>
  </si>
  <si>
    <t>1623</t>
  </si>
  <si>
    <t>1624</t>
  </si>
  <si>
    <t>1625</t>
  </si>
  <si>
    <t>431221</t>
  </si>
  <si>
    <t>怀化市中方县</t>
  </si>
  <si>
    <t>1626</t>
  </si>
  <si>
    <t>1627</t>
  </si>
  <si>
    <t>1628</t>
  </si>
  <si>
    <t>1629</t>
  </si>
  <si>
    <t>1630</t>
  </si>
  <si>
    <t>1631</t>
  </si>
  <si>
    <t>1632</t>
  </si>
  <si>
    <t>1633</t>
  </si>
  <si>
    <t>1634</t>
  </si>
  <si>
    <t>1635</t>
  </si>
  <si>
    <t>1636</t>
  </si>
  <si>
    <t>1637</t>
  </si>
  <si>
    <t>1638</t>
  </si>
  <si>
    <t>1639</t>
  </si>
  <si>
    <t>431222</t>
  </si>
  <si>
    <t>怀化市沅陵县</t>
  </si>
  <si>
    <t>1640</t>
  </si>
  <si>
    <t>1641</t>
  </si>
  <si>
    <t>1642</t>
  </si>
  <si>
    <t>1643</t>
  </si>
  <si>
    <t>1644</t>
  </si>
  <si>
    <t>1645</t>
  </si>
  <si>
    <t>1646</t>
  </si>
  <si>
    <t>1647</t>
  </si>
  <si>
    <t>1648</t>
  </si>
  <si>
    <t>1649</t>
  </si>
  <si>
    <t>1650</t>
  </si>
  <si>
    <t>1651</t>
  </si>
  <si>
    <t>1652</t>
  </si>
  <si>
    <t>1653</t>
  </si>
  <si>
    <t>431223</t>
  </si>
  <si>
    <t>怀化市辰溪县</t>
  </si>
  <si>
    <t>1654</t>
  </si>
  <si>
    <t>1655</t>
  </si>
  <si>
    <t>1656</t>
  </si>
  <si>
    <t>1657</t>
  </si>
  <si>
    <t>1658</t>
  </si>
  <si>
    <t>1659</t>
  </si>
  <si>
    <t>1660</t>
  </si>
  <si>
    <t>1661</t>
  </si>
  <si>
    <t>1662</t>
  </si>
  <si>
    <t>1663</t>
  </si>
  <si>
    <t>1664</t>
  </si>
  <si>
    <t>1665</t>
  </si>
  <si>
    <t>1666</t>
  </si>
  <si>
    <t>1667</t>
  </si>
  <si>
    <t>1668</t>
  </si>
  <si>
    <t>431224</t>
  </si>
  <si>
    <t>怀化市溆浦县</t>
  </si>
  <si>
    <t>1669</t>
  </si>
  <si>
    <t>1670</t>
  </si>
  <si>
    <t>1671</t>
  </si>
  <si>
    <t>1672</t>
  </si>
  <si>
    <t>1673</t>
  </si>
  <si>
    <t>1674</t>
  </si>
  <si>
    <t>1675</t>
  </si>
  <si>
    <t>1676</t>
  </si>
  <si>
    <t>1677</t>
  </si>
  <si>
    <t>1678</t>
  </si>
  <si>
    <t>1679</t>
  </si>
  <si>
    <t>1680</t>
  </si>
  <si>
    <t>1681</t>
  </si>
  <si>
    <t>1682</t>
  </si>
  <si>
    <t>1683</t>
  </si>
  <si>
    <t>431225</t>
  </si>
  <si>
    <t>怀化市会同县</t>
  </si>
  <si>
    <t>1684</t>
  </si>
  <si>
    <t>1685</t>
  </si>
  <si>
    <t>1686</t>
  </si>
  <si>
    <t>1687</t>
  </si>
  <si>
    <t>1688</t>
  </si>
  <si>
    <t>1689</t>
  </si>
  <si>
    <t>1690</t>
  </si>
  <si>
    <t>1691</t>
  </si>
  <si>
    <t>1692</t>
  </si>
  <si>
    <t>1693</t>
  </si>
  <si>
    <t>1694</t>
  </si>
  <si>
    <t>1695</t>
  </si>
  <si>
    <t>1696</t>
  </si>
  <si>
    <t>1697</t>
  </si>
  <si>
    <t>1698</t>
  </si>
  <si>
    <t>1699</t>
  </si>
  <si>
    <t>431226</t>
  </si>
  <si>
    <t>怀化市麻阳县</t>
  </si>
  <si>
    <t>1700</t>
  </si>
  <si>
    <t>1701</t>
  </si>
  <si>
    <t>1702</t>
  </si>
  <si>
    <t>1703</t>
  </si>
  <si>
    <t>1704</t>
  </si>
  <si>
    <t>1705</t>
  </si>
  <si>
    <t>1706</t>
  </si>
  <si>
    <t>1707</t>
  </si>
  <si>
    <t>1708</t>
  </si>
  <si>
    <t>1709</t>
  </si>
  <si>
    <t>1710</t>
  </si>
  <si>
    <t>1711</t>
  </si>
  <si>
    <t>1712</t>
  </si>
  <si>
    <t>431227</t>
  </si>
  <si>
    <t>怀化市新晃县</t>
  </si>
  <si>
    <t>1713</t>
  </si>
  <si>
    <t>1714</t>
  </si>
  <si>
    <t>1715</t>
  </si>
  <si>
    <t>1716</t>
  </si>
  <si>
    <t>1717</t>
  </si>
  <si>
    <t>1718</t>
  </si>
  <si>
    <t>1719</t>
  </si>
  <si>
    <t>1720</t>
  </si>
  <si>
    <t>1721</t>
  </si>
  <si>
    <t>1722</t>
  </si>
  <si>
    <t>1723</t>
  </si>
  <si>
    <t>1724</t>
  </si>
  <si>
    <t>1725</t>
  </si>
  <si>
    <t>1726</t>
  </si>
  <si>
    <t>431228</t>
  </si>
  <si>
    <t>怀化市芷江县</t>
  </si>
  <si>
    <t>1727</t>
  </si>
  <si>
    <t>1728</t>
  </si>
  <si>
    <t>1729</t>
  </si>
  <si>
    <t>1730</t>
  </si>
  <si>
    <t>1731</t>
  </si>
  <si>
    <t>1732</t>
  </si>
  <si>
    <t>1733</t>
  </si>
  <si>
    <t>1734</t>
  </si>
  <si>
    <t>1735</t>
  </si>
  <si>
    <t>1736</t>
  </si>
  <si>
    <t>1737</t>
  </si>
  <si>
    <t>1738</t>
  </si>
  <si>
    <t>1739</t>
  </si>
  <si>
    <t>431229</t>
  </si>
  <si>
    <t>怀化市靖州县</t>
  </si>
  <si>
    <t>1740</t>
  </si>
  <si>
    <t>1741</t>
  </si>
  <si>
    <t>1742</t>
  </si>
  <si>
    <t>1743</t>
  </si>
  <si>
    <t>1744</t>
  </si>
  <si>
    <t>1745</t>
  </si>
  <si>
    <t>1746</t>
  </si>
  <si>
    <t>1747</t>
  </si>
  <si>
    <t>1748</t>
  </si>
  <si>
    <t>1749</t>
  </si>
  <si>
    <t>1750</t>
  </si>
  <si>
    <t>1751</t>
  </si>
  <si>
    <t>1752</t>
  </si>
  <si>
    <t>1753</t>
  </si>
  <si>
    <t>431230</t>
  </si>
  <si>
    <t>怀化市通道县</t>
  </si>
  <si>
    <t>1754</t>
  </si>
  <si>
    <t>1755</t>
  </si>
  <si>
    <t>1756</t>
  </si>
  <si>
    <t>1757</t>
  </si>
  <si>
    <t>1758</t>
  </si>
  <si>
    <t>1759</t>
  </si>
  <si>
    <t>1760</t>
  </si>
  <si>
    <t>1761</t>
  </si>
  <si>
    <t>1762</t>
  </si>
  <si>
    <t>1763</t>
  </si>
  <si>
    <t>1764</t>
  </si>
  <si>
    <t>1765</t>
  </si>
  <si>
    <t>1766</t>
  </si>
  <si>
    <t>1767</t>
  </si>
  <si>
    <t>431240</t>
  </si>
  <si>
    <t>怀化市洪江区</t>
  </si>
  <si>
    <t>1768</t>
  </si>
  <si>
    <t>1769</t>
  </si>
  <si>
    <t>1770</t>
  </si>
  <si>
    <t>1771</t>
  </si>
  <si>
    <t>1772</t>
  </si>
  <si>
    <t>1773</t>
  </si>
  <si>
    <t>1774</t>
  </si>
  <si>
    <t>1775</t>
  </si>
  <si>
    <t>1776</t>
  </si>
  <si>
    <t>1777</t>
  </si>
  <si>
    <t>1778</t>
  </si>
  <si>
    <t>431281</t>
  </si>
  <si>
    <t>怀化市洪江市</t>
  </si>
  <si>
    <t>1779</t>
  </si>
  <si>
    <t>1780</t>
  </si>
  <si>
    <t>1781</t>
  </si>
  <si>
    <t>1782</t>
  </si>
  <si>
    <t>1783</t>
  </si>
  <si>
    <t>1784</t>
  </si>
  <si>
    <t>1785</t>
  </si>
  <si>
    <t>1786</t>
  </si>
  <si>
    <t>1787</t>
  </si>
  <si>
    <t>1788</t>
  </si>
  <si>
    <t>1789</t>
  </si>
  <si>
    <t>1790</t>
  </si>
  <si>
    <t>1791</t>
  </si>
  <si>
    <t>431302</t>
  </si>
  <si>
    <t>娄底市娄星区</t>
  </si>
  <si>
    <t>1792</t>
  </si>
  <si>
    <t>1793</t>
  </si>
  <si>
    <t>1794</t>
  </si>
  <si>
    <t>1795</t>
  </si>
  <si>
    <t>1796</t>
  </si>
  <si>
    <t>1797</t>
  </si>
  <si>
    <t>1798</t>
  </si>
  <si>
    <t>1799</t>
  </si>
  <si>
    <t>1800</t>
  </si>
  <si>
    <t>1801</t>
  </si>
  <si>
    <t>1802</t>
  </si>
  <si>
    <t>1803</t>
  </si>
  <si>
    <t>1804</t>
  </si>
  <si>
    <t>1805</t>
  </si>
  <si>
    <t>431321</t>
  </si>
  <si>
    <t>娄底市双峰县</t>
  </si>
  <si>
    <t>1806</t>
  </si>
  <si>
    <t>1807</t>
  </si>
  <si>
    <t>1808</t>
  </si>
  <si>
    <t>1809</t>
  </si>
  <si>
    <t>1810</t>
  </si>
  <si>
    <t>1811</t>
  </si>
  <si>
    <t>1812</t>
  </si>
  <si>
    <t>1813</t>
  </si>
  <si>
    <t>1814</t>
  </si>
  <si>
    <t>1815</t>
  </si>
  <si>
    <t>1816</t>
  </si>
  <si>
    <t>1817</t>
  </si>
  <si>
    <t>1818</t>
  </si>
  <si>
    <t>1819</t>
  </si>
  <si>
    <t>1820</t>
  </si>
  <si>
    <t>431322</t>
  </si>
  <si>
    <t>娄底市新化县</t>
  </si>
  <si>
    <t>1821</t>
  </si>
  <si>
    <t>1822</t>
  </si>
  <si>
    <t>1823</t>
  </si>
  <si>
    <t>1824</t>
  </si>
  <si>
    <t>1825</t>
  </si>
  <si>
    <t>1826</t>
  </si>
  <si>
    <t>1827</t>
  </si>
  <si>
    <t>1828</t>
  </si>
  <si>
    <t>1829</t>
  </si>
  <si>
    <t>1830</t>
  </si>
  <si>
    <t>1831</t>
  </si>
  <si>
    <t>1832</t>
  </si>
  <si>
    <t>1833</t>
  </si>
  <si>
    <t>1834</t>
  </si>
  <si>
    <t>1835</t>
  </si>
  <si>
    <t>431381</t>
  </si>
  <si>
    <t>娄底市冷水江市</t>
  </si>
  <si>
    <t>1836</t>
  </si>
  <si>
    <t>1837</t>
  </si>
  <si>
    <t>1838</t>
  </si>
  <si>
    <t>1839</t>
  </si>
  <si>
    <t>1840</t>
  </si>
  <si>
    <t>1841</t>
  </si>
  <si>
    <t>1842</t>
  </si>
  <si>
    <t>1843</t>
  </si>
  <si>
    <t>1844</t>
  </si>
  <si>
    <t>1845</t>
  </si>
  <si>
    <t>1846</t>
  </si>
  <si>
    <t>1847</t>
  </si>
  <si>
    <t>1848</t>
  </si>
  <si>
    <t>1849</t>
  </si>
  <si>
    <t>1850</t>
  </si>
  <si>
    <t>1851</t>
  </si>
  <si>
    <t>431382</t>
  </si>
  <si>
    <t>娄底市涟源市</t>
  </si>
  <si>
    <t>1852</t>
  </si>
  <si>
    <t>1853</t>
  </si>
  <si>
    <t>1854</t>
  </si>
  <si>
    <t>1855</t>
  </si>
  <si>
    <t>1856</t>
  </si>
  <si>
    <t>1857</t>
  </si>
  <si>
    <t>1858</t>
  </si>
  <si>
    <t>1859</t>
  </si>
  <si>
    <t>1860</t>
  </si>
  <si>
    <t>1861</t>
  </si>
  <si>
    <t>1862</t>
  </si>
  <si>
    <t>1863</t>
  </si>
  <si>
    <t>1864</t>
  </si>
  <si>
    <t>1865</t>
  </si>
  <si>
    <t>1866</t>
  </si>
  <si>
    <t>1867</t>
  </si>
  <si>
    <t>433101</t>
  </si>
  <si>
    <t>湘西州吉首市</t>
  </si>
  <si>
    <t>1868</t>
  </si>
  <si>
    <t>1869</t>
  </si>
  <si>
    <t>1870</t>
  </si>
  <si>
    <t>1871</t>
  </si>
  <si>
    <t>1872</t>
  </si>
  <si>
    <t>1873</t>
  </si>
  <si>
    <t>1874</t>
  </si>
  <si>
    <t>1875</t>
  </si>
  <si>
    <t>1876</t>
  </si>
  <si>
    <t>1877</t>
  </si>
  <si>
    <t>1878</t>
  </si>
  <si>
    <t>1879</t>
  </si>
  <si>
    <t>1880</t>
  </si>
  <si>
    <t>1881</t>
  </si>
  <si>
    <t>433122</t>
  </si>
  <si>
    <t>湘西州泸溪县</t>
  </si>
  <si>
    <t>1882</t>
  </si>
  <si>
    <t>1883</t>
  </si>
  <si>
    <t>1884</t>
  </si>
  <si>
    <t>1885</t>
  </si>
  <si>
    <t>1886</t>
  </si>
  <si>
    <t>1887</t>
  </si>
  <si>
    <t>1888</t>
  </si>
  <si>
    <t>1889</t>
  </si>
  <si>
    <t>1890</t>
  </si>
  <si>
    <t>1891</t>
  </si>
  <si>
    <t>1892</t>
  </si>
  <si>
    <t>1893</t>
  </si>
  <si>
    <t>1894</t>
  </si>
  <si>
    <t>1895</t>
  </si>
  <si>
    <t>1896</t>
  </si>
  <si>
    <t>433123</t>
  </si>
  <si>
    <t>湘西州凤凰县</t>
  </si>
  <si>
    <t>1897</t>
  </si>
  <si>
    <t>1898</t>
  </si>
  <si>
    <t>1899</t>
  </si>
  <si>
    <t>1900</t>
  </si>
  <si>
    <t>1901</t>
  </si>
  <si>
    <t>1902</t>
  </si>
  <si>
    <t>1903</t>
  </si>
  <si>
    <t>1904</t>
  </si>
  <si>
    <t>1905</t>
  </si>
  <si>
    <t>1906</t>
  </si>
  <si>
    <t>1907</t>
  </si>
  <si>
    <t>1908</t>
  </si>
  <si>
    <t>1909</t>
  </si>
  <si>
    <t>1910</t>
  </si>
  <si>
    <t>433124</t>
  </si>
  <si>
    <t>湘西州花垣县</t>
  </si>
  <si>
    <t>1911</t>
  </si>
  <si>
    <t>1912</t>
  </si>
  <si>
    <t>1913</t>
  </si>
  <si>
    <t>1914</t>
  </si>
  <si>
    <t>1915</t>
  </si>
  <si>
    <t>1916</t>
  </si>
  <si>
    <t>1917</t>
  </si>
  <si>
    <t>1918</t>
  </si>
  <si>
    <t>1919</t>
  </si>
  <si>
    <t>1920</t>
  </si>
  <si>
    <t>1921</t>
  </si>
  <si>
    <t>1922</t>
  </si>
  <si>
    <t>1923</t>
  </si>
  <si>
    <t>1924</t>
  </si>
  <si>
    <t>1925</t>
  </si>
  <si>
    <t>433125</t>
  </si>
  <si>
    <t>湘西州保靖县</t>
  </si>
  <si>
    <t>1926</t>
  </si>
  <si>
    <t>1927</t>
  </si>
  <si>
    <t>1928</t>
  </si>
  <si>
    <t>1929</t>
  </si>
  <si>
    <t>1930</t>
  </si>
  <si>
    <t>1931</t>
  </si>
  <si>
    <t>1932</t>
  </si>
  <si>
    <t>1933</t>
  </si>
  <si>
    <t>1934</t>
  </si>
  <si>
    <t>1935</t>
  </si>
  <si>
    <t>1936</t>
  </si>
  <si>
    <t>1937</t>
  </si>
  <si>
    <t>1938</t>
  </si>
  <si>
    <t>433126</t>
  </si>
  <si>
    <t>湘西州古丈县</t>
  </si>
  <si>
    <t>1939</t>
  </si>
  <si>
    <t>1940</t>
  </si>
  <si>
    <t>1941</t>
  </si>
  <si>
    <t>1942</t>
  </si>
  <si>
    <t>1943</t>
  </si>
  <si>
    <t>1944</t>
  </si>
  <si>
    <t>1945</t>
  </si>
  <si>
    <t>1946</t>
  </si>
  <si>
    <t>1947</t>
  </si>
  <si>
    <t>1948</t>
  </si>
  <si>
    <t>1949</t>
  </si>
  <si>
    <t>1950</t>
  </si>
  <si>
    <t>1951</t>
  </si>
  <si>
    <t>433127</t>
  </si>
  <si>
    <t>湘西州永顺县</t>
  </si>
  <si>
    <t>1952</t>
  </si>
  <si>
    <t>1953</t>
  </si>
  <si>
    <t>1954</t>
  </si>
  <si>
    <t>1955</t>
  </si>
  <si>
    <t>1956</t>
  </si>
  <si>
    <t>1957</t>
  </si>
  <si>
    <t>1958</t>
  </si>
  <si>
    <t>1959</t>
  </si>
  <si>
    <t>1960</t>
  </si>
  <si>
    <t>1961</t>
  </si>
  <si>
    <t>1962</t>
  </si>
  <si>
    <t>1963</t>
  </si>
  <si>
    <t>1964</t>
  </si>
  <si>
    <t>1965</t>
  </si>
  <si>
    <t>433130</t>
  </si>
  <si>
    <t>湘西州龙山县</t>
  </si>
  <si>
    <t>1966</t>
  </si>
  <si>
    <t>1967</t>
  </si>
  <si>
    <t>1968</t>
  </si>
  <si>
    <t>1969</t>
  </si>
  <si>
    <t>1970</t>
  </si>
  <si>
    <t>1971</t>
  </si>
  <si>
    <t>1972</t>
  </si>
  <si>
    <t>1973</t>
  </si>
  <si>
    <t>1974</t>
  </si>
  <si>
    <t>1975</t>
  </si>
  <si>
    <t>1976</t>
  </si>
  <si>
    <t>1977</t>
  </si>
  <si>
    <t>1978</t>
  </si>
  <si>
    <t>1979</t>
  </si>
  <si>
    <t>市县       项目</t>
  </si>
  <si>
    <t>湘西自治州</t>
  </si>
  <si>
    <t>2017年补助金额</t>
    <phoneticPr fontId="13" type="noConversion"/>
  </si>
  <si>
    <t>2019年预拨金额</t>
    <phoneticPr fontId="13" type="noConversion"/>
  </si>
  <si>
    <t>湘财预〔2016〕149号</t>
    <phoneticPr fontId="9" type="noConversion"/>
  </si>
  <si>
    <t>长沙市</t>
    <phoneticPr fontId="9" type="noConversion"/>
  </si>
  <si>
    <t>望城区</t>
    <phoneticPr fontId="9" type="noConversion"/>
  </si>
  <si>
    <t>长沙高新区</t>
    <phoneticPr fontId="9" type="noConversion"/>
  </si>
  <si>
    <t>株洲市</t>
    <phoneticPr fontId="9" type="noConversion"/>
  </si>
  <si>
    <t>云龙区</t>
    <phoneticPr fontId="9" type="noConversion"/>
  </si>
  <si>
    <t>湘潭市</t>
    <phoneticPr fontId="9" type="noConversion"/>
  </si>
  <si>
    <t>湘潭高新区</t>
    <phoneticPr fontId="9" type="noConversion"/>
  </si>
  <si>
    <t>九华区</t>
    <phoneticPr fontId="9" type="noConversion"/>
  </si>
  <si>
    <t>衡阳市</t>
    <phoneticPr fontId="9" type="noConversion"/>
  </si>
  <si>
    <t>邵阳市</t>
    <phoneticPr fontId="9" type="noConversion"/>
  </si>
  <si>
    <t>岳阳市</t>
    <phoneticPr fontId="9" type="noConversion"/>
  </si>
  <si>
    <t>屈原区</t>
    <phoneticPr fontId="9" type="noConversion"/>
  </si>
  <si>
    <t>南湖区</t>
    <phoneticPr fontId="9" type="noConversion"/>
  </si>
  <si>
    <t>经济开发区</t>
    <phoneticPr fontId="9" type="noConversion"/>
  </si>
  <si>
    <t>常德市</t>
    <phoneticPr fontId="9" type="noConversion"/>
  </si>
  <si>
    <t>澧县</t>
    <phoneticPr fontId="9" type="noConversion"/>
  </si>
  <si>
    <t>西湖区</t>
    <phoneticPr fontId="9" type="noConversion"/>
  </si>
  <si>
    <t>张家界市</t>
    <phoneticPr fontId="9" type="noConversion"/>
  </si>
  <si>
    <t>益阳市</t>
    <phoneticPr fontId="9" type="noConversion"/>
  </si>
  <si>
    <t>郴州市</t>
    <phoneticPr fontId="9" type="noConversion"/>
  </si>
  <si>
    <t>永州市</t>
    <phoneticPr fontId="9" type="noConversion"/>
  </si>
  <si>
    <t>道县</t>
    <phoneticPr fontId="9" type="noConversion"/>
  </si>
  <si>
    <t>凤凰园区</t>
    <phoneticPr fontId="9" type="noConversion"/>
  </si>
  <si>
    <t>怀化市</t>
    <phoneticPr fontId="9" type="noConversion"/>
  </si>
  <si>
    <t>娄底市</t>
    <phoneticPr fontId="9" type="noConversion"/>
  </si>
  <si>
    <t>湘西自治州</t>
    <phoneticPr fontId="9" type="noConversion"/>
  </si>
  <si>
    <t>2017年结算资金</t>
    <phoneticPr fontId="13" type="noConversion"/>
  </si>
  <si>
    <t>2019年预拨资金</t>
    <phoneticPr fontId="13" type="noConversion"/>
  </si>
  <si>
    <t xml:space="preserve">                                     城乡居民社会养老保险基金收支表</t>
  </si>
  <si>
    <t>收入</t>
  </si>
  <si>
    <t>支出</t>
  </si>
  <si>
    <t>结余</t>
  </si>
  <si>
    <t>后期需增加列</t>
  </si>
  <si>
    <t>总计</t>
  </si>
  <si>
    <t>个人缴费收入</t>
  </si>
  <si>
    <t>集体补助收入</t>
  </si>
  <si>
    <t>政府补贴收入</t>
  </si>
  <si>
    <t>利息收入</t>
  </si>
  <si>
    <t>其他收入</t>
  </si>
  <si>
    <t>转移收入</t>
  </si>
  <si>
    <t>上级补助收入</t>
  </si>
  <si>
    <t>下级上解收入</t>
  </si>
  <si>
    <t>待遇支出</t>
  </si>
  <si>
    <t>其他支出</t>
  </si>
  <si>
    <t>转移支出</t>
  </si>
  <si>
    <t>补助下级支出</t>
  </si>
  <si>
    <t>上解上级支出</t>
  </si>
  <si>
    <t>期初结余</t>
  </si>
  <si>
    <t>当期结余</t>
  </si>
  <si>
    <t>累计结余</t>
  </si>
  <si>
    <t>合计</t>
  </si>
  <si>
    <t>当期</t>
  </si>
  <si>
    <t>补缴</t>
  </si>
  <si>
    <t>被征地农民缴费补贴收入</t>
  </si>
  <si>
    <t>基础养老金补贴</t>
  </si>
  <si>
    <t>个人缴费补贴</t>
  </si>
  <si>
    <t>其他补贴收入</t>
  </si>
  <si>
    <t>基础养老金</t>
  </si>
  <si>
    <t>个人账户养老金</t>
  </si>
  <si>
    <t># 期初个人账户结余</t>
  </si>
  <si>
    <t># 当期个人账户结余</t>
  </si>
  <si>
    <t># 累计个人账户结余</t>
  </si>
  <si>
    <t>收入：   其中：特殊群体缴费补贴</t>
  </si>
  <si>
    <t>基本养老金支出</t>
  </si>
  <si>
    <t>基本养老金支出-待遇支出</t>
  </si>
  <si>
    <t>基本养老基金支出-稽核退款</t>
  </si>
  <si>
    <t>中央级补贴</t>
  </si>
  <si>
    <t>省级补贴</t>
  </si>
  <si>
    <t>市级补贴</t>
  </si>
  <si>
    <t>县级补贴</t>
  </si>
  <si>
    <t>#退保金支出</t>
  </si>
  <si>
    <t>中央</t>
  </si>
  <si>
    <t>省级</t>
  </si>
  <si>
    <t>市级</t>
  </si>
  <si>
    <t>县级</t>
  </si>
  <si>
    <t>全省总计</t>
  </si>
  <si>
    <t>#REF!</t>
  </si>
  <si>
    <t>0</t>
  </si>
  <si>
    <t>400101</t>
  </si>
  <si>
    <t>400102</t>
  </si>
  <si>
    <t>400103</t>
  </si>
  <si>
    <t>4002</t>
  </si>
  <si>
    <t>40030101</t>
  </si>
  <si>
    <t>40030102</t>
  </si>
  <si>
    <t>40030103</t>
  </si>
  <si>
    <t>40030104</t>
  </si>
  <si>
    <t>40030201/40030301</t>
  </si>
  <si>
    <t>40030202/40030302</t>
  </si>
  <si>
    <t>40030203/40030303</t>
  </si>
  <si>
    <t>400304</t>
  </si>
  <si>
    <t>4004</t>
  </si>
  <si>
    <t>4301</t>
  </si>
  <si>
    <t>4101</t>
  </si>
  <si>
    <t>4201</t>
  </si>
  <si>
    <t>4202</t>
  </si>
  <si>
    <t>5001/500301</t>
  </si>
  <si>
    <t>5002/500302</t>
  </si>
  <si>
    <t>500202</t>
  </si>
  <si>
    <t>5301/5004</t>
  </si>
  <si>
    <t>5101</t>
  </si>
  <si>
    <t>5201</t>
  </si>
  <si>
    <t>5202</t>
  </si>
  <si>
    <t>400303</t>
  </si>
  <si>
    <t>省本级</t>
  </si>
  <si>
    <t>湘潭高新区</t>
    <phoneticPr fontId="13" type="noConversion"/>
  </si>
  <si>
    <t>九华示范区</t>
  </si>
  <si>
    <t>市本级</t>
    <phoneticPr fontId="13" type="noConversion"/>
  </si>
  <si>
    <t>屈原管理区</t>
  </si>
  <si>
    <t>2017年</t>
    <phoneticPr fontId="9" type="noConversion"/>
  </si>
  <si>
    <t>湘财预[2016]162号</t>
    <phoneticPr fontId="9" type="noConversion"/>
  </si>
  <si>
    <t>湘财预[2017]131号</t>
    <phoneticPr fontId="9" type="noConversion"/>
  </si>
  <si>
    <t>湘财预[2017149号</t>
    <phoneticPr fontId="9" type="noConversion"/>
  </si>
  <si>
    <t>小计</t>
    <phoneticPr fontId="9" type="noConversion"/>
  </si>
  <si>
    <t>省级缴费补助</t>
    <phoneticPr fontId="9" type="noConversion"/>
  </si>
  <si>
    <t>省级基础养老金补助</t>
    <phoneticPr fontId="9" type="noConversion"/>
  </si>
  <si>
    <t>2017年</t>
    <phoneticPr fontId="9" type="noConversion"/>
  </si>
  <si>
    <t>其中：预拨</t>
    <phoneticPr fontId="13" type="noConversion"/>
  </si>
  <si>
    <t>金洞管理区区</t>
    <phoneticPr fontId="9" type="noConversion"/>
  </si>
  <si>
    <t>附件2</t>
    <phoneticPr fontId="13" type="noConversion"/>
  </si>
  <si>
    <t>单位：万元</t>
    <phoneticPr fontId="13" type="noConversion"/>
  </si>
  <si>
    <t>附件3</t>
    <phoneticPr fontId="13" type="noConversion"/>
  </si>
  <si>
    <t>湖南省2019年度城乡居民基本养老保险省级财政缴费补贴资金预拨申请表</t>
    <phoneticPr fontId="13" type="noConversion"/>
  </si>
  <si>
    <t>湖南省2017年度城乡居民基本养老保险省级基础养老金结算申请表</t>
    <phoneticPr fontId="13" type="noConversion"/>
  </si>
  <si>
    <t>2017年实际发放待遇</t>
    <phoneticPr fontId="13" type="noConversion"/>
  </si>
  <si>
    <t>已拨付</t>
    <phoneticPr fontId="26" type="noConversion"/>
  </si>
  <si>
    <t>衡阳市</t>
    <phoneticPr fontId="26" type="noConversion"/>
  </si>
  <si>
    <t>常德市</t>
    <phoneticPr fontId="26" type="noConversion"/>
  </si>
  <si>
    <t>郴州市</t>
    <phoneticPr fontId="26" type="noConversion"/>
  </si>
  <si>
    <t>应抵扣</t>
    <phoneticPr fontId="26" type="noConversion"/>
  </si>
  <si>
    <t>60周岁以下人员领取待遇</t>
    <phoneticPr fontId="26" type="noConversion"/>
  </si>
  <si>
    <t>重复领取待遇</t>
    <phoneticPr fontId="26" type="noConversion"/>
  </si>
  <si>
    <t>宁乡市</t>
    <phoneticPr fontId="26" type="noConversion"/>
  </si>
  <si>
    <t>本次应拨付</t>
    <phoneticPr fontId="26" type="noConversion"/>
  </si>
  <si>
    <t>本次调整</t>
    <phoneticPr fontId="26" type="noConversion"/>
  </si>
  <si>
    <t>本次实际拨付</t>
    <phoneticPr fontId="26" type="noConversion"/>
  </si>
  <si>
    <t>湖南省2017年度城乡居民基本养老保险省级基础养老金结算表</t>
    <phoneticPr fontId="1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</si>
</sst>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0.00_ "/>
    <numFmt numFmtId="177" formatCode="0_ "/>
    <numFmt numFmtId="178" formatCode="0.0_ "/>
    <numFmt numFmtId="179" formatCode="0.0_);[Red]\(0.0\)"/>
    <numFmt numFmtId="180" formatCode="0_);[Red]\(0\)"/>
    <numFmt numFmtId="181" formatCode="#,##0.00_ ;\-#,##0.00"/>
    <numFmt numFmtId="182" formatCode="0.0000_ "/>
  </numFmts>
  <fonts count="27">
    <font>
      <sz val="11"/>
      <color theme="1"/>
      <name val="宋体"/>
      <charset val="134"/>
      <scheme val="minor"/>
    </font>
    <font>
      <sz val="12"/>
      <name val="宋体"/>
      <family val="3"/>
      <charset val="134"/>
    </font>
    <font>
      <sz val="10"/>
      <name val="宋体"/>
      <family val="3"/>
      <charset val="134"/>
      <scheme val="minor"/>
    </font>
    <font>
      <b/>
      <sz val="14"/>
      <name val="宋体"/>
      <family val="3"/>
      <charset val="134"/>
    </font>
    <font>
      <b/>
      <sz val="14"/>
      <name val="Times New Roman"/>
      <family val="1"/>
    </font>
    <font>
      <sz val="10"/>
      <name val="宋体"/>
      <family val="3"/>
      <charset val="134"/>
    </font>
    <font>
      <sz val="8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name val="宋体"/>
      <family val="3"/>
      <charset val="134"/>
    </font>
    <font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0"/>
      <name val="Arial"/>
      <family val="2"/>
    </font>
    <font>
      <b/>
      <sz val="9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color indexed="8"/>
      <name val="微软雅黑"/>
      <family val="2"/>
      <charset val="134"/>
    </font>
    <font>
      <b/>
      <sz val="10"/>
      <name val="微软雅黑"/>
      <family val="2"/>
      <charset val="134"/>
    </font>
    <font>
      <sz val="10"/>
      <name val="微软雅黑"/>
      <family val="2"/>
      <charset val="134"/>
    </font>
    <font>
      <sz val="10"/>
      <color indexed="10"/>
      <name val="微软雅黑"/>
      <family val="2"/>
      <charset val="134"/>
    </font>
    <font>
      <b/>
      <sz val="10"/>
      <color indexed="8"/>
      <name val="微软雅黑"/>
      <family val="2"/>
      <charset val="134"/>
    </font>
    <font>
      <sz val="11"/>
      <color indexed="8"/>
      <name val="黑体"/>
      <family val="3"/>
      <charset val="134"/>
    </font>
    <font>
      <sz val="11"/>
      <color indexed="17"/>
      <name val="Arial"/>
      <family val="2"/>
    </font>
    <font>
      <sz val="8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b/>
      <sz val="9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3"/>
        <bgColor indexed="64"/>
      </patternFill>
    </fill>
  </fills>
  <borders count="4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1" fillId="0" borderId="0"/>
    <xf numFmtId="0" fontId="11" fillId="0" borderId="0"/>
  </cellStyleXfs>
  <cellXfs count="204">
    <xf numFmtId="0" fontId="0" fillId="0" borderId="0" xfId="0">
      <alignment vertical="center"/>
    </xf>
    <xf numFmtId="178" fontId="1" fillId="0" borderId="0" xfId="3" applyNumberFormat="1" applyAlignment="1">
      <alignment horizontal="center" vertical="center" wrapText="1"/>
    </xf>
    <xf numFmtId="178" fontId="1" fillId="0" borderId="0" xfId="3" applyNumberFormat="1" applyAlignment="1">
      <alignment wrapText="1"/>
    </xf>
    <xf numFmtId="177" fontId="1" fillId="0" borderId="0" xfId="3" applyNumberFormat="1" applyAlignment="1">
      <alignment wrapText="1"/>
    </xf>
    <xf numFmtId="178" fontId="1" fillId="0" borderId="0" xfId="3" applyNumberFormat="1" applyFont="1" applyAlignment="1">
      <alignment wrapText="1"/>
    </xf>
    <xf numFmtId="178" fontId="1" fillId="0" borderId="0" xfId="3" applyNumberFormat="1" applyFont="1"/>
    <xf numFmtId="178" fontId="1" fillId="0" borderId="0" xfId="3" applyNumberFormat="1" applyFont="1" applyFill="1" applyAlignment="1">
      <alignment wrapText="1"/>
    </xf>
    <xf numFmtId="178" fontId="1" fillId="0" borderId="0" xfId="3" applyNumberFormat="1" applyAlignment="1">
      <alignment vertical="center" wrapText="1"/>
    </xf>
    <xf numFmtId="178" fontId="1" fillId="0" borderId="0" xfId="3" applyNumberFormat="1" applyFont="1" applyAlignment="1">
      <alignment horizontal="center" vertical="center" wrapText="1"/>
    </xf>
    <xf numFmtId="177" fontId="1" fillId="0" borderId="0" xfId="3" applyNumberFormat="1" applyAlignment="1">
      <alignment horizontal="center" vertical="center" wrapText="1"/>
    </xf>
    <xf numFmtId="178" fontId="2" fillId="0" borderId="0" xfId="3" applyNumberFormat="1" applyFont="1" applyAlignment="1">
      <alignment horizontal="left" vertical="center" wrapText="1"/>
    </xf>
    <xf numFmtId="178" fontId="5" fillId="0" borderId="3" xfId="0" applyNumberFormat="1" applyFont="1" applyFill="1" applyBorder="1" applyAlignment="1">
      <alignment horizontal="center" vertical="center" wrapText="1"/>
    </xf>
    <xf numFmtId="177" fontId="5" fillId="0" borderId="3" xfId="0" applyNumberFormat="1" applyFont="1" applyFill="1" applyBorder="1" applyAlignment="1">
      <alignment horizontal="center" vertical="center" wrapText="1"/>
    </xf>
    <xf numFmtId="177" fontId="5" fillId="0" borderId="8" xfId="3" applyNumberFormat="1" applyFont="1" applyBorder="1" applyAlignment="1">
      <alignment horizontal="center" vertical="center" wrapText="1"/>
    </xf>
    <xf numFmtId="178" fontId="5" fillId="2" borderId="3" xfId="3" applyNumberFormat="1" applyFont="1" applyFill="1" applyBorder="1" applyAlignment="1">
      <alignment horizontal="center" vertical="center" wrapText="1"/>
    </xf>
    <xf numFmtId="177" fontId="5" fillId="2" borderId="3" xfId="3" applyNumberFormat="1" applyFont="1" applyFill="1" applyBorder="1" applyAlignment="1">
      <alignment horizontal="center" vertical="center" wrapText="1"/>
    </xf>
    <xf numFmtId="178" fontId="5" fillId="2" borderId="3" xfId="3" applyNumberFormat="1" applyFont="1" applyFill="1" applyBorder="1" applyAlignment="1">
      <alignment vertical="center" wrapText="1"/>
    </xf>
    <xf numFmtId="178" fontId="5" fillId="2" borderId="3" xfId="3" applyNumberFormat="1" applyFont="1" applyFill="1" applyBorder="1" applyAlignment="1">
      <alignment horizontal="center" vertical="center"/>
    </xf>
    <xf numFmtId="177" fontId="5" fillId="2" borderId="3" xfId="3" applyNumberFormat="1" applyFont="1" applyFill="1" applyBorder="1" applyAlignment="1">
      <alignment horizontal="center" vertical="center"/>
    </xf>
    <xf numFmtId="178" fontId="5" fillId="3" borderId="3" xfId="3" applyNumberFormat="1" applyFont="1" applyFill="1" applyBorder="1" applyAlignment="1">
      <alignment vertical="center" wrapText="1"/>
    </xf>
    <xf numFmtId="178" fontId="5" fillId="3" borderId="3" xfId="3" applyNumberFormat="1" applyFont="1" applyFill="1" applyBorder="1" applyAlignment="1">
      <alignment horizontal="center" vertical="center"/>
    </xf>
    <xf numFmtId="177" fontId="5" fillId="3" borderId="3" xfId="3" applyNumberFormat="1" applyFont="1" applyFill="1" applyBorder="1" applyAlignment="1">
      <alignment horizontal="center" vertical="center"/>
    </xf>
    <xf numFmtId="178" fontId="5" fillId="0" borderId="3" xfId="3" applyNumberFormat="1" applyFont="1" applyFill="1" applyBorder="1" applyAlignment="1">
      <alignment horizontal="center" vertical="center" wrapText="1"/>
    </xf>
    <xf numFmtId="177" fontId="5" fillId="0" borderId="3" xfId="3" applyNumberFormat="1" applyFont="1" applyFill="1" applyBorder="1" applyAlignment="1">
      <alignment horizontal="center" vertical="center" wrapText="1"/>
    </xf>
    <xf numFmtId="178" fontId="5" fillId="0" borderId="3" xfId="3" applyNumberFormat="1" applyFont="1" applyFill="1" applyBorder="1" applyAlignment="1">
      <alignment vertical="center" wrapText="1"/>
    </xf>
    <xf numFmtId="177" fontId="5" fillId="0" borderId="10" xfId="0" applyNumberFormat="1" applyFont="1" applyFill="1" applyBorder="1" applyAlignment="1">
      <alignment horizontal="center" vertical="center" wrapText="1"/>
    </xf>
    <xf numFmtId="178" fontId="5" fillId="2" borderId="3" xfId="3" applyNumberFormat="1" applyFont="1" applyFill="1" applyBorder="1" applyAlignment="1">
      <alignment horizontal="left" vertical="center" wrapText="1"/>
    </xf>
    <xf numFmtId="178" fontId="5" fillId="0" borderId="3" xfId="2" applyNumberFormat="1" applyFont="1" applyBorder="1" applyAlignment="1" applyProtection="1">
      <alignment horizontal="center" vertical="center" wrapText="1"/>
    </xf>
    <xf numFmtId="178" fontId="6" fillId="0" borderId="3" xfId="3" applyNumberFormat="1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/>
    </xf>
    <xf numFmtId="176" fontId="8" fillId="0" borderId="0" xfId="0" applyNumberFormat="1" applyFont="1" applyFill="1" applyBorder="1" applyAlignment="1">
      <alignment wrapText="1"/>
    </xf>
    <xf numFmtId="0" fontId="1" fillId="0" borderId="0" xfId="0" applyFont="1" applyFill="1" applyBorder="1" applyAlignment="1">
      <alignment vertical="center"/>
    </xf>
    <xf numFmtId="176" fontId="5" fillId="2" borderId="8" xfId="0" applyNumberFormat="1" applyFont="1" applyFill="1" applyBorder="1" applyAlignment="1">
      <alignment horizontal="left" vertical="center" wrapText="1"/>
    </xf>
    <xf numFmtId="176" fontId="5" fillId="3" borderId="8" xfId="0" applyNumberFormat="1" applyFont="1" applyFill="1" applyBorder="1" applyAlignment="1">
      <alignment horizontal="left" vertical="center" wrapText="1"/>
    </xf>
    <xf numFmtId="176" fontId="5" fillId="0" borderId="8" xfId="0" applyNumberFormat="1" applyFont="1" applyFill="1" applyBorder="1" applyAlignment="1">
      <alignment horizontal="center" vertical="center" wrapText="1"/>
    </xf>
    <xf numFmtId="176" fontId="5" fillId="0" borderId="8" xfId="0" applyNumberFormat="1" applyFont="1" applyFill="1" applyBorder="1" applyAlignment="1">
      <alignment horizontal="left" vertical="center" wrapText="1"/>
    </xf>
    <xf numFmtId="0" fontId="5" fillId="0" borderId="8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center" vertical="center" wrapText="1"/>
    </xf>
    <xf numFmtId="177" fontId="7" fillId="0" borderId="3" xfId="0" applyNumberFormat="1" applyFont="1" applyFill="1" applyBorder="1" applyAlignment="1">
      <alignment horizontal="center" vertical="center" wrapText="1"/>
    </xf>
    <xf numFmtId="178" fontId="6" fillId="2" borderId="3" xfId="3" applyNumberFormat="1" applyFont="1" applyFill="1" applyBorder="1" applyAlignment="1">
      <alignment horizontal="left" vertical="center" wrapText="1"/>
    </xf>
    <xf numFmtId="178" fontId="5" fillId="0" borderId="3" xfId="2" applyNumberFormat="1" applyFont="1" applyFill="1" applyBorder="1" applyAlignment="1" applyProtection="1">
      <alignment horizontal="center" vertical="center" wrapText="1"/>
    </xf>
    <xf numFmtId="178" fontId="5" fillId="0" borderId="3" xfId="3" applyNumberFormat="1" applyFont="1" applyFill="1" applyBorder="1" applyAlignment="1">
      <alignment horizontal="left" vertical="center" wrapText="1"/>
    </xf>
    <xf numFmtId="178" fontId="5" fillId="0" borderId="3" xfId="2" applyNumberFormat="1" applyFont="1" applyFill="1" applyBorder="1" applyAlignment="1" applyProtection="1">
      <alignment horizontal="left" vertical="center" wrapText="1"/>
    </xf>
    <xf numFmtId="178" fontId="5" fillId="2" borderId="3" xfId="3" applyNumberFormat="1" applyFont="1" applyFill="1" applyBorder="1" applyAlignment="1">
      <alignment horizontal="left" vertical="center"/>
    </xf>
    <xf numFmtId="178" fontId="5" fillId="3" borderId="3" xfId="3" applyNumberFormat="1" applyFont="1" applyFill="1" applyBorder="1" applyAlignment="1">
      <alignment horizontal="left" vertical="center"/>
    </xf>
    <xf numFmtId="176" fontId="5" fillId="2" borderId="8" xfId="0" applyNumberFormat="1" applyFont="1" applyFill="1" applyBorder="1" applyAlignment="1">
      <alignment horizontal="center" vertical="center" wrapText="1"/>
    </xf>
    <xf numFmtId="179" fontId="0" fillId="0" borderId="0" xfId="0" applyNumberFormat="1" applyAlignment="1">
      <alignment vertical="center"/>
    </xf>
    <xf numFmtId="0" fontId="12" fillId="0" borderId="0" xfId="0" applyNumberFormat="1" applyFont="1" applyAlignment="1"/>
    <xf numFmtId="49" fontId="12" fillId="0" borderId="0" xfId="0" applyNumberFormat="1" applyFont="1" applyAlignment="1"/>
    <xf numFmtId="0" fontId="0" fillId="0" borderId="0" xfId="0" applyAlignment="1"/>
    <xf numFmtId="0" fontId="9" fillId="0" borderId="0" xfId="0" applyNumberFormat="1" applyFont="1" applyAlignment="1"/>
    <xf numFmtId="49" fontId="9" fillId="0" borderId="0" xfId="0" applyNumberFormat="1" applyFont="1" applyAlignment="1"/>
    <xf numFmtId="179" fontId="10" fillId="0" borderId="0" xfId="0" applyNumberFormat="1" applyFont="1" applyAlignment="1">
      <alignment vertical="center"/>
    </xf>
    <xf numFmtId="0" fontId="0" fillId="0" borderId="0" xfId="0" applyNumberFormat="1" applyAlignment="1"/>
    <xf numFmtId="49" fontId="0" fillId="0" borderId="0" xfId="0" applyNumberFormat="1" applyAlignment="1"/>
    <xf numFmtId="0" fontId="14" fillId="5" borderId="0" xfId="0" applyFont="1" applyFill="1">
      <alignment vertical="center"/>
    </xf>
    <xf numFmtId="0" fontId="16" fillId="5" borderId="3" xfId="0" applyFont="1" applyFill="1" applyBorder="1" applyAlignment="1">
      <alignment horizontal="center" vertical="center" wrapText="1"/>
    </xf>
    <xf numFmtId="0" fontId="16" fillId="5" borderId="3" xfId="0" applyFont="1" applyFill="1" applyBorder="1" applyAlignment="1">
      <alignment horizontal="center"/>
    </xf>
    <xf numFmtId="0" fontId="16" fillId="5" borderId="0" xfId="0" applyFont="1" applyFill="1">
      <alignment vertical="center"/>
    </xf>
    <xf numFmtId="0" fontId="17" fillId="5" borderId="0" xfId="0" applyFont="1" applyFill="1">
      <alignment vertical="center"/>
    </xf>
    <xf numFmtId="177" fontId="5" fillId="0" borderId="3" xfId="3" applyNumberFormat="1" applyFont="1" applyFill="1" applyBorder="1" applyAlignment="1">
      <alignment horizontal="center" vertical="center" wrapText="1"/>
    </xf>
    <xf numFmtId="179" fontId="8" fillId="0" borderId="0" xfId="0" applyNumberFormat="1" applyFont="1" applyFill="1" applyBorder="1" applyAlignment="1">
      <alignment wrapText="1"/>
    </xf>
    <xf numFmtId="179" fontId="5" fillId="0" borderId="3" xfId="0" applyNumberFormat="1" applyFont="1" applyFill="1" applyBorder="1" applyAlignment="1">
      <alignment horizontal="center" vertical="center" wrapText="1"/>
    </xf>
    <xf numFmtId="179" fontId="5" fillId="4" borderId="3" xfId="0" applyNumberFormat="1" applyFont="1" applyFill="1" applyBorder="1" applyAlignment="1">
      <alignment horizontal="center" vertical="center" wrapText="1"/>
    </xf>
    <xf numFmtId="179" fontId="5" fillId="2" borderId="3" xfId="3" applyNumberFormat="1" applyFont="1" applyFill="1" applyBorder="1" applyAlignment="1">
      <alignment horizontal="center" vertical="center"/>
    </xf>
    <xf numFmtId="179" fontId="5" fillId="3" borderId="3" xfId="3" applyNumberFormat="1" applyFont="1" applyFill="1" applyBorder="1" applyAlignment="1">
      <alignment horizontal="center" vertical="center"/>
    </xf>
    <xf numFmtId="178" fontId="14" fillId="5" borderId="0" xfId="0" applyNumberFormat="1" applyFont="1" applyFill="1" applyAlignment="1">
      <alignment horizontal="center" vertical="center"/>
    </xf>
    <xf numFmtId="178" fontId="14" fillId="7" borderId="3" xfId="0" applyNumberFormat="1" applyFont="1" applyFill="1" applyBorder="1" applyAlignment="1">
      <alignment horizontal="center" vertical="center"/>
    </xf>
    <xf numFmtId="178" fontId="14" fillId="6" borderId="3" xfId="0" applyNumberFormat="1" applyFont="1" applyFill="1" applyBorder="1" applyAlignment="1">
      <alignment horizontal="center" vertical="center"/>
    </xf>
    <xf numFmtId="178" fontId="14" fillId="5" borderId="3" xfId="0" applyNumberFormat="1" applyFont="1" applyFill="1" applyBorder="1" applyAlignment="1">
      <alignment horizontal="center" vertical="center"/>
    </xf>
    <xf numFmtId="178" fontId="16" fillId="5" borderId="0" xfId="0" applyNumberFormat="1" applyFont="1" applyFill="1" applyAlignment="1">
      <alignment horizontal="center" vertical="center"/>
    </xf>
    <xf numFmtId="178" fontId="17" fillId="5" borderId="0" xfId="0" applyNumberFormat="1" applyFont="1" applyFill="1" applyAlignment="1">
      <alignment horizontal="center" vertical="center"/>
    </xf>
    <xf numFmtId="0" fontId="18" fillId="5" borderId="10" xfId="0" applyNumberFormat="1" applyFont="1" applyFill="1" applyBorder="1" applyAlignment="1">
      <alignment horizontal="center" vertical="center" wrapText="1"/>
    </xf>
    <xf numFmtId="0" fontId="0" fillId="0" borderId="3" xfId="0" applyBorder="1">
      <alignment vertical="center"/>
    </xf>
    <xf numFmtId="0" fontId="16" fillId="6" borderId="3" xfId="0" applyFont="1" applyFill="1" applyBorder="1" applyAlignment="1">
      <alignment horizontal="center" vertical="center"/>
    </xf>
    <xf numFmtId="0" fontId="11" fillId="0" borderId="0" xfId="4" applyNumberFormat="1" applyFont="1" applyFill="1" applyBorder="1" applyAlignment="1" applyProtection="1"/>
    <xf numFmtId="0" fontId="11" fillId="0" borderId="0" xfId="4"/>
    <xf numFmtId="0" fontId="21" fillId="0" borderId="13" xfId="4" applyNumberFormat="1" applyFont="1" applyFill="1" applyBorder="1" applyAlignment="1" applyProtection="1">
      <alignment horizontal="center" vertical="center" wrapText="1"/>
    </xf>
    <xf numFmtId="0" fontId="11" fillId="0" borderId="13" xfId="4" applyNumberFormat="1" applyFont="1" applyFill="1" applyBorder="1" applyAlignment="1" applyProtection="1"/>
    <xf numFmtId="0" fontId="11" fillId="0" borderId="14" xfId="4" applyNumberFormat="1" applyFont="1" applyFill="1" applyBorder="1" applyAlignment="1" applyProtection="1"/>
    <xf numFmtId="0" fontId="21" fillId="0" borderId="18" xfId="4" applyNumberFormat="1" applyFont="1" applyFill="1" applyBorder="1" applyAlignment="1" applyProtection="1">
      <alignment horizontal="center" vertical="center" wrapText="1"/>
    </xf>
    <xf numFmtId="0" fontId="21" fillId="0" borderId="15" xfId="4" applyNumberFormat="1" applyFont="1" applyFill="1" applyBorder="1" applyAlignment="1" applyProtection="1">
      <alignment horizontal="center" vertical="center" wrapText="1"/>
    </xf>
    <xf numFmtId="0" fontId="21" fillId="0" borderId="15" xfId="4" applyNumberFormat="1" applyFont="1" applyFill="1" applyBorder="1" applyAlignment="1" applyProtection="1">
      <alignment vertical="center" wrapText="1"/>
    </xf>
    <xf numFmtId="0" fontId="21" fillId="0" borderId="31" xfId="4" applyNumberFormat="1" applyFont="1" applyFill="1" applyBorder="1" applyAlignment="1" applyProtection="1">
      <alignment horizontal="center" vertical="center" wrapText="1"/>
    </xf>
    <xf numFmtId="0" fontId="21" fillId="0" borderId="32" xfId="4" applyNumberFormat="1" applyFont="1" applyFill="1" applyBorder="1" applyAlignment="1" applyProtection="1">
      <alignment horizontal="center" vertical="center" wrapText="1"/>
    </xf>
    <xf numFmtId="0" fontId="11" fillId="0" borderId="24" xfId="4" applyNumberFormat="1" applyFont="1" applyFill="1" applyBorder="1" applyAlignment="1" applyProtection="1"/>
    <xf numFmtId="49" fontId="21" fillId="8" borderId="28" xfId="4" applyNumberFormat="1" applyFont="1" applyFill="1" applyBorder="1" applyAlignment="1" applyProtection="1">
      <alignment horizontal="center" vertical="center" wrapText="1"/>
    </xf>
    <xf numFmtId="49" fontId="21" fillId="0" borderId="28" xfId="4" applyNumberFormat="1" applyFont="1" applyFill="1" applyBorder="1" applyAlignment="1" applyProtection="1">
      <alignment horizontal="center" vertical="center" wrapText="1"/>
    </xf>
    <xf numFmtId="0" fontId="23" fillId="0" borderId="15" xfId="4" applyNumberFormat="1" applyFont="1" applyFill="1" applyBorder="1" applyAlignment="1" applyProtection="1">
      <alignment horizontal="center"/>
    </xf>
    <xf numFmtId="0" fontId="23" fillId="0" borderId="32" xfId="4" applyNumberFormat="1" applyFont="1" applyFill="1" applyBorder="1" applyAlignment="1" applyProtection="1">
      <alignment horizontal="center"/>
    </xf>
    <xf numFmtId="181" fontId="24" fillId="0" borderId="20" xfId="4" applyNumberFormat="1" applyFont="1" applyFill="1" applyBorder="1" applyAlignment="1" applyProtection="1"/>
    <xf numFmtId="0" fontId="22" fillId="0" borderId="15" xfId="4" applyNumberFormat="1" applyFont="1" applyFill="1" applyBorder="1" applyAlignment="1" applyProtection="1">
      <alignment horizontal="left"/>
    </xf>
    <xf numFmtId="0" fontId="22" fillId="0" borderId="32" xfId="4" applyNumberFormat="1" applyFont="1" applyFill="1" applyBorder="1" applyAlignment="1" applyProtection="1"/>
    <xf numFmtId="0" fontId="0" fillId="0" borderId="3" xfId="0" applyBorder="1" applyAlignment="1">
      <alignment horizontal="center" vertical="center"/>
    </xf>
    <xf numFmtId="181" fontId="24" fillId="0" borderId="3" xfId="4" applyNumberFormat="1" applyFont="1" applyFill="1" applyBorder="1" applyAlignment="1" applyProtection="1"/>
    <xf numFmtId="0" fontId="0" fillId="0" borderId="3" xfId="0" applyFont="1" applyBorder="1" applyAlignment="1">
      <alignment horizontal="center" vertical="center"/>
    </xf>
    <xf numFmtId="178" fontId="14" fillId="7" borderId="20" xfId="0" applyNumberFormat="1" applyFont="1" applyFill="1" applyBorder="1" applyAlignment="1">
      <alignment horizontal="center" vertical="center"/>
    </xf>
    <xf numFmtId="178" fontId="14" fillId="6" borderId="20" xfId="0" applyNumberFormat="1" applyFont="1" applyFill="1" applyBorder="1" applyAlignment="1">
      <alignment horizontal="center" vertical="center"/>
    </xf>
    <xf numFmtId="178" fontId="14" fillId="5" borderId="20" xfId="0" applyNumberFormat="1" applyFont="1" applyFill="1" applyBorder="1" applyAlignment="1">
      <alignment horizontal="center" vertical="center"/>
    </xf>
    <xf numFmtId="0" fontId="18" fillId="5" borderId="36" xfId="0" applyNumberFormat="1" applyFont="1" applyFill="1" applyBorder="1" applyAlignment="1">
      <alignment vertical="center" wrapText="1"/>
    </xf>
    <xf numFmtId="0" fontId="18" fillId="5" borderId="36" xfId="0" applyNumberFormat="1" applyFont="1" applyFill="1" applyBorder="1" applyAlignment="1">
      <alignment horizontal="center" vertical="center" wrapText="1"/>
    </xf>
    <xf numFmtId="178" fontId="0" fillId="0" borderId="0" xfId="0" applyNumberFormat="1">
      <alignment vertical="center"/>
    </xf>
    <xf numFmtId="180" fontId="5" fillId="0" borderId="3" xfId="0" applyNumberFormat="1" applyFont="1" applyFill="1" applyBorder="1" applyAlignment="1">
      <alignment horizontal="center" vertical="center" wrapText="1"/>
    </xf>
    <xf numFmtId="9" fontId="5" fillId="0" borderId="3" xfId="1" applyFont="1" applyFill="1" applyBorder="1" applyAlignment="1">
      <alignment horizontal="center" vertical="center" wrapText="1"/>
    </xf>
    <xf numFmtId="179" fontId="25" fillId="0" borderId="0" xfId="0" applyNumberFormat="1" applyFont="1" applyAlignment="1">
      <alignment horizontal="center" vertical="center"/>
    </xf>
    <xf numFmtId="179" fontId="5" fillId="0" borderId="38" xfId="0" applyNumberFormat="1" applyFont="1" applyBorder="1" applyAlignment="1">
      <alignment vertical="center"/>
    </xf>
    <xf numFmtId="179" fontId="25" fillId="0" borderId="0" xfId="0" applyNumberFormat="1" applyFont="1" applyAlignment="1">
      <alignment horizontal="right" vertical="center"/>
    </xf>
    <xf numFmtId="179" fontId="5" fillId="0" borderId="3" xfId="3" applyNumberFormat="1" applyFont="1" applyFill="1" applyBorder="1" applyAlignment="1">
      <alignment horizontal="center" vertical="center" wrapText="1"/>
    </xf>
    <xf numFmtId="179" fontId="5" fillId="0" borderId="20" xfId="0" applyNumberFormat="1" applyFont="1" applyFill="1" applyBorder="1" applyAlignment="1">
      <alignment horizontal="center" vertical="center" wrapText="1"/>
    </xf>
    <xf numFmtId="177" fontId="5" fillId="0" borderId="4" xfId="3" applyNumberFormat="1" applyFont="1" applyBorder="1" applyAlignment="1">
      <alignment horizontal="center" vertical="center" wrapText="1"/>
    </xf>
    <xf numFmtId="177" fontId="5" fillId="0" borderId="8" xfId="3" applyNumberFormat="1" applyFont="1" applyBorder="1" applyAlignment="1">
      <alignment horizontal="center" vertical="center" wrapText="1"/>
    </xf>
    <xf numFmtId="178" fontId="5" fillId="2" borderId="4" xfId="3" applyNumberFormat="1" applyFont="1" applyFill="1" applyBorder="1" applyAlignment="1">
      <alignment horizontal="center" vertical="center" wrapText="1"/>
    </xf>
    <xf numFmtId="178" fontId="5" fillId="2" borderId="5" xfId="3" applyNumberFormat="1" applyFont="1" applyFill="1" applyBorder="1" applyAlignment="1">
      <alignment horizontal="center" vertical="center" wrapText="1"/>
    </xf>
    <xf numFmtId="178" fontId="5" fillId="0" borderId="3" xfId="3" applyNumberFormat="1" applyFont="1" applyBorder="1" applyAlignment="1">
      <alignment horizontal="center" vertical="center"/>
    </xf>
    <xf numFmtId="178" fontId="2" fillId="0" borderId="0" xfId="3" applyNumberFormat="1" applyFont="1" applyAlignment="1">
      <alignment horizontal="left" vertical="center" wrapText="1"/>
    </xf>
    <xf numFmtId="178" fontId="3" fillId="0" borderId="0" xfId="3" applyNumberFormat="1" applyFont="1" applyAlignment="1">
      <alignment horizontal="center" vertical="center" wrapText="1"/>
    </xf>
    <xf numFmtId="178" fontId="4" fillId="0" borderId="0" xfId="3" applyNumberFormat="1" applyFont="1" applyAlignment="1">
      <alignment horizontal="center" vertical="center" wrapText="1"/>
    </xf>
    <xf numFmtId="178" fontId="5" fillId="0" borderId="36" xfId="0" applyNumberFormat="1" applyFont="1" applyFill="1" applyBorder="1" applyAlignment="1">
      <alignment horizontal="center" vertical="center" wrapText="1"/>
    </xf>
    <xf numFmtId="0" fontId="0" fillId="0" borderId="37" xfId="0" applyBorder="1">
      <alignment vertical="center"/>
    </xf>
    <xf numFmtId="179" fontId="5" fillId="0" borderId="20" xfId="0" applyNumberFormat="1" applyFont="1" applyFill="1" applyBorder="1" applyAlignment="1">
      <alignment horizontal="center" vertical="center" wrapText="1"/>
    </xf>
    <xf numFmtId="178" fontId="5" fillId="0" borderId="20" xfId="0" applyNumberFormat="1" applyFont="1" applyFill="1" applyBorder="1" applyAlignment="1">
      <alignment horizontal="center" vertical="center" wrapText="1"/>
    </xf>
    <xf numFmtId="178" fontId="5" fillId="0" borderId="37" xfId="0" applyNumberFormat="1" applyFont="1" applyFill="1" applyBorder="1" applyAlignment="1">
      <alignment horizontal="center" vertical="center" wrapText="1"/>
    </xf>
    <xf numFmtId="178" fontId="5" fillId="0" borderId="3" xfId="3" applyNumberFormat="1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177" fontId="5" fillId="0" borderId="3" xfId="3" applyNumberFormat="1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/>
    </xf>
    <xf numFmtId="0" fontId="5" fillId="4" borderId="3" xfId="0" applyFont="1" applyFill="1" applyBorder="1" applyAlignment="1"/>
    <xf numFmtId="0" fontId="5" fillId="0" borderId="3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177" fontId="4" fillId="0" borderId="0" xfId="3" applyNumberFormat="1" applyFont="1" applyAlignment="1">
      <alignment horizontal="center" vertical="center" wrapText="1"/>
    </xf>
    <xf numFmtId="178" fontId="5" fillId="0" borderId="3" xfId="0" applyNumberFormat="1" applyFont="1" applyFill="1" applyBorder="1" applyAlignment="1">
      <alignment horizontal="center" vertical="center" wrapText="1"/>
    </xf>
    <xf numFmtId="177" fontId="5" fillId="0" borderId="4" xfId="0" applyNumberFormat="1" applyFont="1" applyFill="1" applyBorder="1" applyAlignment="1">
      <alignment horizontal="center" vertical="center" wrapText="1"/>
    </xf>
    <xf numFmtId="178" fontId="5" fillId="0" borderId="5" xfId="0" applyNumberFormat="1" applyFont="1" applyFill="1" applyBorder="1" applyAlignment="1">
      <alignment horizontal="center" vertical="center" wrapText="1"/>
    </xf>
    <xf numFmtId="178" fontId="5" fillId="0" borderId="9" xfId="0" applyNumberFormat="1" applyFont="1" applyFill="1" applyBorder="1" applyAlignment="1">
      <alignment horizontal="center" vertical="center" wrapText="1"/>
    </xf>
    <xf numFmtId="178" fontId="5" fillId="0" borderId="10" xfId="0" applyNumberFormat="1" applyFont="1" applyFill="1" applyBorder="1" applyAlignment="1">
      <alignment horizontal="center" vertical="center" wrapText="1"/>
    </xf>
    <xf numFmtId="178" fontId="5" fillId="0" borderId="36" xfId="3" applyNumberFormat="1" applyFont="1" applyBorder="1" applyAlignment="1">
      <alignment horizontal="center" vertical="center" wrapText="1"/>
    </xf>
    <xf numFmtId="178" fontId="5" fillId="0" borderId="1" xfId="3" applyNumberFormat="1" applyFont="1" applyBorder="1" applyAlignment="1">
      <alignment horizontal="center" vertical="center" wrapText="1"/>
    </xf>
    <xf numFmtId="178" fontId="5" fillId="0" borderId="2" xfId="3" applyNumberFormat="1" applyFont="1" applyBorder="1" applyAlignment="1">
      <alignment horizontal="center" vertical="center" wrapText="1"/>
    </xf>
    <xf numFmtId="178" fontId="5" fillId="0" borderId="6" xfId="3" applyNumberFormat="1" applyFont="1" applyBorder="1" applyAlignment="1">
      <alignment horizontal="center" vertical="center" wrapText="1"/>
    </xf>
    <xf numFmtId="178" fontId="5" fillId="0" borderId="7" xfId="3" applyNumberFormat="1" applyFont="1" applyBorder="1" applyAlignment="1">
      <alignment horizontal="center" vertical="center" wrapText="1"/>
    </xf>
    <xf numFmtId="0" fontId="16" fillId="5" borderId="3" xfId="0" applyFont="1" applyFill="1" applyBorder="1" applyAlignment="1">
      <alignment horizontal="center" vertical="center"/>
    </xf>
    <xf numFmtId="178" fontId="18" fillId="5" borderId="33" xfId="0" applyNumberFormat="1" applyFont="1" applyFill="1" applyBorder="1" applyAlignment="1">
      <alignment horizontal="center" vertical="center"/>
    </xf>
    <xf numFmtId="178" fontId="18" fillId="5" borderId="34" xfId="0" applyNumberFormat="1" applyFont="1" applyFill="1" applyBorder="1" applyAlignment="1">
      <alignment horizontal="center" vertical="center"/>
    </xf>
    <xf numFmtId="178" fontId="18" fillId="5" borderId="35" xfId="0" applyNumberFormat="1" applyFont="1" applyFill="1" applyBorder="1" applyAlignment="1">
      <alignment horizontal="center" vertical="center"/>
    </xf>
    <xf numFmtId="0" fontId="15" fillId="5" borderId="12" xfId="0" applyFont="1" applyFill="1" applyBorder="1" applyAlignment="1">
      <alignment horizontal="center" vertical="center"/>
    </xf>
    <xf numFmtId="0" fontId="18" fillId="5" borderId="36" xfId="0" applyNumberFormat="1" applyFont="1" applyFill="1" applyBorder="1" applyAlignment="1">
      <alignment horizontal="center" vertical="center" wrapText="1"/>
    </xf>
    <xf numFmtId="0" fontId="18" fillId="5" borderId="10" xfId="0" applyNumberFormat="1" applyFont="1" applyFill="1" applyBorder="1" applyAlignment="1">
      <alignment horizontal="center" vertical="center" wrapText="1"/>
    </xf>
    <xf numFmtId="0" fontId="18" fillId="5" borderId="37" xfId="0" applyNumberFormat="1" applyFont="1" applyFill="1" applyBorder="1" applyAlignment="1">
      <alignment horizontal="center" vertical="center" wrapText="1"/>
    </xf>
    <xf numFmtId="0" fontId="18" fillId="5" borderId="20" xfId="0" applyNumberFormat="1" applyFont="1" applyFill="1" applyBorder="1" applyAlignment="1">
      <alignment horizontal="center" vertical="center" wrapText="1"/>
    </xf>
    <xf numFmtId="0" fontId="19" fillId="0" borderId="0" xfId="4" applyNumberFormat="1" applyFont="1" applyFill="1" applyBorder="1" applyAlignment="1" applyProtection="1">
      <alignment horizontal="left" vertical="center"/>
    </xf>
    <xf numFmtId="0" fontId="20" fillId="0" borderId="13" xfId="4" applyNumberFormat="1" applyFont="1" applyFill="1" applyBorder="1" applyAlignment="1" applyProtection="1"/>
    <xf numFmtId="0" fontId="7" fillId="0" borderId="13" xfId="4" applyNumberFormat="1" applyFont="1" applyFill="1" applyBorder="1" applyAlignment="1" applyProtection="1">
      <alignment horizontal="left" vertical="center"/>
    </xf>
    <xf numFmtId="0" fontId="7" fillId="0" borderId="13" xfId="4" applyNumberFormat="1" applyFont="1" applyFill="1" applyBorder="1" applyAlignment="1" applyProtection="1">
      <alignment horizontal="center" vertical="center" wrapText="1"/>
    </xf>
    <xf numFmtId="0" fontId="21" fillId="0" borderId="13" xfId="4" applyNumberFormat="1" applyFont="1" applyFill="1" applyBorder="1" applyAlignment="1" applyProtection="1">
      <alignment horizontal="center" vertical="center" wrapText="1"/>
    </xf>
    <xf numFmtId="0" fontId="21" fillId="0" borderId="13" xfId="4" applyNumberFormat="1" applyFont="1" applyFill="1" applyBorder="1" applyAlignment="1" applyProtection="1">
      <alignment horizontal="right" vertical="center" wrapText="1"/>
    </xf>
    <xf numFmtId="0" fontId="22" fillId="0" borderId="15" xfId="4" applyNumberFormat="1" applyFont="1" applyFill="1" applyBorder="1" applyAlignment="1" applyProtection="1">
      <alignment horizontal="center"/>
    </xf>
    <xf numFmtId="0" fontId="21" fillId="0" borderId="16" xfId="4" applyNumberFormat="1" applyFont="1" applyFill="1" applyBorder="1" applyAlignment="1" applyProtection="1">
      <alignment horizontal="center" vertical="center" wrapText="1"/>
    </xf>
    <xf numFmtId="0" fontId="21" fillId="0" borderId="17" xfId="4" applyNumberFormat="1" applyFont="1" applyFill="1" applyBorder="1" applyAlignment="1" applyProtection="1">
      <alignment horizontal="center" vertical="center" wrapText="1"/>
    </xf>
    <xf numFmtId="0" fontId="21" fillId="0" borderId="18" xfId="4" applyNumberFormat="1" applyFont="1" applyFill="1" applyBorder="1" applyAlignment="1" applyProtection="1">
      <alignment horizontal="center" vertical="center" wrapText="1"/>
    </xf>
    <xf numFmtId="0" fontId="21" fillId="0" borderId="19" xfId="4" applyNumberFormat="1" applyFont="1" applyFill="1" applyBorder="1" applyAlignment="1" applyProtection="1">
      <alignment horizontal="center" vertical="center" wrapText="1"/>
    </xf>
    <xf numFmtId="0" fontId="11" fillId="0" borderId="20" xfId="4" applyNumberFormat="1" applyFont="1" applyFill="1" applyBorder="1" applyAlignment="1" applyProtection="1"/>
    <xf numFmtId="0" fontId="21" fillId="0" borderId="23" xfId="4" applyNumberFormat="1" applyFont="1" applyFill="1" applyBorder="1" applyAlignment="1" applyProtection="1">
      <alignment horizontal="center" vertical="center" wrapText="1"/>
    </xf>
    <xf numFmtId="0" fontId="11" fillId="0" borderId="24" xfId="4" applyNumberFormat="1" applyFont="1" applyFill="1" applyBorder="1" applyAlignment="1" applyProtection="1"/>
    <xf numFmtId="0" fontId="21" fillId="0" borderId="15" xfId="4" applyNumberFormat="1" applyFont="1" applyFill="1" applyBorder="1" applyAlignment="1" applyProtection="1">
      <alignment horizontal="center" vertical="center" wrapText="1"/>
    </xf>
    <xf numFmtId="0" fontId="21" fillId="0" borderId="28" xfId="4" applyNumberFormat="1" applyFont="1" applyFill="1" applyBorder="1" applyAlignment="1" applyProtection="1">
      <alignment horizontal="center" vertical="center" wrapText="1"/>
    </xf>
    <xf numFmtId="0" fontId="21" fillId="0" borderId="22" xfId="4" applyNumberFormat="1" applyFont="1" applyFill="1" applyBorder="1" applyAlignment="1" applyProtection="1">
      <alignment horizontal="center" vertical="center" wrapText="1"/>
    </xf>
    <xf numFmtId="0" fontId="21" fillId="0" borderId="27" xfId="4" applyNumberFormat="1" applyFont="1" applyFill="1" applyBorder="1" applyAlignment="1" applyProtection="1">
      <alignment horizontal="center" vertical="center" wrapText="1"/>
    </xf>
    <xf numFmtId="0" fontId="21" fillId="0" borderId="30" xfId="4" applyNumberFormat="1" applyFont="1" applyFill="1" applyBorder="1" applyAlignment="1" applyProtection="1">
      <alignment horizontal="center" vertical="center" wrapText="1"/>
    </xf>
    <xf numFmtId="0" fontId="21" fillId="0" borderId="25" xfId="4" applyNumberFormat="1" applyFont="1" applyFill="1" applyBorder="1" applyAlignment="1" applyProtection="1">
      <alignment horizontal="center" vertical="center" wrapText="1"/>
    </xf>
    <xf numFmtId="0" fontId="21" fillId="0" borderId="29" xfId="4" applyNumberFormat="1" applyFont="1" applyFill="1" applyBorder="1" applyAlignment="1" applyProtection="1">
      <alignment horizontal="center" vertical="center" wrapText="1"/>
    </xf>
    <xf numFmtId="0" fontId="21" fillId="0" borderId="21" xfId="4" applyNumberFormat="1" applyFont="1" applyFill="1" applyBorder="1" applyAlignment="1" applyProtection="1">
      <alignment horizontal="center" vertical="center" wrapText="1"/>
    </xf>
    <xf numFmtId="0" fontId="21" fillId="0" borderId="26" xfId="4" applyNumberFormat="1" applyFont="1" applyFill="1" applyBorder="1" applyAlignment="1" applyProtection="1">
      <alignment horizontal="center" vertical="center" wrapText="1"/>
    </xf>
    <xf numFmtId="178" fontId="2" fillId="0" borderId="0" xfId="3" applyNumberFormat="1" applyFont="1" applyFill="1" applyAlignment="1">
      <alignment horizontal="left" vertical="center" wrapText="1"/>
    </xf>
    <xf numFmtId="178" fontId="1" fillId="0" borderId="0" xfId="3" applyNumberFormat="1" applyFill="1" applyAlignment="1">
      <alignment horizontal="center" vertical="center" wrapText="1"/>
    </xf>
    <xf numFmtId="179" fontId="1" fillId="0" borderId="0" xfId="3" applyNumberFormat="1" applyFill="1" applyAlignment="1">
      <alignment horizontal="center" vertical="center" wrapText="1"/>
    </xf>
    <xf numFmtId="178" fontId="1" fillId="0" borderId="0" xfId="3" applyNumberFormat="1" applyFont="1" applyFill="1" applyAlignment="1">
      <alignment horizontal="center" vertical="center" wrapText="1"/>
    </xf>
    <xf numFmtId="178" fontId="1" fillId="0" borderId="0" xfId="3" applyNumberFormat="1" applyFill="1" applyAlignment="1">
      <alignment wrapText="1"/>
    </xf>
    <xf numFmtId="178" fontId="3" fillId="0" borderId="0" xfId="3" applyNumberFormat="1" applyFont="1" applyFill="1" applyAlignment="1">
      <alignment horizontal="center" vertical="center" wrapText="1"/>
    </xf>
    <xf numFmtId="178" fontId="4" fillId="0" borderId="0" xfId="3" applyNumberFormat="1" applyFont="1" applyFill="1" applyAlignment="1">
      <alignment horizontal="center" vertical="center" wrapText="1"/>
    </xf>
    <xf numFmtId="178" fontId="1" fillId="0" borderId="0" xfId="3" applyNumberFormat="1" applyFill="1" applyAlignment="1">
      <alignment vertical="center" wrapText="1"/>
    </xf>
    <xf numFmtId="179" fontId="25" fillId="0" borderId="0" xfId="0" applyNumberFormat="1" applyFont="1" applyFill="1" applyAlignment="1">
      <alignment horizontal="right" vertical="center"/>
    </xf>
    <xf numFmtId="178" fontId="5" fillId="0" borderId="20" xfId="3" applyNumberFormat="1" applyFont="1" applyFill="1" applyBorder="1" applyAlignment="1">
      <alignment horizontal="center" vertical="center" wrapText="1"/>
    </xf>
    <xf numFmtId="0" fontId="0" fillId="0" borderId="20" xfId="0" applyFill="1" applyBorder="1">
      <alignment vertical="center"/>
    </xf>
    <xf numFmtId="0" fontId="0" fillId="0" borderId="37" xfId="0" applyFill="1" applyBorder="1">
      <alignment vertical="center"/>
    </xf>
    <xf numFmtId="178" fontId="5" fillId="0" borderId="4" xfId="3" applyNumberFormat="1" applyFont="1" applyFill="1" applyBorder="1" applyAlignment="1">
      <alignment horizontal="center" vertical="center" wrapText="1"/>
    </xf>
    <xf numFmtId="178" fontId="5" fillId="0" borderId="5" xfId="3" applyNumberFormat="1" applyFont="1" applyFill="1" applyBorder="1" applyAlignment="1">
      <alignment horizontal="center" vertical="center" wrapText="1"/>
    </xf>
    <xf numFmtId="178" fontId="5" fillId="0" borderId="3" xfId="3" applyNumberFormat="1" applyFont="1" applyFill="1" applyBorder="1" applyAlignment="1">
      <alignment horizontal="center" vertical="center"/>
    </xf>
    <xf numFmtId="178" fontId="5" fillId="0" borderId="3" xfId="3" applyNumberFormat="1" applyFont="1" applyFill="1" applyBorder="1" applyAlignment="1">
      <alignment horizontal="center" vertical="center"/>
    </xf>
    <xf numFmtId="179" fontId="5" fillId="0" borderId="3" xfId="3" applyNumberFormat="1" applyFont="1" applyFill="1" applyBorder="1" applyAlignment="1">
      <alignment horizontal="center" vertical="center"/>
    </xf>
    <xf numFmtId="178" fontId="1" fillId="0" borderId="0" xfId="3" applyNumberFormat="1" applyFont="1" applyFill="1"/>
    <xf numFmtId="178" fontId="5" fillId="0" borderId="36" xfId="3" applyNumberFormat="1" applyFont="1" applyFill="1" applyBorder="1" applyAlignment="1">
      <alignment horizontal="center" vertical="center"/>
    </xf>
    <xf numFmtId="182" fontId="5" fillId="0" borderId="3" xfId="3" applyNumberFormat="1" applyFont="1" applyFill="1" applyBorder="1" applyAlignment="1">
      <alignment horizontal="center" vertical="center"/>
    </xf>
    <xf numFmtId="178" fontId="5" fillId="0" borderId="11" xfId="3" applyNumberFormat="1" applyFont="1" applyFill="1" applyBorder="1" applyAlignment="1">
      <alignment horizontal="center" vertical="center"/>
    </xf>
    <xf numFmtId="178" fontId="5" fillId="0" borderId="37" xfId="3" applyNumberFormat="1" applyFont="1" applyFill="1" applyBorder="1" applyAlignment="1">
      <alignment horizontal="center" vertical="center"/>
    </xf>
    <xf numFmtId="178" fontId="5" fillId="0" borderId="41" xfId="3" applyNumberFormat="1" applyFont="1" applyFill="1" applyBorder="1" applyAlignment="1">
      <alignment horizontal="center" vertical="center"/>
    </xf>
    <xf numFmtId="178" fontId="5" fillId="0" borderId="3" xfId="3" applyNumberFormat="1" applyFont="1" applyFill="1" applyBorder="1" applyAlignment="1">
      <alignment horizontal="center" vertical="center" wrapText="1"/>
    </xf>
    <xf numFmtId="178" fontId="5" fillId="0" borderId="39" xfId="3" applyNumberFormat="1" applyFont="1" applyFill="1" applyBorder="1" applyAlignment="1">
      <alignment horizontal="left" vertical="center" wrapText="1"/>
    </xf>
    <xf numFmtId="178" fontId="5" fillId="0" borderId="2" xfId="3" applyNumberFormat="1" applyFont="1" applyFill="1" applyBorder="1" applyAlignment="1">
      <alignment horizontal="left" vertical="center" wrapText="1"/>
    </xf>
    <xf numFmtId="178" fontId="5" fillId="0" borderId="0" xfId="3" applyNumberFormat="1" applyFont="1" applyFill="1" applyBorder="1" applyAlignment="1">
      <alignment horizontal="left" vertical="center" wrapText="1"/>
    </xf>
    <xf numFmtId="178" fontId="5" fillId="0" borderId="40" xfId="3" applyNumberFormat="1" applyFont="1" applyFill="1" applyBorder="1" applyAlignment="1">
      <alignment horizontal="left" vertical="center" wrapText="1"/>
    </xf>
  </cellXfs>
  <cellStyles count="5">
    <cellStyle name="百分比" xfId="1" builtinId="5"/>
    <cellStyle name="常规" xfId="0" builtinId="0"/>
    <cellStyle name="常规 2" xfId="4"/>
    <cellStyle name="常规_Sheet2" xfId="2"/>
    <cellStyle name="常规_预拨2013年新农保基础养老金补助资金分配表（定稿）" xfId="3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4352;&#22958;/&#22522;&#37329;&#36130;&#21153;/&#36130;&#25919;&#36164;&#37329;/&#30465;&#32423;&#22522;&#30784;&#20859;&#32769;&#37329;&#34917;&#21161;/2017/&#25552;&#21069;&#19979;&#36798;2017&#24180;&#22478;&#20065;&#23621;&#27665;&#22522;&#26412;&#20859;&#32769;&#20445;&#38505;&#22522;&#30784;&#20859;&#32769;&#37329;&#30465;&#32423;&#36130;&#25919;&#34917;&#21161;&#36164;&#37329;&#20998;&#37197;&#34920;&#65288;&#20998;&#21457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基础养老金2015结算2017年预拨"/>
    </sheetNames>
    <sheetDataSet>
      <sheetData sheetId="0">
        <row r="10">
          <cell r="B10" t="str">
            <v>长沙县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117084</v>
          </cell>
          <cell r="H10">
            <v>0</v>
          </cell>
        </row>
        <row r="11">
          <cell r="B11" t="str">
            <v>望城区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77549</v>
          </cell>
          <cell r="H11">
            <v>0</v>
          </cell>
        </row>
        <row r="12">
          <cell r="B12" t="str">
            <v>雨花区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19253</v>
          </cell>
          <cell r="H12">
            <v>0</v>
          </cell>
        </row>
        <row r="13">
          <cell r="B13" t="str">
            <v>芙蓉区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3575</v>
          </cell>
          <cell r="H13">
            <v>0</v>
          </cell>
        </row>
        <row r="14">
          <cell r="B14" t="str">
            <v>天心区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12331</v>
          </cell>
          <cell r="H14">
            <v>0</v>
          </cell>
        </row>
        <row r="15">
          <cell r="B15" t="str">
            <v>岳麓区</v>
          </cell>
          <cell r="C15">
            <v>2</v>
          </cell>
          <cell r="D15">
            <v>45.3</v>
          </cell>
          <cell r="E15">
            <v>45</v>
          </cell>
          <cell r="F15">
            <v>0.29999999999999716</v>
          </cell>
          <cell r="G15">
            <v>37902</v>
          </cell>
          <cell r="H15">
            <v>91</v>
          </cell>
        </row>
        <row r="16">
          <cell r="B16" t="str">
            <v>开福区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15192</v>
          </cell>
          <cell r="H16">
            <v>0</v>
          </cell>
        </row>
        <row r="17">
          <cell r="B17" t="str">
            <v>长沙高新区</v>
          </cell>
          <cell r="C17">
            <v>2</v>
          </cell>
          <cell r="D17">
            <v>8.8000000000000007</v>
          </cell>
          <cell r="E17">
            <v>6.4</v>
          </cell>
          <cell r="F17">
            <v>2.4000000000000004</v>
          </cell>
          <cell r="G17">
            <v>6343</v>
          </cell>
          <cell r="H17">
            <v>15.2</v>
          </cell>
        </row>
        <row r="18">
          <cell r="B18" t="str">
            <v>浏阳市</v>
          </cell>
          <cell r="C18">
            <v>5</v>
          </cell>
          <cell r="D18">
            <v>633</v>
          </cell>
          <cell r="E18">
            <v>609.29999999999995</v>
          </cell>
          <cell r="F18">
            <v>23.700000000000045</v>
          </cell>
          <cell r="G18">
            <v>213793</v>
          </cell>
          <cell r="H18">
            <v>1282.8</v>
          </cell>
        </row>
        <row r="19">
          <cell r="B19" t="str">
            <v>宁乡县</v>
          </cell>
          <cell r="C19">
            <v>6</v>
          </cell>
          <cell r="D19">
            <v>787.2</v>
          </cell>
          <cell r="E19">
            <v>779.2</v>
          </cell>
          <cell r="F19">
            <v>8</v>
          </cell>
          <cell r="G19">
            <v>213426</v>
          </cell>
          <cell r="H19">
            <v>1536.7</v>
          </cell>
        </row>
        <row r="20">
          <cell r="B20" t="str">
            <v>株洲市小计</v>
          </cell>
          <cell r="D20">
            <v>1465.5</v>
          </cell>
          <cell r="E20">
            <v>1429.7</v>
          </cell>
          <cell r="F20">
            <v>35.799999999999962</v>
          </cell>
          <cell r="G20">
            <v>433941</v>
          </cell>
          <cell r="H20">
            <v>2966.7000000000003</v>
          </cell>
        </row>
        <row r="21">
          <cell r="B21" t="str">
            <v>株洲市本级及所辖区小计</v>
          </cell>
          <cell r="D21">
            <v>26.6</v>
          </cell>
          <cell r="E21">
            <v>30.7</v>
          </cell>
          <cell r="F21">
            <v>-4.0999999999999996</v>
          </cell>
          <cell r="G21">
            <v>23909</v>
          </cell>
          <cell r="H21">
            <v>45.1</v>
          </cell>
        </row>
        <row r="22">
          <cell r="B22" t="str">
            <v>天元区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11920</v>
          </cell>
          <cell r="H22">
            <v>0</v>
          </cell>
        </row>
        <row r="23">
          <cell r="B23" t="str">
            <v>芦淞区</v>
          </cell>
          <cell r="C23">
            <v>3</v>
          </cell>
          <cell r="D23">
            <v>15</v>
          </cell>
          <cell r="E23">
            <v>15.1</v>
          </cell>
          <cell r="F23">
            <v>-9.9999999999999645E-2</v>
          </cell>
          <cell r="G23">
            <v>7140</v>
          </cell>
          <cell r="H23">
            <v>25.7</v>
          </cell>
        </row>
        <row r="24">
          <cell r="B24" t="str">
            <v>荷塘区</v>
          </cell>
          <cell r="C24">
            <v>3</v>
          </cell>
          <cell r="D24">
            <v>6.6</v>
          </cell>
          <cell r="E24">
            <v>8.1</v>
          </cell>
          <cell r="F24">
            <v>-1.5</v>
          </cell>
          <cell r="G24">
            <v>3192</v>
          </cell>
          <cell r="H24">
            <v>11.5</v>
          </cell>
        </row>
        <row r="25">
          <cell r="B25" t="str">
            <v>石峰区</v>
          </cell>
          <cell r="C25">
            <v>4</v>
          </cell>
          <cell r="D25">
            <v>2.2000000000000002</v>
          </cell>
          <cell r="E25">
            <v>2.7</v>
          </cell>
          <cell r="F25">
            <v>-0.5</v>
          </cell>
          <cell r="G25">
            <v>822</v>
          </cell>
          <cell r="H25">
            <v>3.9</v>
          </cell>
        </row>
        <row r="26">
          <cell r="B26" t="str">
            <v>云龙示范区</v>
          </cell>
          <cell r="C26">
            <v>4</v>
          </cell>
          <cell r="D26">
            <v>2.8</v>
          </cell>
          <cell r="E26">
            <v>4.8</v>
          </cell>
          <cell r="F26">
            <v>-2</v>
          </cell>
          <cell r="G26">
            <v>835</v>
          </cell>
          <cell r="H26">
            <v>4</v>
          </cell>
        </row>
        <row r="27">
          <cell r="B27" t="str">
            <v>株洲县</v>
          </cell>
          <cell r="C27">
            <v>5</v>
          </cell>
          <cell r="D27">
            <v>154.80000000000001</v>
          </cell>
          <cell r="E27">
            <v>147.4</v>
          </cell>
          <cell r="F27">
            <v>7.4000000000000057</v>
          </cell>
          <cell r="G27">
            <v>51240</v>
          </cell>
          <cell r="H27">
            <v>307.39999999999998</v>
          </cell>
        </row>
        <row r="28">
          <cell r="B28" t="str">
            <v>醴陵市</v>
          </cell>
          <cell r="C28">
            <v>5</v>
          </cell>
          <cell r="D28">
            <v>419.2</v>
          </cell>
          <cell r="E28">
            <v>409</v>
          </cell>
          <cell r="F28">
            <v>10.199999999999989</v>
          </cell>
          <cell r="G28">
            <v>140997</v>
          </cell>
          <cell r="H28">
            <v>846</v>
          </cell>
        </row>
        <row r="29">
          <cell r="B29" t="str">
            <v>攸县</v>
          </cell>
          <cell r="C29">
            <v>6</v>
          </cell>
          <cell r="D29">
            <v>427.4</v>
          </cell>
          <cell r="E29">
            <v>416.4</v>
          </cell>
          <cell r="F29">
            <v>11</v>
          </cell>
          <cell r="G29">
            <v>122189</v>
          </cell>
          <cell r="H29">
            <v>879.8</v>
          </cell>
        </row>
        <row r="30">
          <cell r="B30" t="str">
            <v>茶陵县</v>
          </cell>
          <cell r="C30">
            <v>8</v>
          </cell>
          <cell r="D30">
            <v>336.2</v>
          </cell>
          <cell r="E30">
            <v>327.3</v>
          </cell>
          <cell r="F30">
            <v>8.8999999999999773</v>
          </cell>
          <cell r="G30">
            <v>71107</v>
          </cell>
          <cell r="H30">
            <v>682.6</v>
          </cell>
        </row>
        <row r="31">
          <cell r="B31" t="str">
            <v>炎陵县</v>
          </cell>
          <cell r="C31">
            <v>7</v>
          </cell>
          <cell r="D31">
            <v>101.3</v>
          </cell>
          <cell r="E31">
            <v>98.9</v>
          </cell>
          <cell r="F31">
            <v>2.3999999999999915</v>
          </cell>
          <cell r="G31">
            <v>24499</v>
          </cell>
          <cell r="H31">
            <v>205.8</v>
          </cell>
        </row>
        <row r="32">
          <cell r="B32" t="str">
            <v>湘潭市小计</v>
          </cell>
          <cell r="D32">
            <v>1461.6000000000001</v>
          </cell>
          <cell r="E32">
            <v>1447.5</v>
          </cell>
          <cell r="F32">
            <v>14.099999999999998</v>
          </cell>
          <cell r="G32">
            <v>360820</v>
          </cell>
          <cell r="H32">
            <v>2928.3999999999996</v>
          </cell>
        </row>
        <row r="33">
          <cell r="B33" t="str">
            <v>湘潭市本级及所辖区小计</v>
          </cell>
          <cell r="D33">
            <v>128.5</v>
          </cell>
          <cell r="E33">
            <v>133.10000000000002</v>
          </cell>
          <cell r="F33">
            <v>-4.600000000000005</v>
          </cell>
          <cell r="G33">
            <v>34080</v>
          </cell>
          <cell r="H33">
            <v>245.4</v>
          </cell>
        </row>
        <row r="34">
          <cell r="B34" t="str">
            <v>雨湖区</v>
          </cell>
          <cell r="C34">
            <v>6</v>
          </cell>
          <cell r="D34">
            <v>87.7</v>
          </cell>
          <cell r="E34">
            <v>88.4</v>
          </cell>
          <cell r="F34">
            <v>-0.70000000000000284</v>
          </cell>
          <cell r="G34">
            <v>23882</v>
          </cell>
          <cell r="H34">
            <v>172</v>
          </cell>
        </row>
        <row r="35">
          <cell r="B35" t="str">
            <v>九华区</v>
          </cell>
          <cell r="C35">
            <v>6</v>
          </cell>
          <cell r="D35">
            <v>23</v>
          </cell>
          <cell r="E35">
            <v>24.6</v>
          </cell>
          <cell r="F35">
            <v>-1.6000000000000014</v>
          </cell>
          <cell r="G35">
            <v>5684</v>
          </cell>
          <cell r="H35">
            <v>40.9</v>
          </cell>
        </row>
        <row r="36">
          <cell r="B36" t="str">
            <v>岳塘区</v>
          </cell>
          <cell r="C36">
            <v>6</v>
          </cell>
          <cell r="D36">
            <v>15.1</v>
          </cell>
          <cell r="E36">
            <v>16.8</v>
          </cell>
          <cell r="F36">
            <v>-1.7000000000000011</v>
          </cell>
          <cell r="G36">
            <v>3906</v>
          </cell>
          <cell r="H36">
            <v>28.1</v>
          </cell>
        </row>
        <row r="37">
          <cell r="B37" t="str">
            <v>湘潭高新区</v>
          </cell>
          <cell r="C37">
            <v>6</v>
          </cell>
          <cell r="D37">
            <v>2.7</v>
          </cell>
          <cell r="E37">
            <v>3.3</v>
          </cell>
          <cell r="F37">
            <v>-0.59999999999999964</v>
          </cell>
          <cell r="G37">
            <v>608</v>
          </cell>
          <cell r="H37">
            <v>4.4000000000000004</v>
          </cell>
        </row>
        <row r="38">
          <cell r="B38" t="str">
            <v>湘潭县</v>
          </cell>
          <cell r="C38">
            <v>7</v>
          </cell>
          <cell r="D38">
            <v>687.7</v>
          </cell>
          <cell r="E38">
            <v>674.2</v>
          </cell>
          <cell r="F38">
            <v>13.5</v>
          </cell>
          <cell r="G38">
            <v>164437</v>
          </cell>
          <cell r="H38">
            <v>1381.3</v>
          </cell>
        </row>
        <row r="39">
          <cell r="B39" t="str">
            <v>湘乡市</v>
          </cell>
          <cell r="C39">
            <v>7</v>
          </cell>
          <cell r="D39">
            <v>603.20000000000005</v>
          </cell>
          <cell r="E39">
            <v>597.70000000000005</v>
          </cell>
          <cell r="F39">
            <v>5.5</v>
          </cell>
          <cell r="G39">
            <v>145179</v>
          </cell>
          <cell r="H39">
            <v>1219.5</v>
          </cell>
        </row>
        <row r="40">
          <cell r="B40" t="str">
            <v>韶山市</v>
          </cell>
          <cell r="C40">
            <v>4</v>
          </cell>
          <cell r="D40">
            <v>42.2</v>
          </cell>
          <cell r="E40">
            <v>42.5</v>
          </cell>
          <cell r="F40">
            <v>-0.29999999999999716</v>
          </cell>
          <cell r="G40">
            <v>17124</v>
          </cell>
          <cell r="H40">
            <v>82.2</v>
          </cell>
        </row>
        <row r="41">
          <cell r="B41" t="str">
            <v>衡阳市小计</v>
          </cell>
          <cell r="D41">
            <v>4166.3</v>
          </cell>
          <cell r="E41">
            <v>4062.2999999999993</v>
          </cell>
          <cell r="F41">
            <v>104.00000000000009</v>
          </cell>
          <cell r="G41">
            <v>951726</v>
          </cell>
          <cell r="H41">
            <v>8390.8000000000011</v>
          </cell>
        </row>
        <row r="42">
          <cell r="B42" t="str">
            <v>衡阳市本级及所辖区小计</v>
          </cell>
          <cell r="D42">
            <v>113.3</v>
          </cell>
          <cell r="E42">
            <v>119.30000000000001</v>
          </cell>
          <cell r="F42">
            <v>-6</v>
          </cell>
          <cell r="G42">
            <v>38342</v>
          </cell>
          <cell r="H42">
            <v>213.20000000000002</v>
          </cell>
        </row>
        <row r="43">
          <cell r="B43" t="str">
            <v>衡阳高开区</v>
          </cell>
          <cell r="C43">
            <v>6</v>
          </cell>
          <cell r="D43">
            <v>7.9</v>
          </cell>
          <cell r="E43">
            <v>10.1</v>
          </cell>
          <cell r="F43">
            <v>-2.1999999999999993</v>
          </cell>
          <cell r="G43">
            <v>1783</v>
          </cell>
          <cell r="H43">
            <v>12.8</v>
          </cell>
        </row>
        <row r="44">
          <cell r="B44" t="str">
            <v>南岳区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5437</v>
          </cell>
          <cell r="H44">
            <v>0</v>
          </cell>
        </row>
        <row r="45">
          <cell r="B45" t="str">
            <v>珠晖区</v>
          </cell>
          <cell r="C45">
            <v>5</v>
          </cell>
          <cell r="D45">
            <v>44.5</v>
          </cell>
          <cell r="E45">
            <v>45.4</v>
          </cell>
          <cell r="F45">
            <v>-0.89999999999999858</v>
          </cell>
          <cell r="G45">
            <v>14226</v>
          </cell>
          <cell r="H45">
            <v>85.4</v>
          </cell>
        </row>
        <row r="46">
          <cell r="B46" t="str">
            <v>雁峰区</v>
          </cell>
          <cell r="C46">
            <v>6</v>
          </cell>
          <cell r="D46">
            <v>13.3</v>
          </cell>
          <cell r="E46">
            <v>15.8</v>
          </cell>
          <cell r="F46">
            <v>-2.5</v>
          </cell>
          <cell r="G46">
            <v>3272</v>
          </cell>
          <cell r="H46">
            <v>23.6</v>
          </cell>
        </row>
        <row r="47">
          <cell r="B47" t="str">
            <v>石鼓区</v>
          </cell>
          <cell r="C47">
            <v>5</v>
          </cell>
          <cell r="D47">
            <v>17.399999999999999</v>
          </cell>
          <cell r="E47">
            <v>17.600000000000001</v>
          </cell>
          <cell r="F47">
            <v>-0.20000000000000284</v>
          </cell>
          <cell r="G47">
            <v>5569</v>
          </cell>
          <cell r="H47">
            <v>33.4</v>
          </cell>
        </row>
        <row r="48">
          <cell r="B48" t="str">
            <v>蒸湘区</v>
          </cell>
          <cell r="C48">
            <v>6</v>
          </cell>
          <cell r="D48">
            <v>30.2</v>
          </cell>
          <cell r="E48">
            <v>30.4</v>
          </cell>
          <cell r="F48">
            <v>-0.19999999999999929</v>
          </cell>
          <cell r="G48">
            <v>8055</v>
          </cell>
          <cell r="H48">
            <v>58</v>
          </cell>
        </row>
        <row r="49">
          <cell r="B49" t="str">
            <v>衡南县</v>
          </cell>
          <cell r="C49">
            <v>7</v>
          </cell>
          <cell r="D49">
            <v>632.1</v>
          </cell>
          <cell r="E49">
            <v>584.6</v>
          </cell>
          <cell r="F49">
            <v>47.5</v>
          </cell>
          <cell r="G49">
            <v>152080</v>
          </cell>
          <cell r="H49">
            <v>1277.5</v>
          </cell>
        </row>
        <row r="50">
          <cell r="B50" t="str">
            <v>衡阳县</v>
          </cell>
          <cell r="C50">
            <v>8</v>
          </cell>
          <cell r="D50">
            <v>835.2</v>
          </cell>
          <cell r="E50">
            <v>821.1</v>
          </cell>
          <cell r="F50">
            <v>14.100000000000023</v>
          </cell>
          <cell r="G50">
            <v>176398</v>
          </cell>
          <cell r="H50">
            <v>1693.4</v>
          </cell>
        </row>
        <row r="51">
          <cell r="B51" t="str">
            <v>衡山县</v>
          </cell>
          <cell r="C51">
            <v>6</v>
          </cell>
          <cell r="D51">
            <v>222.4</v>
          </cell>
          <cell r="E51">
            <v>219</v>
          </cell>
          <cell r="F51">
            <v>3.4000000000000057</v>
          </cell>
          <cell r="G51">
            <v>62199</v>
          </cell>
          <cell r="H51">
            <v>447.8</v>
          </cell>
        </row>
        <row r="52">
          <cell r="B52" t="str">
            <v>衡东县</v>
          </cell>
          <cell r="C52">
            <v>7</v>
          </cell>
          <cell r="D52">
            <v>450.9</v>
          </cell>
          <cell r="E52">
            <v>429.2</v>
          </cell>
          <cell r="F52">
            <v>21.699999999999989</v>
          </cell>
          <cell r="G52">
            <v>108305</v>
          </cell>
          <cell r="H52">
            <v>909.8</v>
          </cell>
        </row>
        <row r="53">
          <cell r="B53" t="str">
            <v>常宁市</v>
          </cell>
          <cell r="C53">
            <v>7</v>
          </cell>
          <cell r="D53">
            <v>459.6</v>
          </cell>
          <cell r="E53">
            <v>463.6</v>
          </cell>
          <cell r="F53">
            <v>-4</v>
          </cell>
          <cell r="G53">
            <v>107638</v>
          </cell>
          <cell r="H53">
            <v>904.2</v>
          </cell>
        </row>
        <row r="54">
          <cell r="B54" t="str">
            <v>祁东县</v>
          </cell>
          <cell r="C54">
            <v>8</v>
          </cell>
          <cell r="D54">
            <v>702.6</v>
          </cell>
          <cell r="E54">
            <v>688.8</v>
          </cell>
          <cell r="F54">
            <v>13.800000000000068</v>
          </cell>
          <cell r="G54">
            <v>145960</v>
          </cell>
          <cell r="H54">
            <v>1401.2</v>
          </cell>
        </row>
        <row r="55">
          <cell r="B55" t="str">
            <v>耒阳市</v>
          </cell>
          <cell r="C55">
            <v>8</v>
          </cell>
          <cell r="D55">
            <v>750.2</v>
          </cell>
          <cell r="E55">
            <v>736.7</v>
          </cell>
          <cell r="F55">
            <v>13.5</v>
          </cell>
          <cell r="G55">
            <v>160804</v>
          </cell>
          <cell r="H55">
            <v>1543.7</v>
          </cell>
        </row>
        <row r="56">
          <cell r="B56" t="str">
            <v>邵阳市小计</v>
          </cell>
          <cell r="D56">
            <v>5293.3000000000011</v>
          </cell>
          <cell r="E56">
            <v>4817.8</v>
          </cell>
          <cell r="F56">
            <v>475.49999999999977</v>
          </cell>
          <cell r="G56">
            <v>1073562</v>
          </cell>
          <cell r="H56">
            <v>10050.799999999999</v>
          </cell>
        </row>
        <row r="57">
          <cell r="B57" t="str">
            <v>邵阳市本级及所辖区小计</v>
          </cell>
          <cell r="D57">
            <v>156.10000000000002</v>
          </cell>
          <cell r="E57">
            <v>154.60000000000002</v>
          </cell>
          <cell r="F57">
            <v>1.5000000000000071</v>
          </cell>
          <cell r="G57">
            <v>48199</v>
          </cell>
          <cell r="H57">
            <v>305</v>
          </cell>
        </row>
        <row r="58">
          <cell r="B58" t="str">
            <v>双清区</v>
          </cell>
          <cell r="C58">
            <v>5</v>
          </cell>
          <cell r="D58">
            <v>50.9</v>
          </cell>
          <cell r="E58">
            <v>51.2</v>
          </cell>
          <cell r="F58">
            <v>-0.30000000000000426</v>
          </cell>
          <cell r="G58">
            <v>17041</v>
          </cell>
          <cell r="H58">
            <v>102.2</v>
          </cell>
        </row>
        <row r="59">
          <cell r="B59" t="str">
            <v>大祥区</v>
          </cell>
          <cell r="C59">
            <v>6</v>
          </cell>
          <cell r="D59">
            <v>82.9</v>
          </cell>
          <cell r="E59">
            <v>81.599999999999994</v>
          </cell>
          <cell r="F59">
            <v>1.3000000000000114</v>
          </cell>
          <cell r="G59">
            <v>22180</v>
          </cell>
          <cell r="H59">
            <v>159.69999999999999</v>
          </cell>
        </row>
        <row r="60">
          <cell r="B60" t="str">
            <v>北塔区</v>
          </cell>
          <cell r="C60">
            <v>4</v>
          </cell>
          <cell r="D60">
            <v>22.3</v>
          </cell>
          <cell r="E60">
            <v>21.8</v>
          </cell>
          <cell r="F60">
            <v>0.5</v>
          </cell>
          <cell r="G60">
            <v>8978</v>
          </cell>
          <cell r="H60">
            <v>43.1</v>
          </cell>
        </row>
        <row r="61">
          <cell r="B61" t="str">
            <v>邵东县</v>
          </cell>
          <cell r="C61">
            <v>8</v>
          </cell>
          <cell r="D61">
            <v>895.8</v>
          </cell>
          <cell r="E61">
            <v>868.2</v>
          </cell>
          <cell r="F61">
            <v>27.599999999999909</v>
          </cell>
          <cell r="G61">
            <v>188167</v>
          </cell>
          <cell r="H61">
            <v>1806.4</v>
          </cell>
        </row>
        <row r="62">
          <cell r="B62" t="str">
            <v>新邵县</v>
          </cell>
          <cell r="C62">
            <v>8</v>
          </cell>
          <cell r="D62">
            <v>541.4</v>
          </cell>
          <cell r="E62">
            <v>535</v>
          </cell>
          <cell r="F62">
            <v>6.3999999999999773</v>
          </cell>
          <cell r="G62">
            <v>114620</v>
          </cell>
          <cell r="H62">
            <v>1100.4000000000001</v>
          </cell>
        </row>
        <row r="63">
          <cell r="B63" t="str">
            <v>隆回县</v>
          </cell>
          <cell r="C63">
            <v>8</v>
          </cell>
          <cell r="D63">
            <v>806.5</v>
          </cell>
          <cell r="E63">
            <v>782.7</v>
          </cell>
          <cell r="F63">
            <v>23.799999999999955</v>
          </cell>
          <cell r="G63">
            <v>169947</v>
          </cell>
          <cell r="H63">
            <v>1631.5</v>
          </cell>
        </row>
        <row r="64">
          <cell r="B64" t="str">
            <v>武冈市</v>
          </cell>
          <cell r="C64">
            <v>8</v>
          </cell>
          <cell r="D64">
            <v>516.70000000000005</v>
          </cell>
          <cell r="E64">
            <v>506.2</v>
          </cell>
          <cell r="F64">
            <v>10.500000000000057</v>
          </cell>
          <cell r="G64">
            <v>109847</v>
          </cell>
          <cell r="H64">
            <v>1054.5</v>
          </cell>
        </row>
        <row r="65">
          <cell r="B65" t="str">
            <v>洞口县</v>
          </cell>
          <cell r="C65">
            <v>8</v>
          </cell>
          <cell r="D65">
            <v>601.79999999999995</v>
          </cell>
          <cell r="E65">
            <v>577.9</v>
          </cell>
          <cell r="F65">
            <v>23.899999999999977</v>
          </cell>
          <cell r="G65">
            <v>127716</v>
          </cell>
          <cell r="H65">
            <v>1226.0999999999999</v>
          </cell>
        </row>
        <row r="66">
          <cell r="B66" t="str">
            <v>新宁县</v>
          </cell>
          <cell r="C66">
            <v>8</v>
          </cell>
          <cell r="D66">
            <v>406.3</v>
          </cell>
          <cell r="E66">
            <v>392.9</v>
          </cell>
          <cell r="F66">
            <v>13.400000000000034</v>
          </cell>
          <cell r="G66">
            <v>85536</v>
          </cell>
          <cell r="H66">
            <v>821.1</v>
          </cell>
        </row>
        <row r="67">
          <cell r="B67" t="str">
            <v>邵阳县</v>
          </cell>
          <cell r="C67">
            <v>8</v>
          </cell>
          <cell r="D67">
            <v>1031.5999999999999</v>
          </cell>
          <cell r="E67">
            <v>677.1</v>
          </cell>
          <cell r="F67">
            <v>354.49999999999989</v>
          </cell>
          <cell r="G67">
            <v>148117</v>
          </cell>
          <cell r="H67">
            <v>1421.9</v>
          </cell>
        </row>
        <row r="68">
          <cell r="B68" t="str">
            <v>城步县</v>
          </cell>
          <cell r="C68">
            <v>7</v>
          </cell>
          <cell r="D68">
            <v>132.80000000000001</v>
          </cell>
          <cell r="E68">
            <v>124.9</v>
          </cell>
          <cell r="F68">
            <v>7.9000000000000057</v>
          </cell>
          <cell r="G68">
            <v>31538</v>
          </cell>
          <cell r="H68">
            <v>264.89999999999998</v>
          </cell>
        </row>
        <row r="69">
          <cell r="B69" t="str">
            <v>绥宁县</v>
          </cell>
          <cell r="C69">
            <v>7</v>
          </cell>
          <cell r="D69">
            <v>204.3</v>
          </cell>
          <cell r="E69">
            <v>198.3</v>
          </cell>
          <cell r="F69">
            <v>6</v>
          </cell>
          <cell r="G69">
            <v>49875</v>
          </cell>
          <cell r="H69">
            <v>419</v>
          </cell>
        </row>
        <row r="70">
          <cell r="B70" t="str">
            <v>岳阳市小计</v>
          </cell>
          <cell r="D70">
            <v>2750.2999999999997</v>
          </cell>
          <cell r="E70">
            <v>2635.8</v>
          </cell>
          <cell r="F70">
            <v>114.49999999999994</v>
          </cell>
          <cell r="G70">
            <v>660967</v>
          </cell>
          <cell r="H70">
            <v>5470.6</v>
          </cell>
        </row>
        <row r="71">
          <cell r="B71" t="str">
            <v>岳阳市本级及所辖区小计</v>
          </cell>
          <cell r="D71">
            <v>130.20000000000002</v>
          </cell>
          <cell r="E71">
            <v>126</v>
          </cell>
          <cell r="F71">
            <v>4.1999999999999948</v>
          </cell>
          <cell r="G71">
            <v>47624</v>
          </cell>
          <cell r="H71">
            <v>254.40000000000003</v>
          </cell>
        </row>
        <row r="72">
          <cell r="B72" t="str">
            <v>经济开发区</v>
          </cell>
          <cell r="C72">
            <v>6</v>
          </cell>
          <cell r="D72">
            <v>52.3</v>
          </cell>
          <cell r="E72">
            <v>51</v>
          </cell>
          <cell r="F72">
            <v>1.2999999999999972</v>
          </cell>
          <cell r="G72">
            <v>13884</v>
          </cell>
          <cell r="H72">
            <v>100</v>
          </cell>
        </row>
        <row r="73">
          <cell r="B73" t="str">
            <v>南湖风景区</v>
          </cell>
          <cell r="C73">
            <v>6</v>
          </cell>
          <cell r="D73">
            <v>1.7</v>
          </cell>
          <cell r="E73">
            <v>1.5</v>
          </cell>
          <cell r="F73">
            <v>0.19999999999999996</v>
          </cell>
          <cell r="G73">
            <v>487</v>
          </cell>
          <cell r="H73">
            <v>3.5</v>
          </cell>
        </row>
        <row r="74">
          <cell r="B74" t="str">
            <v>岳阳楼区</v>
          </cell>
          <cell r="C74">
            <v>6</v>
          </cell>
          <cell r="D74">
            <v>33.4</v>
          </cell>
          <cell r="E74">
            <v>30.1</v>
          </cell>
          <cell r="F74">
            <v>3.2999999999999972</v>
          </cell>
          <cell r="G74">
            <v>8685</v>
          </cell>
          <cell r="H74">
            <v>62.5</v>
          </cell>
        </row>
        <row r="75">
          <cell r="B75" t="str">
            <v>君山区</v>
          </cell>
          <cell r="C75">
            <v>3</v>
          </cell>
          <cell r="D75">
            <v>20</v>
          </cell>
          <cell r="E75">
            <v>19.5</v>
          </cell>
          <cell r="F75">
            <v>0.5</v>
          </cell>
          <cell r="G75">
            <v>11211</v>
          </cell>
          <cell r="H75">
            <v>40.4</v>
          </cell>
        </row>
        <row r="76">
          <cell r="B76" t="str">
            <v>云溪区</v>
          </cell>
          <cell r="C76">
            <v>3</v>
          </cell>
          <cell r="D76">
            <v>22.5</v>
          </cell>
          <cell r="E76">
            <v>22</v>
          </cell>
          <cell r="F76">
            <v>0.5</v>
          </cell>
          <cell r="G76">
            <v>12846</v>
          </cell>
          <cell r="H76">
            <v>46.2</v>
          </cell>
        </row>
        <row r="77">
          <cell r="B77" t="str">
            <v>屈原区</v>
          </cell>
          <cell r="C77">
            <v>3</v>
          </cell>
          <cell r="D77">
            <v>0.3</v>
          </cell>
          <cell r="E77">
            <v>1.9</v>
          </cell>
          <cell r="F77">
            <v>-1.5999999999999999</v>
          </cell>
          <cell r="G77">
            <v>511</v>
          </cell>
          <cell r="H77">
            <v>1.8</v>
          </cell>
        </row>
        <row r="78">
          <cell r="B78" t="str">
            <v>汨罗市</v>
          </cell>
          <cell r="C78">
            <v>6</v>
          </cell>
          <cell r="D78">
            <v>358.4</v>
          </cell>
          <cell r="E78">
            <v>322</v>
          </cell>
          <cell r="F78">
            <v>36.399999999999977</v>
          </cell>
          <cell r="G78">
            <v>97187</v>
          </cell>
          <cell r="H78">
            <v>699.7</v>
          </cell>
        </row>
        <row r="79">
          <cell r="B79" t="str">
            <v>平江县</v>
          </cell>
          <cell r="C79">
            <v>8</v>
          </cell>
          <cell r="D79">
            <v>723</v>
          </cell>
          <cell r="E79">
            <v>698.5</v>
          </cell>
          <cell r="F79">
            <v>24.5</v>
          </cell>
          <cell r="G79">
            <v>150646</v>
          </cell>
          <cell r="H79">
            <v>1446.2</v>
          </cell>
        </row>
        <row r="80">
          <cell r="B80" t="str">
            <v>湘阴县</v>
          </cell>
          <cell r="C80">
            <v>7</v>
          </cell>
          <cell r="D80">
            <v>427.5</v>
          </cell>
          <cell r="E80">
            <v>401.1</v>
          </cell>
          <cell r="F80">
            <v>26.399999999999977</v>
          </cell>
          <cell r="G80">
            <v>99365</v>
          </cell>
          <cell r="H80">
            <v>834.7</v>
          </cell>
        </row>
        <row r="81">
          <cell r="B81" t="str">
            <v>临湘市</v>
          </cell>
          <cell r="C81">
            <v>7</v>
          </cell>
          <cell r="D81">
            <v>245.3</v>
          </cell>
          <cell r="E81">
            <v>241.2</v>
          </cell>
          <cell r="F81">
            <v>4.1000000000000227</v>
          </cell>
          <cell r="G81">
            <v>59454</v>
          </cell>
          <cell r="H81">
            <v>499.4</v>
          </cell>
        </row>
        <row r="82">
          <cell r="B82" t="str">
            <v>华容县</v>
          </cell>
          <cell r="C82">
            <v>7</v>
          </cell>
          <cell r="D82">
            <v>426.9</v>
          </cell>
          <cell r="E82">
            <v>423.6</v>
          </cell>
          <cell r="F82">
            <v>3.2999999999999545</v>
          </cell>
          <cell r="G82">
            <v>100503</v>
          </cell>
          <cell r="H82">
            <v>844.2</v>
          </cell>
        </row>
        <row r="83">
          <cell r="B83" t="str">
            <v>岳阳县</v>
          </cell>
          <cell r="C83">
            <v>7</v>
          </cell>
          <cell r="D83">
            <v>439</v>
          </cell>
          <cell r="E83">
            <v>423.4</v>
          </cell>
          <cell r="F83">
            <v>15.600000000000023</v>
          </cell>
          <cell r="G83">
            <v>106188</v>
          </cell>
          <cell r="H83">
            <v>892</v>
          </cell>
        </row>
        <row r="84">
          <cell r="B84" t="str">
            <v>常德市小计</v>
          </cell>
          <cell r="D84">
            <v>3848.2</v>
          </cell>
          <cell r="E84">
            <v>3748.3</v>
          </cell>
          <cell r="F84">
            <v>99.89999999999992</v>
          </cell>
          <cell r="G84">
            <v>915686</v>
          </cell>
          <cell r="H84">
            <v>7625.7</v>
          </cell>
        </row>
        <row r="85">
          <cell r="B85" t="str">
            <v>常德市本级及所辖区小计</v>
          </cell>
          <cell r="D85">
            <v>667.9</v>
          </cell>
          <cell r="E85">
            <v>663.1</v>
          </cell>
          <cell r="F85">
            <v>4.7999999999999519</v>
          </cell>
          <cell r="G85">
            <v>159823</v>
          </cell>
          <cell r="H85">
            <v>1281.8999999999999</v>
          </cell>
        </row>
        <row r="86">
          <cell r="B86" t="str">
            <v>西洞庭区</v>
          </cell>
          <cell r="C86">
            <v>7</v>
          </cell>
          <cell r="D86">
            <v>0.6</v>
          </cell>
          <cell r="E86">
            <v>0.5</v>
          </cell>
          <cell r="F86">
            <v>9.9999999999999978E-2</v>
          </cell>
          <cell r="G86">
            <v>172</v>
          </cell>
          <cell r="H86">
            <v>1.4</v>
          </cell>
        </row>
        <row r="87">
          <cell r="B87" t="str">
            <v>西湖管理区</v>
          </cell>
          <cell r="C87">
            <v>7</v>
          </cell>
          <cell r="D87">
            <v>0.4</v>
          </cell>
          <cell r="E87">
            <v>0.3</v>
          </cell>
          <cell r="F87">
            <v>0.10000000000000003</v>
          </cell>
          <cell r="G87">
            <v>106</v>
          </cell>
          <cell r="H87">
            <v>0.9</v>
          </cell>
        </row>
        <row r="88">
          <cell r="B88" t="str">
            <v>武陵区</v>
          </cell>
          <cell r="C88">
            <v>5</v>
          </cell>
          <cell r="D88">
            <v>83.1</v>
          </cell>
          <cell r="E88">
            <v>87.3</v>
          </cell>
          <cell r="F88">
            <v>-4.2000000000000028</v>
          </cell>
          <cell r="G88">
            <v>25253</v>
          </cell>
          <cell r="H88">
            <v>151.5</v>
          </cell>
        </row>
        <row r="89">
          <cell r="B89" t="str">
            <v>鼎城区</v>
          </cell>
          <cell r="C89">
            <v>7</v>
          </cell>
          <cell r="D89">
            <v>583.79999999999995</v>
          </cell>
          <cell r="E89">
            <v>575</v>
          </cell>
          <cell r="F89">
            <v>8.7999999999999545</v>
          </cell>
          <cell r="G89">
            <v>134292</v>
          </cell>
          <cell r="H89">
            <v>1128.0999999999999</v>
          </cell>
        </row>
        <row r="90">
          <cell r="B90" t="str">
            <v>津市市</v>
          </cell>
          <cell r="C90">
            <v>5</v>
          </cell>
          <cell r="D90">
            <v>79.5</v>
          </cell>
          <cell r="E90">
            <v>75.5</v>
          </cell>
          <cell r="F90">
            <v>4</v>
          </cell>
          <cell r="G90">
            <v>25144</v>
          </cell>
          <cell r="H90">
            <v>150.9</v>
          </cell>
        </row>
        <row r="91">
          <cell r="B91" t="str">
            <v>安乡县</v>
          </cell>
          <cell r="C91">
            <v>7</v>
          </cell>
          <cell r="D91">
            <v>365.4</v>
          </cell>
          <cell r="E91">
            <v>368.5</v>
          </cell>
          <cell r="F91">
            <v>-3.1000000000000227</v>
          </cell>
          <cell r="G91">
            <v>84853</v>
          </cell>
          <cell r="H91">
            <v>712.8</v>
          </cell>
        </row>
        <row r="92">
          <cell r="B92" t="str">
            <v>汉寿县</v>
          </cell>
          <cell r="C92">
            <v>7</v>
          </cell>
          <cell r="D92">
            <v>509.3</v>
          </cell>
          <cell r="E92">
            <v>503.3</v>
          </cell>
          <cell r="F92">
            <v>6</v>
          </cell>
          <cell r="G92">
            <v>121385</v>
          </cell>
          <cell r="H92">
            <v>1019.6</v>
          </cell>
        </row>
        <row r="93">
          <cell r="B93" t="str">
            <v>澧县</v>
          </cell>
          <cell r="C93">
            <v>7</v>
          </cell>
          <cell r="D93">
            <v>639</v>
          </cell>
          <cell r="E93">
            <v>624.1</v>
          </cell>
          <cell r="F93">
            <v>14.899999999999977</v>
          </cell>
          <cell r="G93">
            <v>151676</v>
          </cell>
          <cell r="H93">
            <v>1274.0999999999999</v>
          </cell>
        </row>
        <row r="94">
          <cell r="B94" t="str">
            <v>临澧县</v>
          </cell>
          <cell r="C94">
            <v>6</v>
          </cell>
          <cell r="D94">
            <v>269.89999999999998</v>
          </cell>
          <cell r="E94">
            <v>261.2</v>
          </cell>
          <cell r="F94">
            <v>8.6999999999999886</v>
          </cell>
          <cell r="G94">
            <v>74044</v>
          </cell>
          <cell r="H94">
            <v>533.1</v>
          </cell>
        </row>
        <row r="95">
          <cell r="B95" t="str">
            <v>桃源县</v>
          </cell>
          <cell r="C95">
            <v>7</v>
          </cell>
          <cell r="D95">
            <v>751.2</v>
          </cell>
          <cell r="E95">
            <v>699.9</v>
          </cell>
          <cell r="F95">
            <v>51.300000000000068</v>
          </cell>
          <cell r="G95">
            <v>178990</v>
          </cell>
          <cell r="H95">
            <v>1503.5</v>
          </cell>
        </row>
        <row r="96">
          <cell r="B96" t="str">
            <v>石门县</v>
          </cell>
          <cell r="C96">
            <v>8</v>
          </cell>
          <cell r="D96">
            <v>566</v>
          </cell>
          <cell r="E96">
            <v>552.70000000000005</v>
          </cell>
          <cell r="F96">
            <v>13.299999999999955</v>
          </cell>
          <cell r="G96">
            <v>119771</v>
          </cell>
          <cell r="H96">
            <v>1149.8</v>
          </cell>
        </row>
        <row r="97">
          <cell r="B97" t="str">
            <v>张家界市小计</v>
          </cell>
          <cell r="D97">
            <v>1210.1000000000001</v>
          </cell>
          <cell r="E97">
            <v>1175.3</v>
          </cell>
          <cell r="F97">
            <v>34.800000000000068</v>
          </cell>
          <cell r="G97">
            <v>270997</v>
          </cell>
          <cell r="H97">
            <v>2458.1000000000004</v>
          </cell>
        </row>
        <row r="98">
          <cell r="B98" t="str">
            <v>张家界市本级及所辖区小计</v>
          </cell>
          <cell r="D98">
            <v>267.8</v>
          </cell>
          <cell r="E98">
            <v>260.39999999999998</v>
          </cell>
          <cell r="F98">
            <v>7.4000000000000341</v>
          </cell>
          <cell r="G98">
            <v>71623</v>
          </cell>
          <cell r="H98">
            <v>544.1</v>
          </cell>
        </row>
        <row r="99">
          <cell r="B99" t="str">
            <v>永定区</v>
          </cell>
          <cell r="C99">
            <v>7</v>
          </cell>
          <cell r="D99">
            <v>267.8</v>
          </cell>
          <cell r="E99">
            <v>260.39999999999998</v>
          </cell>
          <cell r="F99">
            <v>7.4000000000000341</v>
          </cell>
          <cell r="G99">
            <v>64775</v>
          </cell>
          <cell r="H99">
            <v>544.1</v>
          </cell>
        </row>
        <row r="100">
          <cell r="B100" t="str">
            <v>武陵源区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>
            <v>6848</v>
          </cell>
          <cell r="H100">
            <v>0</v>
          </cell>
        </row>
        <row r="101">
          <cell r="B101" t="str">
            <v>慈利县</v>
          </cell>
          <cell r="C101">
            <v>8</v>
          </cell>
          <cell r="D101">
            <v>594.1</v>
          </cell>
          <cell r="E101">
            <v>577.5</v>
          </cell>
          <cell r="F101">
            <v>16.600000000000023</v>
          </cell>
          <cell r="G101">
            <v>126580</v>
          </cell>
          <cell r="H101">
            <v>1215.2</v>
          </cell>
        </row>
        <row r="102">
          <cell r="B102" t="str">
            <v>桑植县</v>
          </cell>
          <cell r="C102">
            <v>8</v>
          </cell>
          <cell r="D102">
            <v>348.2</v>
          </cell>
          <cell r="E102">
            <v>337.4</v>
          </cell>
          <cell r="F102">
            <v>10.800000000000011</v>
          </cell>
          <cell r="G102">
            <v>72794</v>
          </cell>
          <cell r="H102">
            <v>698.8</v>
          </cell>
        </row>
        <row r="103">
          <cell r="B103" t="str">
            <v>益阳市小计</v>
          </cell>
          <cell r="D103">
            <v>2699.8999999999996</v>
          </cell>
          <cell r="E103">
            <v>2666.6000000000004</v>
          </cell>
          <cell r="F103">
            <v>33.300000000000097</v>
          </cell>
          <cell r="G103">
            <v>641296</v>
          </cell>
          <cell r="H103">
            <v>5374.4</v>
          </cell>
        </row>
        <row r="104">
          <cell r="B104" t="str">
            <v>益阳市本级及所辖区小计</v>
          </cell>
          <cell r="D104">
            <v>688.69999999999993</v>
          </cell>
          <cell r="E104">
            <v>680.8</v>
          </cell>
          <cell r="F104">
            <v>7.9000000000000057</v>
          </cell>
          <cell r="G104">
            <v>169760</v>
          </cell>
          <cell r="H104">
            <v>1360.2</v>
          </cell>
        </row>
        <row r="105">
          <cell r="B105" t="str">
            <v>资阳区</v>
          </cell>
          <cell r="C105">
            <v>6</v>
          </cell>
          <cell r="D105">
            <v>205.2</v>
          </cell>
          <cell r="E105">
            <v>198.6</v>
          </cell>
          <cell r="F105">
            <v>6.5999999999999943</v>
          </cell>
          <cell r="G105">
            <v>54768</v>
          </cell>
          <cell r="H105">
            <v>394.3</v>
          </cell>
        </row>
        <row r="106">
          <cell r="B106" t="str">
            <v>赫山区</v>
          </cell>
          <cell r="C106">
            <v>7</v>
          </cell>
          <cell r="D106">
            <v>471.1</v>
          </cell>
          <cell r="E106">
            <v>470.3</v>
          </cell>
          <cell r="F106">
            <v>0.80000000000001137</v>
          </cell>
          <cell r="G106">
            <v>111989</v>
          </cell>
          <cell r="H106">
            <v>940.7</v>
          </cell>
        </row>
        <row r="107">
          <cell r="B107" t="str">
            <v>大通湖区</v>
          </cell>
          <cell r="C107">
            <v>7</v>
          </cell>
          <cell r="D107">
            <v>12.4</v>
          </cell>
          <cell r="E107">
            <v>11.9</v>
          </cell>
          <cell r="F107">
            <v>0.5</v>
          </cell>
          <cell r="G107">
            <v>3003</v>
          </cell>
          <cell r="H107">
            <v>25.2</v>
          </cell>
        </row>
        <row r="108">
          <cell r="B108" t="str">
            <v>沅江市</v>
          </cell>
          <cell r="C108">
            <v>6</v>
          </cell>
          <cell r="D108">
            <v>362</v>
          </cell>
          <cell r="E108">
            <v>362.6</v>
          </cell>
          <cell r="F108">
            <v>-0.60000000000002274</v>
          </cell>
          <cell r="G108">
            <v>100247</v>
          </cell>
          <cell r="H108">
            <v>721.8</v>
          </cell>
        </row>
        <row r="109">
          <cell r="B109" t="str">
            <v>南县</v>
          </cell>
          <cell r="C109">
            <v>7</v>
          </cell>
          <cell r="D109">
            <v>415.6</v>
          </cell>
          <cell r="E109">
            <v>413.4</v>
          </cell>
          <cell r="F109">
            <v>2.2000000000000455</v>
          </cell>
          <cell r="G109">
            <v>98497</v>
          </cell>
          <cell r="H109">
            <v>827.4</v>
          </cell>
        </row>
        <row r="110">
          <cell r="B110" t="str">
            <v>桃江县</v>
          </cell>
          <cell r="C110">
            <v>7</v>
          </cell>
          <cell r="D110">
            <v>547.4</v>
          </cell>
          <cell r="E110">
            <v>537.79999999999995</v>
          </cell>
          <cell r="F110">
            <v>9.6000000000000227</v>
          </cell>
          <cell r="G110">
            <v>128148</v>
          </cell>
          <cell r="H110">
            <v>1076.4000000000001</v>
          </cell>
        </row>
        <row r="111">
          <cell r="B111" t="str">
            <v>安化县</v>
          </cell>
          <cell r="C111">
            <v>8</v>
          </cell>
          <cell r="D111">
            <v>686.2</v>
          </cell>
          <cell r="E111">
            <v>672</v>
          </cell>
          <cell r="F111">
            <v>14.200000000000045</v>
          </cell>
          <cell r="G111">
            <v>144644</v>
          </cell>
          <cell r="H111">
            <v>1388.6</v>
          </cell>
        </row>
        <row r="112">
          <cell r="B112" t="str">
            <v>永州市小计</v>
          </cell>
          <cell r="D112">
            <v>3176</v>
          </cell>
          <cell r="E112">
            <v>3078.3999999999996</v>
          </cell>
          <cell r="F112">
            <v>97.59999999999998</v>
          </cell>
          <cell r="G112">
            <v>801229</v>
          </cell>
          <cell r="H112">
            <v>6457.2000000000007</v>
          </cell>
        </row>
        <row r="113">
          <cell r="B113" t="str">
            <v>永州市本级及所辖区小计</v>
          </cell>
          <cell r="D113">
            <v>531.59999999999991</v>
          </cell>
          <cell r="E113">
            <v>502.50000000000006</v>
          </cell>
          <cell r="F113">
            <v>29.099999999999969</v>
          </cell>
          <cell r="G113">
            <v>144568</v>
          </cell>
          <cell r="H113">
            <v>1081.2</v>
          </cell>
        </row>
        <row r="114">
          <cell r="B114" t="str">
            <v>零陵区</v>
          </cell>
          <cell r="C114">
            <v>7</v>
          </cell>
          <cell r="D114">
            <v>333</v>
          </cell>
          <cell r="E114">
            <v>310.10000000000002</v>
          </cell>
          <cell r="F114">
            <v>22.899999999999977</v>
          </cell>
          <cell r="G114">
            <v>80748</v>
          </cell>
          <cell r="H114">
            <v>678.3</v>
          </cell>
        </row>
        <row r="115">
          <cell r="B115" t="str">
            <v>冷水滩区</v>
          </cell>
          <cell r="C115">
            <v>5</v>
          </cell>
          <cell r="D115">
            <v>155.19999999999999</v>
          </cell>
          <cell r="E115">
            <v>150.6</v>
          </cell>
          <cell r="F115">
            <v>4.5999999999999943</v>
          </cell>
          <cell r="G115">
            <v>52291</v>
          </cell>
          <cell r="H115">
            <v>313.7</v>
          </cell>
        </row>
        <row r="116">
          <cell r="B116" t="str">
            <v>凤凰园区</v>
          </cell>
          <cell r="C116">
            <v>5</v>
          </cell>
          <cell r="D116">
            <v>10.199999999999999</v>
          </cell>
          <cell r="E116">
            <v>9.6</v>
          </cell>
          <cell r="F116">
            <v>0.59999999999999964</v>
          </cell>
          <cell r="G116">
            <v>3443</v>
          </cell>
          <cell r="H116">
            <v>20.7</v>
          </cell>
        </row>
        <row r="117">
          <cell r="B117" t="str">
            <v>金洞管理区</v>
          </cell>
          <cell r="C117">
            <v>7.08</v>
          </cell>
          <cell r="D117">
            <v>32.799999999999997</v>
          </cell>
          <cell r="E117">
            <v>31.8</v>
          </cell>
          <cell r="F117">
            <v>0.99999999999999645</v>
          </cell>
          <cell r="G117">
            <v>7968</v>
          </cell>
          <cell r="H117">
            <v>67.7</v>
          </cell>
        </row>
        <row r="118">
          <cell r="B118" t="str">
            <v>回龙圩区</v>
          </cell>
          <cell r="C118">
            <v>6</v>
          </cell>
          <cell r="D118">
            <v>0.4</v>
          </cell>
          <cell r="E118">
            <v>0.4</v>
          </cell>
          <cell r="F118">
            <v>0</v>
          </cell>
          <cell r="G118">
            <v>118</v>
          </cell>
          <cell r="H118">
            <v>0.8</v>
          </cell>
        </row>
        <row r="119">
          <cell r="B119" t="str">
            <v>东安县</v>
          </cell>
          <cell r="C119">
            <v>7</v>
          </cell>
          <cell r="D119">
            <v>367.1</v>
          </cell>
          <cell r="E119">
            <v>354.6</v>
          </cell>
          <cell r="F119">
            <v>12.5</v>
          </cell>
          <cell r="G119">
            <v>89408</v>
          </cell>
          <cell r="H119">
            <v>751</v>
          </cell>
        </row>
        <row r="120">
          <cell r="B120" t="str">
            <v>道县</v>
          </cell>
          <cell r="C120">
            <v>7</v>
          </cell>
          <cell r="D120">
            <v>363.2</v>
          </cell>
          <cell r="E120">
            <v>372.5</v>
          </cell>
          <cell r="F120">
            <v>-9.3000000000000114</v>
          </cell>
          <cell r="G120">
            <v>89806</v>
          </cell>
          <cell r="H120">
            <v>754.4</v>
          </cell>
        </row>
        <row r="121">
          <cell r="B121" t="str">
            <v>宁远县</v>
          </cell>
          <cell r="C121">
            <v>7</v>
          </cell>
          <cell r="D121">
            <v>478.3</v>
          </cell>
          <cell r="E121">
            <v>463.9</v>
          </cell>
          <cell r="F121">
            <v>14.400000000000034</v>
          </cell>
          <cell r="G121">
            <v>117679</v>
          </cell>
          <cell r="H121">
            <v>988.5</v>
          </cell>
        </row>
        <row r="122">
          <cell r="B122" t="str">
            <v>江永县</v>
          </cell>
          <cell r="C122">
            <v>6</v>
          </cell>
          <cell r="D122">
            <v>112.5</v>
          </cell>
          <cell r="E122">
            <v>98.8</v>
          </cell>
          <cell r="F122">
            <v>13.700000000000003</v>
          </cell>
          <cell r="G122">
            <v>31493</v>
          </cell>
          <cell r="H122">
            <v>226.7</v>
          </cell>
        </row>
        <row r="123">
          <cell r="B123" t="str">
            <v>江华县</v>
          </cell>
          <cell r="C123">
            <v>6</v>
          </cell>
          <cell r="D123">
            <v>223.6</v>
          </cell>
          <cell r="E123">
            <v>217.6</v>
          </cell>
          <cell r="F123">
            <v>6</v>
          </cell>
          <cell r="G123">
            <v>63081</v>
          </cell>
          <cell r="H123">
            <v>454.2</v>
          </cell>
        </row>
        <row r="124">
          <cell r="B124" t="str">
            <v>蓝山县</v>
          </cell>
          <cell r="C124">
            <v>7</v>
          </cell>
          <cell r="D124">
            <v>196.5</v>
          </cell>
          <cell r="E124">
            <v>188.8</v>
          </cell>
          <cell r="F124">
            <v>7.6999999999999886</v>
          </cell>
          <cell r="G124">
            <v>48791</v>
          </cell>
          <cell r="H124">
            <v>409.8</v>
          </cell>
        </row>
        <row r="125">
          <cell r="B125" t="str">
            <v>新田县</v>
          </cell>
          <cell r="C125">
            <v>7</v>
          </cell>
          <cell r="D125">
            <v>208.4</v>
          </cell>
          <cell r="E125">
            <v>203.7</v>
          </cell>
          <cell r="F125">
            <v>4.7000000000000171</v>
          </cell>
          <cell r="G125">
            <v>50487</v>
          </cell>
          <cell r="H125">
            <v>424.1</v>
          </cell>
        </row>
        <row r="126">
          <cell r="B126" t="str">
            <v>双牌县</v>
          </cell>
          <cell r="C126">
            <v>6</v>
          </cell>
          <cell r="D126">
            <v>78.400000000000006</v>
          </cell>
          <cell r="E126">
            <v>76</v>
          </cell>
          <cell r="F126">
            <v>2.4000000000000057</v>
          </cell>
          <cell r="G126">
            <v>22025</v>
          </cell>
          <cell r="H126">
            <v>158.6</v>
          </cell>
        </row>
        <row r="127">
          <cell r="B127" t="str">
            <v>祁阳县</v>
          </cell>
          <cell r="C127">
            <v>7</v>
          </cell>
          <cell r="D127">
            <v>616.4</v>
          </cell>
          <cell r="E127">
            <v>600</v>
          </cell>
          <cell r="F127">
            <v>16.399999999999977</v>
          </cell>
          <cell r="G127">
            <v>143891</v>
          </cell>
          <cell r="H127">
            <v>1208.7</v>
          </cell>
        </row>
        <row r="128">
          <cell r="B128" t="str">
            <v>郴州市小计</v>
          </cell>
          <cell r="D128">
            <v>1839.3</v>
          </cell>
          <cell r="E128">
            <v>1763.6000000000001</v>
          </cell>
          <cell r="F128">
            <v>75.700000000000017</v>
          </cell>
          <cell r="G128">
            <v>564546</v>
          </cell>
          <cell r="H128">
            <v>3740.0000000000005</v>
          </cell>
        </row>
        <row r="129">
          <cell r="B129" t="str">
            <v>郴州市本级及所辖区小计</v>
          </cell>
          <cell r="D129">
            <v>99.5</v>
          </cell>
          <cell r="E129">
            <v>84.3</v>
          </cell>
          <cell r="F129">
            <v>15.2</v>
          </cell>
          <cell r="G129">
            <v>57426</v>
          </cell>
          <cell r="H129">
            <v>180.1</v>
          </cell>
        </row>
        <row r="130">
          <cell r="B130" t="str">
            <v>北湖区</v>
          </cell>
          <cell r="C130">
            <v>2</v>
          </cell>
          <cell r="D130">
            <v>38.1</v>
          </cell>
          <cell r="E130">
            <v>24.3</v>
          </cell>
          <cell r="F130">
            <v>13.8</v>
          </cell>
          <cell r="G130">
            <v>22216</v>
          </cell>
          <cell r="H130">
            <v>53.3</v>
          </cell>
        </row>
        <row r="131">
          <cell r="B131" t="str">
            <v>苏仙区</v>
          </cell>
          <cell r="C131">
            <v>3</v>
          </cell>
          <cell r="D131">
            <v>61.4</v>
          </cell>
          <cell r="E131">
            <v>60</v>
          </cell>
          <cell r="F131">
            <v>1.3999999999999986</v>
          </cell>
          <cell r="G131">
            <v>35210</v>
          </cell>
          <cell r="H131">
            <v>126.8</v>
          </cell>
        </row>
        <row r="132">
          <cell r="B132" t="str">
            <v>资兴市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41249</v>
          </cell>
          <cell r="H132">
            <v>0</v>
          </cell>
        </row>
        <row r="133">
          <cell r="B133" t="str">
            <v>桂阳县</v>
          </cell>
          <cell r="C133">
            <v>6</v>
          </cell>
          <cell r="D133">
            <v>357</v>
          </cell>
          <cell r="E133">
            <v>340.3</v>
          </cell>
          <cell r="F133">
            <v>16.699999999999989</v>
          </cell>
          <cell r="G133">
            <v>99754</v>
          </cell>
          <cell r="H133">
            <v>718.2</v>
          </cell>
        </row>
        <row r="134">
          <cell r="B134" t="str">
            <v>永兴县</v>
          </cell>
          <cell r="C134">
            <v>5</v>
          </cell>
          <cell r="D134">
            <v>240</v>
          </cell>
          <cell r="E134">
            <v>233.5</v>
          </cell>
          <cell r="F134">
            <v>6.5</v>
          </cell>
          <cell r="G134">
            <v>80177</v>
          </cell>
          <cell r="H134">
            <v>481.1</v>
          </cell>
        </row>
        <row r="135">
          <cell r="B135" t="str">
            <v>宜章县</v>
          </cell>
          <cell r="C135">
            <v>7</v>
          </cell>
          <cell r="D135">
            <v>270.8</v>
          </cell>
          <cell r="E135">
            <v>262</v>
          </cell>
          <cell r="F135">
            <v>8.8000000000000114</v>
          </cell>
          <cell r="G135">
            <v>66304</v>
          </cell>
          <cell r="H135">
            <v>557</v>
          </cell>
        </row>
        <row r="136">
          <cell r="B136" t="str">
            <v>嘉禾县</v>
          </cell>
          <cell r="C136">
            <v>6</v>
          </cell>
          <cell r="D136">
            <v>166.1</v>
          </cell>
          <cell r="E136">
            <v>163.9</v>
          </cell>
          <cell r="F136">
            <v>2.1999999999999886</v>
          </cell>
          <cell r="G136">
            <v>47055</v>
          </cell>
          <cell r="H136">
            <v>338.8</v>
          </cell>
        </row>
        <row r="137">
          <cell r="B137" t="str">
            <v>临武县</v>
          </cell>
          <cell r="C137">
            <v>6</v>
          </cell>
          <cell r="D137">
            <v>147.30000000000001</v>
          </cell>
          <cell r="E137">
            <v>137.69999999999999</v>
          </cell>
          <cell r="F137">
            <v>9.6000000000000227</v>
          </cell>
          <cell r="G137">
            <v>41860</v>
          </cell>
          <cell r="H137">
            <v>301.39999999999998</v>
          </cell>
        </row>
        <row r="138">
          <cell r="B138" t="str">
            <v>汝城县</v>
          </cell>
          <cell r="C138">
            <v>7</v>
          </cell>
          <cell r="D138">
            <v>210.9</v>
          </cell>
          <cell r="E138">
            <v>201.7</v>
          </cell>
          <cell r="F138">
            <v>9.2000000000000171</v>
          </cell>
          <cell r="G138">
            <v>51760</v>
          </cell>
          <cell r="H138">
            <v>434.8</v>
          </cell>
        </row>
        <row r="139">
          <cell r="B139" t="str">
            <v>桂东县</v>
          </cell>
          <cell r="C139">
            <v>7</v>
          </cell>
          <cell r="D139">
            <v>101.5</v>
          </cell>
          <cell r="E139">
            <v>99.2</v>
          </cell>
          <cell r="F139">
            <v>2.2999999999999972</v>
          </cell>
          <cell r="G139">
            <v>24591</v>
          </cell>
          <cell r="H139">
            <v>206.6</v>
          </cell>
        </row>
        <row r="140">
          <cell r="B140" t="str">
            <v>安仁县</v>
          </cell>
          <cell r="C140">
            <v>8</v>
          </cell>
          <cell r="D140">
            <v>246.2</v>
          </cell>
          <cell r="E140">
            <v>241</v>
          </cell>
          <cell r="F140">
            <v>5.1999999999999886</v>
          </cell>
          <cell r="G140">
            <v>54370</v>
          </cell>
          <cell r="H140">
            <v>522</v>
          </cell>
        </row>
        <row r="141">
          <cell r="B141" t="str">
            <v>娄底市小计</v>
          </cell>
          <cell r="D141">
            <v>2448.8000000000002</v>
          </cell>
          <cell r="E141">
            <v>2345.3999999999996</v>
          </cell>
          <cell r="F141">
            <v>103.40000000000015</v>
          </cell>
          <cell r="G141">
            <v>551365</v>
          </cell>
          <cell r="H141">
            <v>4856.8</v>
          </cell>
        </row>
        <row r="142">
          <cell r="B142" t="str">
            <v>娄底市本级及所辖区小计</v>
          </cell>
          <cell r="D142">
            <v>152.1</v>
          </cell>
          <cell r="E142">
            <v>97.5</v>
          </cell>
          <cell r="F142">
            <v>54.599999999999994</v>
          </cell>
          <cell r="G142">
            <v>34299</v>
          </cell>
          <cell r="H142">
            <v>205.8</v>
          </cell>
        </row>
        <row r="143">
          <cell r="B143" t="str">
            <v>娄星区</v>
          </cell>
          <cell r="C143">
            <v>5</v>
          </cell>
          <cell r="D143">
            <v>152.1</v>
          </cell>
          <cell r="E143">
            <v>97.5</v>
          </cell>
          <cell r="F143">
            <v>54.599999999999994</v>
          </cell>
          <cell r="G143">
            <v>34299</v>
          </cell>
          <cell r="H143">
            <v>205.8</v>
          </cell>
        </row>
        <row r="144">
          <cell r="B144" t="str">
            <v>涟源市</v>
          </cell>
          <cell r="C144">
            <v>8</v>
          </cell>
          <cell r="D144">
            <v>770.1</v>
          </cell>
          <cell r="E144">
            <v>738.6</v>
          </cell>
          <cell r="F144">
            <v>31.5</v>
          </cell>
          <cell r="G144">
            <v>163947</v>
          </cell>
          <cell r="H144">
            <v>1573.9</v>
          </cell>
        </row>
        <row r="145">
          <cell r="B145" t="str">
            <v>冷水江市</v>
          </cell>
          <cell r="C145">
            <v>4</v>
          </cell>
          <cell r="D145">
            <v>70.3</v>
          </cell>
          <cell r="E145">
            <v>68.7</v>
          </cell>
          <cell r="F145">
            <v>1.5999999999999943</v>
          </cell>
          <cell r="G145">
            <v>29669</v>
          </cell>
          <cell r="H145">
            <v>142.4</v>
          </cell>
        </row>
        <row r="146">
          <cell r="B146" t="str">
            <v>双峰县</v>
          </cell>
          <cell r="C146">
            <v>7</v>
          </cell>
          <cell r="D146">
            <v>595.70000000000005</v>
          </cell>
          <cell r="E146">
            <v>580.29999999999995</v>
          </cell>
          <cell r="F146">
            <v>15.400000000000091</v>
          </cell>
          <cell r="G146">
            <v>141945</v>
          </cell>
          <cell r="H146">
            <v>1192.3</v>
          </cell>
        </row>
        <row r="147">
          <cell r="B147" t="str">
            <v>新化县</v>
          </cell>
          <cell r="C147">
            <v>8</v>
          </cell>
          <cell r="D147">
            <v>860.6</v>
          </cell>
          <cell r="E147">
            <v>860.3</v>
          </cell>
          <cell r="F147">
            <v>0.30000000000006821</v>
          </cell>
          <cell r="G147">
            <v>181505</v>
          </cell>
          <cell r="H147">
            <v>1742.4</v>
          </cell>
        </row>
        <row r="148">
          <cell r="B148" t="str">
            <v>怀化市小计</v>
          </cell>
          <cell r="D148">
            <v>3057.6000000000004</v>
          </cell>
          <cell r="E148">
            <v>2933.4</v>
          </cell>
          <cell r="F148">
            <v>124.19999999999997</v>
          </cell>
          <cell r="G148">
            <v>734057</v>
          </cell>
          <cell r="H148">
            <v>6166.5</v>
          </cell>
        </row>
        <row r="149">
          <cell r="B149" t="str">
            <v>怀化市本级及所辖区小计</v>
          </cell>
          <cell r="D149">
            <v>64.7</v>
          </cell>
          <cell r="E149">
            <v>64.400000000000006</v>
          </cell>
          <cell r="F149">
            <v>0.29999999999999716</v>
          </cell>
          <cell r="G149">
            <v>21764</v>
          </cell>
          <cell r="H149">
            <v>130.6</v>
          </cell>
        </row>
        <row r="150">
          <cell r="B150" t="str">
            <v>鹤城区</v>
          </cell>
          <cell r="C150">
            <v>5</v>
          </cell>
          <cell r="D150">
            <v>64.7</v>
          </cell>
          <cell r="E150">
            <v>64.400000000000006</v>
          </cell>
          <cell r="F150">
            <v>0.29999999999999716</v>
          </cell>
          <cell r="G150">
            <v>21764</v>
          </cell>
          <cell r="H150">
            <v>130.6</v>
          </cell>
        </row>
        <row r="151">
          <cell r="B151" t="str">
            <v>沅陵县</v>
          </cell>
          <cell r="C151">
            <v>7</v>
          </cell>
          <cell r="D151">
            <v>441</v>
          </cell>
          <cell r="E151">
            <v>404.4</v>
          </cell>
          <cell r="F151">
            <v>36.600000000000023</v>
          </cell>
          <cell r="G151">
            <v>102785</v>
          </cell>
          <cell r="H151">
            <v>863.4</v>
          </cell>
        </row>
        <row r="152">
          <cell r="B152" t="str">
            <v>辰溪县</v>
          </cell>
          <cell r="C152">
            <v>7</v>
          </cell>
          <cell r="D152">
            <v>314.3</v>
          </cell>
          <cell r="E152">
            <v>302.5</v>
          </cell>
          <cell r="F152">
            <v>11.800000000000011</v>
          </cell>
          <cell r="G152">
            <v>77318</v>
          </cell>
          <cell r="H152">
            <v>649.5</v>
          </cell>
        </row>
        <row r="153">
          <cell r="B153" t="str">
            <v>溆浦县</v>
          </cell>
          <cell r="C153">
            <v>8</v>
          </cell>
          <cell r="D153">
            <v>660.4</v>
          </cell>
          <cell r="E153">
            <v>638.20000000000005</v>
          </cell>
          <cell r="F153">
            <v>22.199999999999932</v>
          </cell>
          <cell r="G153">
            <v>139756</v>
          </cell>
          <cell r="H153">
            <v>1341.7</v>
          </cell>
        </row>
        <row r="154">
          <cell r="B154" t="str">
            <v>麻阳县</v>
          </cell>
          <cell r="C154">
            <v>7</v>
          </cell>
          <cell r="D154">
            <v>232.1</v>
          </cell>
          <cell r="E154">
            <v>225.7</v>
          </cell>
          <cell r="F154">
            <v>6.4000000000000057</v>
          </cell>
          <cell r="G154">
            <v>55260</v>
          </cell>
          <cell r="H154">
            <v>464.2</v>
          </cell>
        </row>
        <row r="155">
          <cell r="B155" t="str">
            <v>新晃县</v>
          </cell>
          <cell r="C155">
            <v>7</v>
          </cell>
          <cell r="D155">
            <v>161.6</v>
          </cell>
          <cell r="E155">
            <v>157.80000000000001</v>
          </cell>
          <cell r="F155">
            <v>3.7999999999999829</v>
          </cell>
          <cell r="G155">
            <v>38847</v>
          </cell>
          <cell r="H155">
            <v>326.3</v>
          </cell>
        </row>
        <row r="156">
          <cell r="B156" t="str">
            <v>芷江县</v>
          </cell>
          <cell r="C156">
            <v>7</v>
          </cell>
          <cell r="D156">
            <v>239.5</v>
          </cell>
          <cell r="E156">
            <v>228.8</v>
          </cell>
          <cell r="F156">
            <v>10.699999999999989</v>
          </cell>
          <cell r="G156">
            <v>56654</v>
          </cell>
          <cell r="H156">
            <v>475.9</v>
          </cell>
        </row>
        <row r="157">
          <cell r="B157" t="str">
            <v>中方县</v>
          </cell>
          <cell r="C157">
            <v>7</v>
          </cell>
          <cell r="D157">
            <v>200.5</v>
          </cell>
          <cell r="E157">
            <v>193.5</v>
          </cell>
          <cell r="F157">
            <v>7</v>
          </cell>
          <cell r="G157">
            <v>47748</v>
          </cell>
          <cell r="H157">
            <v>401.1</v>
          </cell>
        </row>
        <row r="158">
          <cell r="B158" t="str">
            <v>洪江市</v>
          </cell>
          <cell r="C158">
            <v>6</v>
          </cell>
          <cell r="D158">
            <v>253.9</v>
          </cell>
          <cell r="E158">
            <v>241.8</v>
          </cell>
          <cell r="F158">
            <v>12.099999999999994</v>
          </cell>
          <cell r="G158">
            <v>71044</v>
          </cell>
          <cell r="H158">
            <v>511.5</v>
          </cell>
        </row>
        <row r="159">
          <cell r="B159" t="str">
            <v>洪江区</v>
          </cell>
          <cell r="C159">
            <v>0</v>
          </cell>
          <cell r="D159">
            <v>0</v>
          </cell>
          <cell r="E159">
            <v>0</v>
          </cell>
          <cell r="F159">
            <v>0</v>
          </cell>
          <cell r="G159">
            <v>3556</v>
          </cell>
          <cell r="H159">
            <v>0</v>
          </cell>
        </row>
        <row r="160">
          <cell r="B160" t="str">
            <v>会同县</v>
          </cell>
          <cell r="C160">
            <v>7</v>
          </cell>
          <cell r="D160">
            <v>220.3</v>
          </cell>
          <cell r="E160">
            <v>214.7</v>
          </cell>
          <cell r="F160">
            <v>5.6000000000000227</v>
          </cell>
          <cell r="G160">
            <v>53942</v>
          </cell>
          <cell r="H160">
            <v>453.1</v>
          </cell>
        </row>
        <row r="161">
          <cell r="B161" t="str">
            <v>靖州县</v>
          </cell>
          <cell r="C161">
            <v>7</v>
          </cell>
          <cell r="D161">
            <v>133.9</v>
          </cell>
          <cell r="E161">
            <v>129.19999999999999</v>
          </cell>
          <cell r="F161">
            <v>4.7000000000000171</v>
          </cell>
          <cell r="G161">
            <v>32564</v>
          </cell>
          <cell r="H161">
            <v>273.5</v>
          </cell>
        </row>
        <row r="162">
          <cell r="B162" t="str">
            <v>通道县</v>
          </cell>
          <cell r="C162">
            <v>7</v>
          </cell>
          <cell r="D162">
            <v>135.4</v>
          </cell>
          <cell r="E162">
            <v>132.4</v>
          </cell>
          <cell r="F162">
            <v>3</v>
          </cell>
          <cell r="G162">
            <v>32819</v>
          </cell>
          <cell r="H162">
            <v>275.7</v>
          </cell>
        </row>
        <row r="163">
          <cell r="B163" t="str">
            <v>湘西自治州小计</v>
          </cell>
          <cell r="D163">
            <v>1621.5</v>
          </cell>
          <cell r="E163">
            <v>1581.6999999999998</v>
          </cell>
          <cell r="F163">
            <v>39.799999999999969</v>
          </cell>
          <cell r="G163">
            <v>367854</v>
          </cell>
          <cell r="H163">
            <v>3226.9</v>
          </cell>
        </row>
        <row r="164">
          <cell r="B164" t="str">
            <v>吉首市</v>
          </cell>
          <cell r="C164">
            <v>4</v>
          </cell>
          <cell r="D164">
            <v>64.400000000000006</v>
          </cell>
          <cell r="E164">
            <v>63.8</v>
          </cell>
          <cell r="F164">
            <v>0.60000000000000853</v>
          </cell>
          <cell r="G164">
            <v>26393</v>
          </cell>
          <cell r="H164">
            <v>126.7</v>
          </cell>
        </row>
        <row r="165">
          <cell r="B165" t="str">
            <v>泸溪县</v>
          </cell>
          <cell r="C165">
            <v>7</v>
          </cell>
          <cell r="D165">
            <v>165</v>
          </cell>
          <cell r="E165">
            <v>159.9</v>
          </cell>
          <cell r="F165">
            <v>5.0999999999999943</v>
          </cell>
          <cell r="G165">
            <v>40051</v>
          </cell>
          <cell r="H165">
            <v>336.4</v>
          </cell>
        </row>
        <row r="166">
          <cell r="B166" t="str">
            <v>凤凰县</v>
          </cell>
          <cell r="C166">
            <v>7</v>
          </cell>
          <cell r="D166">
            <v>214.2</v>
          </cell>
          <cell r="E166">
            <v>211</v>
          </cell>
          <cell r="F166">
            <v>3.1999999999999886</v>
          </cell>
          <cell r="G166">
            <v>49041</v>
          </cell>
          <cell r="H166">
            <v>411.9</v>
          </cell>
        </row>
        <row r="167">
          <cell r="B167" t="str">
            <v>花垣县</v>
          </cell>
          <cell r="C167">
            <v>7</v>
          </cell>
          <cell r="D167">
            <v>173.4</v>
          </cell>
          <cell r="E167">
            <v>170.6</v>
          </cell>
          <cell r="F167">
            <v>2.8000000000000114</v>
          </cell>
          <cell r="G167">
            <v>40903</v>
          </cell>
          <cell r="H167">
            <v>343.6</v>
          </cell>
        </row>
        <row r="168">
          <cell r="B168" t="str">
            <v>保靖县</v>
          </cell>
          <cell r="C168">
            <v>8</v>
          </cell>
          <cell r="D168">
            <v>231.1</v>
          </cell>
          <cell r="E168">
            <v>224.8</v>
          </cell>
          <cell r="F168">
            <v>6.2999999999999829</v>
          </cell>
          <cell r="G168">
            <v>46739</v>
          </cell>
          <cell r="H168">
            <v>448.7</v>
          </cell>
        </row>
        <row r="169">
          <cell r="B169" t="str">
            <v>古丈县</v>
          </cell>
          <cell r="C169">
            <v>7</v>
          </cell>
          <cell r="D169">
            <v>75</v>
          </cell>
          <cell r="E169">
            <v>72.900000000000006</v>
          </cell>
          <cell r="F169">
            <v>2.0999999999999943</v>
          </cell>
          <cell r="G169">
            <v>18175</v>
          </cell>
          <cell r="H169">
            <v>152.69999999999999</v>
          </cell>
        </row>
        <row r="170">
          <cell r="B170" t="str">
            <v>永顺县</v>
          </cell>
          <cell r="C170">
            <v>8</v>
          </cell>
          <cell r="D170">
            <v>343.5</v>
          </cell>
          <cell r="E170">
            <v>334.4</v>
          </cell>
          <cell r="F170">
            <v>9.1000000000000227</v>
          </cell>
          <cell r="G170">
            <v>72017</v>
          </cell>
          <cell r="H170">
            <v>691.4</v>
          </cell>
        </row>
        <row r="171">
          <cell r="B171" t="str">
            <v>龙山县</v>
          </cell>
          <cell r="C171">
            <v>8</v>
          </cell>
          <cell r="D171">
            <v>354.9</v>
          </cell>
          <cell r="E171">
            <v>344.3</v>
          </cell>
          <cell r="F171">
            <v>10.599999999999966</v>
          </cell>
          <cell r="G171">
            <v>74535</v>
          </cell>
          <cell r="H171">
            <v>715.5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172"/>
  <sheetViews>
    <sheetView tabSelected="1" view="pageBreakPreview" topLeftCell="A151" zoomScaleSheetLayoutView="100" workbookViewId="0">
      <selection activeCell="L9" sqref="L9"/>
    </sheetView>
  </sheetViews>
  <sheetFormatPr defaultColWidth="9.75" defaultRowHeight="14.25"/>
  <cols>
    <col min="1" max="1" width="8.625" style="183" customWidth="1"/>
    <col min="2" max="2" width="20.375" style="180" customWidth="1"/>
    <col min="3" max="3" width="10.375" style="177" customWidth="1"/>
    <col min="4" max="4" width="11.625" style="178" bestFit="1" customWidth="1"/>
    <col min="5" max="5" width="9.75" style="178" customWidth="1"/>
    <col min="6" max="6" width="10.625" style="179" customWidth="1"/>
    <col min="7" max="8" width="9.5" style="179" customWidth="1"/>
    <col min="9" max="9" width="11.125" style="177" customWidth="1"/>
    <col min="10" max="10" width="14.5" style="177" customWidth="1"/>
    <col min="11" max="28" width="9.75" style="180"/>
    <col min="29" max="16384" width="9.75" style="183"/>
  </cols>
  <sheetData>
    <row r="1" spans="1:28" s="177" customFormat="1" ht="21.75" customHeight="1">
      <c r="A1" s="176" t="s">
        <v>2611</v>
      </c>
      <c r="B1" s="176"/>
      <c r="D1" s="178"/>
      <c r="E1" s="178"/>
      <c r="F1" s="179"/>
      <c r="G1" s="179"/>
      <c r="H1" s="179"/>
      <c r="K1" s="180"/>
      <c r="L1" s="180"/>
      <c r="M1" s="180"/>
      <c r="N1" s="180"/>
      <c r="O1" s="180"/>
      <c r="P1" s="180"/>
      <c r="Q1" s="180"/>
      <c r="R1" s="180"/>
      <c r="S1" s="180"/>
      <c r="T1" s="180"/>
      <c r="U1" s="180"/>
      <c r="V1" s="180"/>
      <c r="W1" s="180"/>
      <c r="X1" s="180"/>
      <c r="Y1" s="180"/>
      <c r="Z1" s="180"/>
      <c r="AA1" s="180"/>
      <c r="AB1" s="180"/>
    </row>
    <row r="2" spans="1:28" s="180" customFormat="1" ht="31.5" customHeight="1">
      <c r="A2" s="181" t="s">
        <v>2628</v>
      </c>
      <c r="B2" s="182"/>
      <c r="C2" s="182"/>
      <c r="D2" s="182"/>
      <c r="E2" s="182"/>
      <c r="F2" s="182"/>
      <c r="G2" s="182"/>
      <c r="H2" s="182"/>
      <c r="I2" s="182"/>
      <c r="J2" s="182"/>
    </row>
    <row r="3" spans="1:28" s="180" customFormat="1" ht="12" customHeight="1">
      <c r="A3" s="183"/>
      <c r="C3" s="177"/>
      <c r="D3" s="178"/>
      <c r="E3" s="178"/>
      <c r="F3" s="179"/>
      <c r="G3" s="179"/>
      <c r="H3" s="179"/>
      <c r="I3" s="177"/>
      <c r="J3" s="184" t="s">
        <v>2612</v>
      </c>
    </row>
    <row r="4" spans="1:28" s="180" customFormat="1" ht="17.100000000000001" customHeight="1">
      <c r="A4" s="185" t="s">
        <v>0</v>
      </c>
      <c r="B4" s="186"/>
      <c r="C4" s="118" t="s">
        <v>2616</v>
      </c>
      <c r="D4" s="120" t="s">
        <v>2621</v>
      </c>
      <c r="E4" s="120"/>
      <c r="F4" s="121" t="s">
        <v>2617</v>
      </c>
      <c r="G4" s="121" t="s">
        <v>2625</v>
      </c>
      <c r="H4" s="121" t="s">
        <v>2626</v>
      </c>
      <c r="I4" s="121" t="s">
        <v>2627</v>
      </c>
      <c r="J4" s="118" t="s">
        <v>1</v>
      </c>
    </row>
    <row r="5" spans="1:28" s="180" customFormat="1" ht="38.25" customHeight="1">
      <c r="A5" s="186"/>
      <c r="B5" s="186"/>
      <c r="C5" s="187"/>
      <c r="D5" s="109" t="s">
        <v>2622</v>
      </c>
      <c r="E5" s="109" t="s">
        <v>2623</v>
      </c>
      <c r="F5" s="186"/>
      <c r="G5" s="186"/>
      <c r="H5" s="186"/>
      <c r="I5" s="186"/>
      <c r="J5" s="122"/>
    </row>
    <row r="6" spans="1:28" s="6" customFormat="1" ht="18.2" customHeight="1">
      <c r="A6" s="188" t="s">
        <v>4</v>
      </c>
      <c r="B6" s="189"/>
      <c r="C6" s="22">
        <v>112953.74170778533</v>
      </c>
      <c r="D6" s="108">
        <v>0.47594999999999998</v>
      </c>
      <c r="E6" s="108">
        <v>19.54635</v>
      </c>
      <c r="F6" s="22">
        <v>110412.7</v>
      </c>
      <c r="G6" s="22">
        <v>2521</v>
      </c>
      <c r="H6" s="22">
        <v>161.69999999999999</v>
      </c>
      <c r="I6" s="22">
        <v>2682.7</v>
      </c>
      <c r="J6" s="42"/>
    </row>
    <row r="7" spans="1:28" s="193" customFormat="1" ht="18.2" customHeight="1">
      <c r="A7" s="190" t="s">
        <v>5</v>
      </c>
      <c r="B7" s="24" t="s">
        <v>6</v>
      </c>
      <c r="C7" s="191">
        <v>4454.9335490000003</v>
      </c>
      <c r="D7" s="192">
        <v>0</v>
      </c>
      <c r="E7" s="192">
        <v>6.8999999999999999E-3</v>
      </c>
      <c r="F7" s="191">
        <v>4425.3999999999996</v>
      </c>
      <c r="G7" s="191">
        <v>29.4</v>
      </c>
      <c r="H7" s="191">
        <v>1.9000000000000001</v>
      </c>
      <c r="I7" s="191">
        <v>31.3</v>
      </c>
      <c r="J7" s="191"/>
    </row>
    <row r="8" spans="1:28" s="193" customFormat="1" ht="18.2" customHeight="1">
      <c r="A8" s="190"/>
      <c r="B8" s="24" t="s">
        <v>7</v>
      </c>
      <c r="C8" s="191">
        <v>156.560857</v>
      </c>
      <c r="D8" s="192">
        <v>0</v>
      </c>
      <c r="E8" s="192">
        <v>0</v>
      </c>
      <c r="F8" s="191">
        <v>158.39999999999998</v>
      </c>
      <c r="G8" s="191">
        <v>-1.9000000000000001</v>
      </c>
      <c r="H8" s="191">
        <v>1.9000000000000001</v>
      </c>
      <c r="I8" s="191">
        <v>0</v>
      </c>
      <c r="J8" s="191"/>
    </row>
    <row r="9" spans="1:28" s="6" customFormat="1" ht="18.2" customHeight="1">
      <c r="A9" s="190"/>
      <c r="B9" s="22" t="s">
        <v>8</v>
      </c>
      <c r="C9" s="22">
        <v>0</v>
      </c>
      <c r="D9" s="108"/>
      <c r="E9" s="108"/>
      <c r="F9" s="22">
        <v>0</v>
      </c>
      <c r="G9" s="22">
        <v>0</v>
      </c>
      <c r="H9" s="22"/>
      <c r="I9" s="22">
        <v>0</v>
      </c>
      <c r="J9" s="104"/>
    </row>
    <row r="10" spans="1:28" s="6" customFormat="1" ht="18.2" customHeight="1">
      <c r="A10" s="190"/>
      <c r="B10" s="22" t="s">
        <v>9</v>
      </c>
      <c r="C10" s="22">
        <v>0</v>
      </c>
      <c r="D10" s="108"/>
      <c r="E10" s="108"/>
      <c r="F10" s="22">
        <v>0</v>
      </c>
      <c r="G10" s="22">
        <v>0</v>
      </c>
      <c r="H10" s="22"/>
      <c r="I10" s="22">
        <v>0</v>
      </c>
      <c r="J10" s="104"/>
    </row>
    <row r="11" spans="1:28" s="6" customFormat="1" ht="18.2" customHeight="1">
      <c r="A11" s="190"/>
      <c r="B11" s="22" t="s">
        <v>10</v>
      </c>
      <c r="C11" s="22">
        <v>0</v>
      </c>
      <c r="D11" s="108"/>
      <c r="E11" s="108"/>
      <c r="F11" s="22">
        <v>0</v>
      </c>
      <c r="G11" s="22">
        <v>0</v>
      </c>
      <c r="H11" s="22"/>
      <c r="I11" s="22">
        <v>0</v>
      </c>
      <c r="J11" s="104"/>
    </row>
    <row r="12" spans="1:28" s="6" customFormat="1" ht="18.2" customHeight="1">
      <c r="A12" s="190"/>
      <c r="B12" s="22" t="s">
        <v>11</v>
      </c>
      <c r="C12" s="22">
        <v>0</v>
      </c>
      <c r="D12" s="108"/>
      <c r="E12" s="108"/>
      <c r="F12" s="22">
        <v>0</v>
      </c>
      <c r="G12" s="22">
        <v>0</v>
      </c>
      <c r="H12" s="22"/>
      <c r="I12" s="22">
        <v>0</v>
      </c>
      <c r="J12" s="104"/>
    </row>
    <row r="13" spans="1:28" s="6" customFormat="1" ht="18.2" customHeight="1">
      <c r="A13" s="190"/>
      <c r="B13" s="22" t="s">
        <v>12</v>
      </c>
      <c r="C13" s="22">
        <v>0</v>
      </c>
      <c r="D13" s="108"/>
      <c r="E13" s="108"/>
      <c r="F13" s="22">
        <v>0</v>
      </c>
      <c r="G13" s="22">
        <v>0</v>
      </c>
      <c r="H13" s="22"/>
      <c r="I13" s="22">
        <v>0</v>
      </c>
      <c r="J13" s="104"/>
    </row>
    <row r="14" spans="1:28" s="6" customFormat="1" ht="18.2" customHeight="1">
      <c r="A14" s="190"/>
      <c r="B14" s="22" t="s">
        <v>13</v>
      </c>
      <c r="C14" s="22">
        <v>135.044625</v>
      </c>
      <c r="D14" s="108"/>
      <c r="E14" s="108"/>
      <c r="F14" s="22">
        <v>136.1</v>
      </c>
      <c r="G14" s="22">
        <v>-1.1000000000000001</v>
      </c>
      <c r="H14" s="22">
        <v>1.1000000000000001</v>
      </c>
      <c r="I14" s="22">
        <v>0</v>
      </c>
      <c r="J14" s="104"/>
    </row>
    <row r="15" spans="1:28" s="6" customFormat="1" ht="18.2" customHeight="1">
      <c r="A15" s="190"/>
      <c r="B15" s="22" t="s">
        <v>14</v>
      </c>
      <c r="C15" s="22">
        <v>0</v>
      </c>
      <c r="D15" s="108"/>
      <c r="E15" s="108"/>
      <c r="F15" s="22">
        <v>0</v>
      </c>
      <c r="G15" s="22">
        <v>0</v>
      </c>
      <c r="H15" s="22"/>
      <c r="I15" s="22">
        <v>0</v>
      </c>
      <c r="J15" s="104"/>
    </row>
    <row r="16" spans="1:28" s="6" customFormat="1" ht="18.2" customHeight="1">
      <c r="A16" s="190"/>
      <c r="B16" s="22" t="s">
        <v>15</v>
      </c>
      <c r="C16" s="22">
        <v>21.516232000000002</v>
      </c>
      <c r="D16" s="108"/>
      <c r="E16" s="108"/>
      <c r="F16" s="22">
        <v>22.299999999999997</v>
      </c>
      <c r="G16" s="22">
        <v>-0.8</v>
      </c>
      <c r="H16" s="22">
        <v>0.8</v>
      </c>
      <c r="I16" s="22">
        <v>0</v>
      </c>
      <c r="J16" s="104"/>
    </row>
    <row r="17" spans="1:10" s="6" customFormat="1" ht="18.2" customHeight="1">
      <c r="A17" s="190"/>
      <c r="B17" s="24" t="s">
        <v>16</v>
      </c>
      <c r="C17" s="22">
        <v>1962.0470680000001</v>
      </c>
      <c r="D17" s="108"/>
      <c r="E17" s="108">
        <v>6.0000000000000001E-3</v>
      </c>
      <c r="F17" s="22">
        <v>1947.5</v>
      </c>
      <c r="G17" s="22">
        <v>14.5</v>
      </c>
      <c r="H17" s="22"/>
      <c r="I17" s="22">
        <v>14.5</v>
      </c>
      <c r="J17" s="104"/>
    </row>
    <row r="18" spans="1:10" s="6" customFormat="1" ht="18.2" customHeight="1">
      <c r="A18" s="190"/>
      <c r="B18" s="24" t="s">
        <v>2624</v>
      </c>
      <c r="C18" s="22">
        <v>2336.3256240000001</v>
      </c>
      <c r="D18" s="108"/>
      <c r="E18" s="108">
        <v>8.9999999999999998E-4</v>
      </c>
      <c r="F18" s="22">
        <v>2319.5</v>
      </c>
      <c r="G18" s="22">
        <v>16.8</v>
      </c>
      <c r="H18" s="22"/>
      <c r="I18" s="22">
        <v>16.8</v>
      </c>
      <c r="J18" s="104"/>
    </row>
    <row r="19" spans="1:10" s="193" customFormat="1" ht="18.2" customHeight="1">
      <c r="A19" s="194" t="s">
        <v>18</v>
      </c>
      <c r="B19" s="24" t="s">
        <v>19</v>
      </c>
      <c r="C19" s="191">
        <v>4661.217588272727</v>
      </c>
      <c r="D19" s="192">
        <v>0</v>
      </c>
      <c r="E19" s="192">
        <v>0.38774999999999993</v>
      </c>
      <c r="F19" s="191">
        <v>4516.3</v>
      </c>
      <c r="G19" s="191">
        <v>144.5</v>
      </c>
      <c r="H19" s="191">
        <v>2.8</v>
      </c>
      <c r="I19" s="191">
        <v>147.30000000000001</v>
      </c>
      <c r="J19" s="195"/>
    </row>
    <row r="20" spans="1:10" s="193" customFormat="1" ht="18.2" customHeight="1">
      <c r="A20" s="196"/>
      <c r="B20" s="24" t="s">
        <v>20</v>
      </c>
      <c r="C20" s="191">
        <v>65.231949999999998</v>
      </c>
      <c r="D20" s="192">
        <v>0</v>
      </c>
      <c r="E20" s="192">
        <v>4.3200000000000002E-2</v>
      </c>
      <c r="F20" s="191">
        <v>66.099999999999994</v>
      </c>
      <c r="G20" s="191">
        <v>-0.90000000000000013</v>
      </c>
      <c r="H20" s="191">
        <v>2.8</v>
      </c>
      <c r="I20" s="191">
        <v>1.9</v>
      </c>
      <c r="J20" s="195"/>
    </row>
    <row r="21" spans="1:10" s="6" customFormat="1" ht="18.2" customHeight="1">
      <c r="A21" s="196"/>
      <c r="B21" s="22" t="s">
        <v>21</v>
      </c>
      <c r="C21" s="22">
        <v>0</v>
      </c>
      <c r="D21" s="108"/>
      <c r="E21" s="108"/>
      <c r="F21" s="22">
        <v>0</v>
      </c>
      <c r="G21" s="22">
        <v>0</v>
      </c>
      <c r="H21" s="22"/>
      <c r="I21" s="22">
        <v>0</v>
      </c>
      <c r="J21" s="104"/>
    </row>
    <row r="22" spans="1:10" s="6" customFormat="1" ht="18.2" customHeight="1">
      <c r="A22" s="196"/>
      <c r="B22" s="22" t="s">
        <v>22</v>
      </c>
      <c r="C22" s="22">
        <v>36.910249999999998</v>
      </c>
      <c r="D22" s="108"/>
      <c r="E22" s="108">
        <v>1.3050000000000001E-2</v>
      </c>
      <c r="F22" s="22">
        <v>37.9</v>
      </c>
      <c r="G22" s="22">
        <v>-1</v>
      </c>
      <c r="H22" s="22">
        <v>1</v>
      </c>
      <c r="I22" s="22">
        <v>0</v>
      </c>
      <c r="J22" s="104"/>
    </row>
    <row r="23" spans="1:10" s="6" customFormat="1" ht="18.2" customHeight="1">
      <c r="A23" s="196"/>
      <c r="B23" s="22" t="s">
        <v>23</v>
      </c>
      <c r="C23" s="22">
        <v>16.494299999999999</v>
      </c>
      <c r="D23" s="108"/>
      <c r="E23" s="108">
        <v>1.575E-2</v>
      </c>
      <c r="F23" s="22">
        <v>17</v>
      </c>
      <c r="G23" s="22">
        <v>-0.5</v>
      </c>
      <c r="H23" s="22">
        <v>0.5</v>
      </c>
      <c r="I23" s="22">
        <v>0</v>
      </c>
      <c r="J23" s="104"/>
    </row>
    <row r="24" spans="1:10" s="6" customFormat="1" ht="18.2" customHeight="1">
      <c r="A24" s="196"/>
      <c r="B24" s="22" t="s">
        <v>24</v>
      </c>
      <c r="C24" s="22">
        <v>7.7149999999999999</v>
      </c>
      <c r="D24" s="108"/>
      <c r="E24" s="108">
        <v>1.44E-2</v>
      </c>
      <c r="F24" s="22">
        <v>5.8</v>
      </c>
      <c r="G24" s="22">
        <v>1.9</v>
      </c>
      <c r="H24" s="22"/>
      <c r="I24" s="22">
        <v>1.9</v>
      </c>
      <c r="J24" s="104"/>
    </row>
    <row r="25" spans="1:10" s="6" customFormat="1" ht="18.2" customHeight="1">
      <c r="A25" s="196"/>
      <c r="B25" s="22" t="s">
        <v>192</v>
      </c>
      <c r="C25" s="22">
        <v>4.1124000000000001</v>
      </c>
      <c r="D25" s="108"/>
      <c r="E25" s="108"/>
      <c r="F25" s="22">
        <v>5.4</v>
      </c>
      <c r="G25" s="22">
        <v>-1.3</v>
      </c>
      <c r="H25" s="22">
        <v>1.3</v>
      </c>
      <c r="I25" s="22">
        <v>0</v>
      </c>
      <c r="J25" s="104"/>
    </row>
    <row r="26" spans="1:10" s="6" customFormat="1" ht="18.2" customHeight="1">
      <c r="A26" s="196"/>
      <c r="B26" s="24" t="s">
        <v>26</v>
      </c>
      <c r="C26" s="22">
        <v>476.43225000000001</v>
      </c>
      <c r="D26" s="108"/>
      <c r="E26" s="108">
        <v>4.2000000000000003E-2</v>
      </c>
      <c r="F26" s="22">
        <v>465.09999999999997</v>
      </c>
      <c r="G26" s="22">
        <v>11.3</v>
      </c>
      <c r="H26" s="22"/>
      <c r="I26" s="22">
        <v>11.3</v>
      </c>
      <c r="J26" s="104"/>
    </row>
    <row r="27" spans="1:10" s="6" customFormat="1" ht="18.2" customHeight="1">
      <c r="A27" s="196"/>
      <c r="B27" s="24" t="s">
        <v>27</v>
      </c>
      <c r="C27" s="22">
        <v>1307.9322090000001</v>
      </c>
      <c r="D27" s="108"/>
      <c r="E27" s="108">
        <v>0.18225</v>
      </c>
      <c r="F27" s="22">
        <v>1281.2</v>
      </c>
      <c r="G27" s="22">
        <v>26.5</v>
      </c>
      <c r="H27" s="22"/>
      <c r="I27" s="22">
        <v>26.5</v>
      </c>
      <c r="J27" s="104"/>
    </row>
    <row r="28" spans="1:10" s="6" customFormat="1" ht="18.2" customHeight="1">
      <c r="A28" s="196"/>
      <c r="B28" s="24" t="s">
        <v>28</v>
      </c>
      <c r="C28" s="22">
        <v>1363.7799</v>
      </c>
      <c r="D28" s="108"/>
      <c r="E28" s="108">
        <v>0.10349999999999999</v>
      </c>
      <c r="F28" s="22">
        <v>1333.9</v>
      </c>
      <c r="G28" s="22">
        <v>29.8</v>
      </c>
      <c r="H28" s="22"/>
      <c r="I28" s="22">
        <v>29.8</v>
      </c>
      <c r="J28" s="104"/>
    </row>
    <row r="29" spans="1:10" s="6" customFormat="1" ht="18.2" customHeight="1">
      <c r="A29" s="196"/>
      <c r="B29" s="24" t="s">
        <v>29</v>
      </c>
      <c r="C29" s="22">
        <v>1081.1197520000001</v>
      </c>
      <c r="D29" s="108"/>
      <c r="E29" s="108">
        <v>1.6799999999999999E-2</v>
      </c>
      <c r="F29" s="22">
        <v>1040.7</v>
      </c>
      <c r="G29" s="22">
        <v>40.4</v>
      </c>
      <c r="H29" s="22"/>
      <c r="I29" s="22">
        <v>40.4</v>
      </c>
      <c r="J29" s="104"/>
    </row>
    <row r="30" spans="1:10" s="6" customFormat="1" ht="18.2" customHeight="1">
      <c r="A30" s="197"/>
      <c r="B30" s="24" t="s">
        <v>30</v>
      </c>
      <c r="C30" s="22">
        <v>366.72152727272726</v>
      </c>
      <c r="D30" s="108"/>
      <c r="E30" s="108"/>
      <c r="F30" s="22">
        <v>329.3</v>
      </c>
      <c r="G30" s="22">
        <v>37.4</v>
      </c>
      <c r="H30" s="22"/>
      <c r="I30" s="22">
        <v>37.4</v>
      </c>
      <c r="J30" s="104"/>
    </row>
    <row r="31" spans="1:10" s="193" customFormat="1" ht="18.2" customHeight="1">
      <c r="A31" s="190" t="s">
        <v>31</v>
      </c>
      <c r="B31" s="24" t="s">
        <v>32</v>
      </c>
      <c r="C31" s="191">
        <v>4536.6568585714285</v>
      </c>
      <c r="D31" s="192">
        <v>0</v>
      </c>
      <c r="E31" s="192">
        <v>9.4500000000000001E-2</v>
      </c>
      <c r="F31" s="191">
        <v>4438.8</v>
      </c>
      <c r="G31" s="191">
        <v>97.800000000000011</v>
      </c>
      <c r="H31" s="191">
        <v>0.5</v>
      </c>
      <c r="I31" s="191">
        <v>98.300000000000011</v>
      </c>
      <c r="J31" s="195"/>
    </row>
    <row r="32" spans="1:10" s="193" customFormat="1" ht="18.2" customHeight="1">
      <c r="A32" s="190"/>
      <c r="B32" s="24" t="s">
        <v>33</v>
      </c>
      <c r="C32" s="191">
        <v>371.15084899999999</v>
      </c>
      <c r="D32" s="192">
        <v>0</v>
      </c>
      <c r="E32" s="192">
        <v>5.04E-2</v>
      </c>
      <c r="F32" s="191">
        <v>369.7</v>
      </c>
      <c r="G32" s="191">
        <v>1.4</v>
      </c>
      <c r="H32" s="191">
        <v>0.5</v>
      </c>
      <c r="I32" s="191">
        <v>1.9000000000000001</v>
      </c>
      <c r="J32" s="195"/>
    </row>
    <row r="33" spans="1:10" s="6" customFormat="1" ht="18.2" customHeight="1">
      <c r="A33" s="190"/>
      <c r="B33" s="22" t="s">
        <v>34</v>
      </c>
      <c r="C33" s="22">
        <v>258.9708</v>
      </c>
      <c r="D33" s="108"/>
      <c r="E33" s="108"/>
      <c r="F33" s="22">
        <v>258.89999999999998</v>
      </c>
      <c r="G33" s="22">
        <v>0.1</v>
      </c>
      <c r="H33" s="22"/>
      <c r="I33" s="22">
        <v>0.1</v>
      </c>
      <c r="J33" s="104"/>
    </row>
    <row r="34" spans="1:10" s="6" customFormat="1" ht="18.2" customHeight="1">
      <c r="A34" s="190"/>
      <c r="B34" s="22" t="s">
        <v>35</v>
      </c>
      <c r="C34" s="22">
        <v>63.948748999999999</v>
      </c>
      <c r="D34" s="108"/>
      <c r="E34" s="108">
        <v>4.7699999999999999E-2</v>
      </c>
      <c r="F34" s="22">
        <v>62.099999999999994</v>
      </c>
      <c r="G34" s="22">
        <v>1.8</v>
      </c>
      <c r="H34" s="22"/>
      <c r="I34" s="22">
        <v>1.8</v>
      </c>
      <c r="J34" s="104"/>
    </row>
    <row r="35" spans="1:10" s="6" customFormat="1" ht="18.2" customHeight="1">
      <c r="A35" s="190"/>
      <c r="B35" s="22" t="s">
        <v>36</v>
      </c>
      <c r="C35" s="22">
        <v>42.2286</v>
      </c>
      <c r="D35" s="108"/>
      <c r="E35" s="108">
        <v>2.7000000000000001E-3</v>
      </c>
      <c r="F35" s="22">
        <v>42.3</v>
      </c>
      <c r="G35" s="22">
        <v>-0.1</v>
      </c>
      <c r="H35" s="22">
        <v>0.1</v>
      </c>
      <c r="I35" s="22">
        <v>0</v>
      </c>
      <c r="J35" s="104"/>
    </row>
    <row r="36" spans="1:10" s="6" customFormat="1" ht="18.2" customHeight="1">
      <c r="A36" s="190"/>
      <c r="B36" s="22" t="s">
        <v>37</v>
      </c>
      <c r="C36" s="22">
        <v>6.0026999999999999</v>
      </c>
      <c r="D36" s="108"/>
      <c r="E36" s="108"/>
      <c r="F36" s="22">
        <v>6.4</v>
      </c>
      <c r="G36" s="22">
        <v>-0.4</v>
      </c>
      <c r="H36" s="22">
        <v>0.4</v>
      </c>
      <c r="I36" s="22">
        <v>0</v>
      </c>
      <c r="J36" s="104"/>
    </row>
    <row r="37" spans="1:10" s="6" customFormat="1" ht="18.2" customHeight="1">
      <c r="A37" s="190"/>
      <c r="B37" s="24" t="s">
        <v>38</v>
      </c>
      <c r="C37" s="22">
        <v>2122.0414839999999</v>
      </c>
      <c r="D37" s="108"/>
      <c r="E37" s="108">
        <v>4.41E-2</v>
      </c>
      <c r="F37" s="22">
        <v>2089.8000000000002</v>
      </c>
      <c r="G37" s="22">
        <v>32.200000000000003</v>
      </c>
      <c r="H37" s="22"/>
      <c r="I37" s="22">
        <v>32.200000000000003</v>
      </c>
      <c r="J37" s="104"/>
    </row>
    <row r="38" spans="1:10" s="6" customFormat="1" ht="18.2" customHeight="1">
      <c r="A38" s="190"/>
      <c r="B38" s="24" t="s">
        <v>39</v>
      </c>
      <c r="C38" s="22">
        <v>1859.0597969999999</v>
      </c>
      <c r="D38" s="108"/>
      <c r="E38" s="108"/>
      <c r="F38" s="22">
        <v>1835.3</v>
      </c>
      <c r="G38" s="22">
        <v>23.8</v>
      </c>
      <c r="H38" s="22"/>
      <c r="I38" s="22">
        <v>23.8</v>
      </c>
      <c r="J38" s="104"/>
    </row>
    <row r="39" spans="1:10" s="6" customFormat="1" ht="18.2" customHeight="1">
      <c r="A39" s="190"/>
      <c r="B39" s="24" t="s">
        <v>40</v>
      </c>
      <c r="C39" s="22">
        <v>184.40472857142859</v>
      </c>
      <c r="D39" s="108"/>
      <c r="E39" s="108"/>
      <c r="F39" s="22">
        <v>144</v>
      </c>
      <c r="G39" s="22">
        <v>40.4</v>
      </c>
      <c r="H39" s="22"/>
      <c r="I39" s="22">
        <v>40.4</v>
      </c>
      <c r="J39" s="104"/>
    </row>
    <row r="40" spans="1:10" s="193" customFormat="1" ht="18.2" customHeight="1">
      <c r="A40" s="194" t="s">
        <v>2618</v>
      </c>
      <c r="B40" s="24" t="s">
        <v>42</v>
      </c>
      <c r="C40" s="191">
        <v>12908.701186</v>
      </c>
      <c r="D40" s="192">
        <v>2.1299999999999999E-2</v>
      </c>
      <c r="E40" s="192">
        <v>1.81935</v>
      </c>
      <c r="F40" s="191">
        <v>12696.900000000001</v>
      </c>
      <c r="G40" s="191">
        <v>210.2</v>
      </c>
      <c r="H40" s="191">
        <v>4.3</v>
      </c>
      <c r="I40" s="191">
        <v>214.49999999999997</v>
      </c>
      <c r="J40" s="195"/>
    </row>
    <row r="41" spans="1:10" s="193" customFormat="1" ht="18.2" customHeight="1">
      <c r="A41" s="198"/>
      <c r="B41" s="24" t="s">
        <v>43</v>
      </c>
      <c r="C41" s="191">
        <v>314.26400000000001</v>
      </c>
      <c r="D41" s="192">
        <v>3.7499999999999999E-3</v>
      </c>
      <c r="E41" s="192">
        <v>0.9546</v>
      </c>
      <c r="F41" s="191">
        <v>316.5</v>
      </c>
      <c r="G41" s="191">
        <v>-3.1999999999999997</v>
      </c>
      <c r="H41" s="191">
        <v>4.3</v>
      </c>
      <c r="I41" s="191">
        <v>1.1000000000000001</v>
      </c>
      <c r="J41" s="195"/>
    </row>
    <row r="42" spans="1:10" s="6" customFormat="1" ht="18.2" customHeight="1">
      <c r="A42" s="198"/>
      <c r="B42" s="22" t="s">
        <v>44</v>
      </c>
      <c r="C42" s="22">
        <v>17.281500000000001</v>
      </c>
      <c r="D42" s="108"/>
      <c r="E42" s="108">
        <v>0.24660000000000001</v>
      </c>
      <c r="F42" s="22">
        <v>18.200000000000003</v>
      </c>
      <c r="G42" s="22">
        <v>-1.2</v>
      </c>
      <c r="H42" s="22">
        <v>1.2</v>
      </c>
      <c r="I42" s="22">
        <v>0</v>
      </c>
      <c r="J42" s="104"/>
    </row>
    <row r="43" spans="1:10" s="6" customFormat="1" ht="18.2" customHeight="1">
      <c r="A43" s="198"/>
      <c r="B43" s="22" t="s">
        <v>49</v>
      </c>
      <c r="C43" s="22">
        <v>0</v>
      </c>
      <c r="D43" s="108"/>
      <c r="E43" s="108"/>
      <c r="F43" s="22">
        <v>0</v>
      </c>
      <c r="G43" s="22">
        <v>0</v>
      </c>
      <c r="H43" s="22"/>
      <c r="I43" s="22">
        <v>0</v>
      </c>
      <c r="J43" s="104"/>
    </row>
    <row r="44" spans="1:10" s="6" customFormat="1" ht="18.2" customHeight="1">
      <c r="A44" s="198"/>
      <c r="B44" s="22" t="s">
        <v>45</v>
      </c>
      <c r="C44" s="22">
        <v>125.74250000000001</v>
      </c>
      <c r="D44" s="108">
        <v>3.7499999999999999E-3</v>
      </c>
      <c r="E44" s="108">
        <v>0.67874999999999996</v>
      </c>
      <c r="F44" s="22">
        <v>126.2</v>
      </c>
      <c r="G44" s="22">
        <v>-1.1000000000000001</v>
      </c>
      <c r="H44" s="22">
        <v>1.1000000000000001</v>
      </c>
      <c r="I44" s="22">
        <v>0</v>
      </c>
      <c r="J44" s="104"/>
    </row>
    <row r="45" spans="1:10" s="6" customFormat="1" ht="18.2" customHeight="1">
      <c r="A45" s="198"/>
      <c r="B45" s="22" t="s">
        <v>46</v>
      </c>
      <c r="C45" s="22">
        <v>32.439599999999999</v>
      </c>
      <c r="D45" s="108"/>
      <c r="E45" s="108">
        <v>2.6100000000000002E-2</v>
      </c>
      <c r="F45" s="22">
        <v>34.400000000000006</v>
      </c>
      <c r="G45" s="22">
        <v>-2</v>
      </c>
      <c r="H45" s="22">
        <v>2</v>
      </c>
      <c r="I45" s="22">
        <v>0</v>
      </c>
      <c r="J45" s="104"/>
    </row>
    <row r="46" spans="1:10" s="6" customFormat="1" ht="18.2" customHeight="1">
      <c r="A46" s="198"/>
      <c r="B46" s="22" t="s">
        <v>47</v>
      </c>
      <c r="C46" s="22">
        <v>50.006999999999998</v>
      </c>
      <c r="D46" s="108"/>
      <c r="E46" s="108">
        <v>2.2499999999999998E-3</v>
      </c>
      <c r="F46" s="22">
        <v>49.8</v>
      </c>
      <c r="G46" s="22">
        <v>0.2</v>
      </c>
      <c r="H46" s="22"/>
      <c r="I46" s="22">
        <v>0.2</v>
      </c>
      <c r="J46" s="104"/>
    </row>
    <row r="47" spans="1:10" s="6" customFormat="1" ht="18.2" customHeight="1">
      <c r="A47" s="198"/>
      <c r="B47" s="22" t="s">
        <v>48</v>
      </c>
      <c r="C47" s="22">
        <v>88.793400000000005</v>
      </c>
      <c r="D47" s="108"/>
      <c r="E47" s="108">
        <v>8.9999999999999998E-4</v>
      </c>
      <c r="F47" s="22">
        <v>87.9</v>
      </c>
      <c r="G47" s="22">
        <v>0.9</v>
      </c>
      <c r="H47" s="22"/>
      <c r="I47" s="22">
        <v>0.9</v>
      </c>
      <c r="J47" s="104"/>
    </row>
    <row r="48" spans="1:10" s="6" customFormat="1" ht="18.2" customHeight="1">
      <c r="A48" s="198"/>
      <c r="B48" s="24" t="s">
        <v>51</v>
      </c>
      <c r="C48" s="22">
        <v>1958.3486679999999</v>
      </c>
      <c r="D48" s="108"/>
      <c r="E48" s="108">
        <v>4.095E-2</v>
      </c>
      <c r="F48" s="22">
        <v>1938.6</v>
      </c>
      <c r="G48" s="22">
        <v>19.7</v>
      </c>
      <c r="H48" s="22"/>
      <c r="I48" s="22">
        <v>19.7</v>
      </c>
      <c r="J48" s="104"/>
    </row>
    <row r="49" spans="1:10" s="6" customFormat="1" ht="18.2" customHeight="1">
      <c r="A49" s="198"/>
      <c r="B49" s="24" t="s">
        <v>50</v>
      </c>
      <c r="C49" s="22">
        <v>2631.3806850000001</v>
      </c>
      <c r="D49" s="108"/>
      <c r="E49" s="108">
        <v>0.29759999999999998</v>
      </c>
      <c r="F49" s="22">
        <v>2563.8000000000002</v>
      </c>
      <c r="G49" s="22">
        <v>67.399999999999991</v>
      </c>
      <c r="H49" s="22"/>
      <c r="I49" s="22">
        <v>67.399999999999991</v>
      </c>
      <c r="J49" s="104"/>
    </row>
    <row r="50" spans="1:10" s="6" customFormat="1" ht="18.2" customHeight="1">
      <c r="A50" s="198"/>
      <c r="B50" s="24" t="s">
        <v>52</v>
      </c>
      <c r="C50" s="22">
        <v>692.15807999999993</v>
      </c>
      <c r="D50" s="108"/>
      <c r="E50" s="108">
        <v>0.1053</v>
      </c>
      <c r="F50" s="22">
        <v>680.3</v>
      </c>
      <c r="G50" s="22">
        <v>11.8</v>
      </c>
      <c r="H50" s="22"/>
      <c r="I50" s="22">
        <v>11.8</v>
      </c>
      <c r="J50" s="104"/>
    </row>
    <row r="51" spans="1:10" s="6" customFormat="1" ht="18.2" customHeight="1">
      <c r="A51" s="198"/>
      <c r="B51" s="24" t="s">
        <v>53</v>
      </c>
      <c r="C51" s="22">
        <v>1408.0423000000001</v>
      </c>
      <c r="D51" s="108">
        <v>3.15E-3</v>
      </c>
      <c r="E51" s="108">
        <v>5.4600000000000003E-2</v>
      </c>
      <c r="F51" s="22">
        <v>1384.1999999999998</v>
      </c>
      <c r="G51" s="22">
        <v>23.8</v>
      </c>
      <c r="H51" s="22"/>
      <c r="I51" s="22">
        <v>23.8</v>
      </c>
      <c r="J51" s="104"/>
    </row>
    <row r="52" spans="1:10" s="6" customFormat="1" ht="18.2" customHeight="1">
      <c r="A52" s="198"/>
      <c r="B52" s="24" t="s">
        <v>56</v>
      </c>
      <c r="C52" s="22">
        <v>1414.219775</v>
      </c>
      <c r="D52" s="108"/>
      <c r="E52" s="108">
        <v>0.14069999999999999</v>
      </c>
      <c r="F52" s="22">
        <v>1381.1</v>
      </c>
      <c r="G52" s="22">
        <v>33</v>
      </c>
      <c r="H52" s="22"/>
      <c r="I52" s="22">
        <v>33</v>
      </c>
      <c r="J52" s="104"/>
    </row>
    <row r="53" spans="1:10" s="6" customFormat="1" ht="18.2" customHeight="1">
      <c r="A53" s="198"/>
      <c r="B53" s="24" t="s">
        <v>54</v>
      </c>
      <c r="C53" s="22">
        <v>2119.3196629999998</v>
      </c>
      <c r="D53" s="108"/>
      <c r="E53" s="108">
        <v>0.1356</v>
      </c>
      <c r="F53" s="22">
        <v>2093.6</v>
      </c>
      <c r="G53" s="22">
        <v>25.6</v>
      </c>
      <c r="H53" s="22"/>
      <c r="I53" s="22">
        <v>25.6</v>
      </c>
      <c r="J53" s="104"/>
    </row>
    <row r="54" spans="1:10" s="6" customFormat="1" ht="18.2" customHeight="1">
      <c r="A54" s="197"/>
      <c r="B54" s="24" t="s">
        <v>55</v>
      </c>
      <c r="C54" s="22">
        <v>2370.9680149999999</v>
      </c>
      <c r="D54" s="108">
        <v>1.44E-2</v>
      </c>
      <c r="E54" s="108">
        <v>0.09</v>
      </c>
      <c r="F54" s="22">
        <v>2338.8000000000002</v>
      </c>
      <c r="G54" s="22">
        <v>32.1</v>
      </c>
      <c r="H54" s="22"/>
      <c r="I54" s="22">
        <v>32.1</v>
      </c>
      <c r="J54" s="104"/>
    </row>
    <row r="55" spans="1:10" s="193" customFormat="1" ht="18.2" customHeight="1">
      <c r="A55" s="190" t="s">
        <v>57</v>
      </c>
      <c r="B55" s="24" t="s">
        <v>58</v>
      </c>
      <c r="C55" s="191">
        <v>15654.321592727272</v>
      </c>
      <c r="D55" s="192">
        <v>4.6799999999999994E-2</v>
      </c>
      <c r="E55" s="192">
        <v>0.15525</v>
      </c>
      <c r="F55" s="191">
        <v>15309.6</v>
      </c>
      <c r="G55" s="191">
        <v>344.6</v>
      </c>
      <c r="H55" s="191">
        <v>24.9</v>
      </c>
      <c r="I55" s="191">
        <v>369.5</v>
      </c>
      <c r="J55" s="195"/>
    </row>
    <row r="56" spans="1:10" s="193" customFormat="1" ht="18.2" customHeight="1">
      <c r="A56" s="190"/>
      <c r="B56" s="24" t="s">
        <v>59</v>
      </c>
      <c r="C56" s="191">
        <v>423.72951799999998</v>
      </c>
      <c r="D56" s="192">
        <v>6.0000000000000001E-3</v>
      </c>
      <c r="E56" s="192">
        <v>8.9999999999999993E-3</v>
      </c>
      <c r="F56" s="191">
        <v>448.59999999999997</v>
      </c>
      <c r="G56" s="191">
        <v>-24.9</v>
      </c>
      <c r="H56" s="191">
        <v>24.9</v>
      </c>
      <c r="I56" s="191">
        <v>0</v>
      </c>
      <c r="J56" s="195"/>
    </row>
    <row r="57" spans="1:10" s="6" customFormat="1" ht="18.2" customHeight="1">
      <c r="A57" s="190"/>
      <c r="B57" s="22" t="s">
        <v>60</v>
      </c>
      <c r="C57" s="22">
        <v>137.477</v>
      </c>
      <c r="D57" s="108">
        <v>6.0000000000000001E-3</v>
      </c>
      <c r="E57" s="108">
        <v>4.4999999999999997E-3</v>
      </c>
      <c r="F57" s="22">
        <v>148.6</v>
      </c>
      <c r="G57" s="22">
        <v>-11.1</v>
      </c>
      <c r="H57" s="22">
        <v>11.1</v>
      </c>
      <c r="I57" s="22">
        <v>0</v>
      </c>
      <c r="J57" s="104"/>
    </row>
    <row r="58" spans="1:10" s="6" customFormat="1" ht="18.2" customHeight="1">
      <c r="A58" s="190"/>
      <c r="B58" s="22" t="s">
        <v>61</v>
      </c>
      <c r="C58" s="22">
        <v>224.430418</v>
      </c>
      <c r="D58" s="108"/>
      <c r="E58" s="108">
        <v>4.4999999999999997E-3</v>
      </c>
      <c r="F58" s="22">
        <v>235.79999999999998</v>
      </c>
      <c r="G58" s="22">
        <v>-11.4</v>
      </c>
      <c r="H58" s="22">
        <v>11.4</v>
      </c>
      <c r="I58" s="22">
        <v>0</v>
      </c>
      <c r="J58" s="104"/>
    </row>
    <row r="59" spans="1:10" s="6" customFormat="1" ht="18.2" customHeight="1">
      <c r="A59" s="190"/>
      <c r="B59" s="22" t="s">
        <v>62</v>
      </c>
      <c r="C59" s="22">
        <v>61.822099999999999</v>
      </c>
      <c r="D59" s="108"/>
      <c r="E59" s="108"/>
      <c r="F59" s="22">
        <v>64.2</v>
      </c>
      <c r="G59" s="22">
        <v>-2.4</v>
      </c>
      <c r="H59" s="22">
        <v>2.4</v>
      </c>
      <c r="I59" s="22">
        <v>0</v>
      </c>
      <c r="J59" s="104"/>
    </row>
    <row r="60" spans="1:10" s="6" customFormat="1" ht="18.2" customHeight="1">
      <c r="A60" s="190"/>
      <c r="B60" s="24" t="s">
        <v>63</v>
      </c>
      <c r="C60" s="22">
        <v>2818.516752</v>
      </c>
      <c r="D60" s="108">
        <v>2.8799999999999999E-2</v>
      </c>
      <c r="E60" s="108">
        <v>1.0800000000000001E-2</v>
      </c>
      <c r="F60" s="22">
        <v>2756.4</v>
      </c>
      <c r="G60" s="22">
        <v>62.1</v>
      </c>
      <c r="H60" s="22"/>
      <c r="I60" s="22">
        <v>62.1</v>
      </c>
      <c r="J60" s="104"/>
    </row>
    <row r="61" spans="1:10" s="6" customFormat="1" ht="18.2" customHeight="1">
      <c r="A61" s="190"/>
      <c r="B61" s="24" t="s">
        <v>64</v>
      </c>
      <c r="C61" s="22">
        <v>1690.9367999999999</v>
      </c>
      <c r="D61" s="108"/>
      <c r="E61" s="108">
        <v>3.5999999999999999E-3</v>
      </c>
      <c r="F61" s="22">
        <v>1664.6000000000001</v>
      </c>
      <c r="G61" s="22">
        <v>26.3</v>
      </c>
      <c r="H61" s="22"/>
      <c r="I61" s="22">
        <v>26.3</v>
      </c>
      <c r="J61" s="104"/>
    </row>
    <row r="62" spans="1:10" s="6" customFormat="1" ht="18.2" customHeight="1">
      <c r="A62" s="190"/>
      <c r="B62" s="24" t="s">
        <v>66</v>
      </c>
      <c r="C62" s="22">
        <v>2567.6640000000002</v>
      </c>
      <c r="D62" s="108"/>
      <c r="E62" s="108">
        <v>1.5599999999999999E-2</v>
      </c>
      <c r="F62" s="22">
        <v>2491.1</v>
      </c>
      <c r="G62" s="22">
        <v>76.599999999999994</v>
      </c>
      <c r="H62" s="22"/>
      <c r="I62" s="22">
        <v>76.599999999999994</v>
      </c>
      <c r="J62" s="104"/>
    </row>
    <row r="63" spans="1:10" s="6" customFormat="1" ht="18.2" customHeight="1">
      <c r="A63" s="190"/>
      <c r="B63" s="24" t="s">
        <v>71</v>
      </c>
      <c r="C63" s="22">
        <v>1626.6985999999999</v>
      </c>
      <c r="D63" s="108"/>
      <c r="E63" s="108">
        <v>5.16E-2</v>
      </c>
      <c r="F63" s="22">
        <v>1596.2</v>
      </c>
      <c r="G63" s="22">
        <v>30.4</v>
      </c>
      <c r="H63" s="22"/>
      <c r="I63" s="22">
        <v>30.4</v>
      </c>
      <c r="J63" s="104"/>
    </row>
    <row r="64" spans="1:10" s="6" customFormat="1" ht="18.2" customHeight="1">
      <c r="A64" s="190"/>
      <c r="B64" s="24" t="s">
        <v>67</v>
      </c>
      <c r="C64" s="22">
        <v>1903.2081000000001</v>
      </c>
      <c r="D64" s="108"/>
      <c r="E64" s="108">
        <v>3.5999999999999997E-2</v>
      </c>
      <c r="F64" s="22">
        <v>1864.3999999999999</v>
      </c>
      <c r="G64" s="22">
        <v>38.799999999999997</v>
      </c>
      <c r="H64" s="22"/>
      <c r="I64" s="22">
        <v>38.799999999999997</v>
      </c>
      <c r="J64" s="104"/>
    </row>
    <row r="65" spans="1:10" s="6" customFormat="1" ht="18.2" customHeight="1">
      <c r="A65" s="190"/>
      <c r="B65" s="24" t="s">
        <v>69</v>
      </c>
      <c r="C65" s="22">
        <v>1289.9576</v>
      </c>
      <c r="D65" s="108">
        <v>1.2E-2</v>
      </c>
      <c r="E65" s="108">
        <v>1.44E-2</v>
      </c>
      <c r="F65" s="22">
        <v>1253.9000000000001</v>
      </c>
      <c r="G65" s="22">
        <v>36</v>
      </c>
      <c r="H65" s="22"/>
      <c r="I65" s="22">
        <v>36</v>
      </c>
      <c r="J65" s="104"/>
    </row>
    <row r="66" spans="1:10" s="6" customFormat="1" ht="18.2" customHeight="1">
      <c r="A66" s="190"/>
      <c r="B66" s="24" t="s">
        <v>65</v>
      </c>
      <c r="C66" s="22">
        <v>2212.4933999999998</v>
      </c>
      <c r="D66" s="108"/>
      <c r="E66" s="108">
        <v>4.7999999999999996E-3</v>
      </c>
      <c r="F66" s="22">
        <v>2173.1999999999998</v>
      </c>
      <c r="G66" s="22">
        <v>39.299999999999997</v>
      </c>
      <c r="H66" s="22"/>
      <c r="I66" s="22">
        <v>39.299999999999997</v>
      </c>
      <c r="J66" s="104"/>
    </row>
    <row r="67" spans="1:10" s="6" customFormat="1" ht="18.2" customHeight="1">
      <c r="A67" s="190"/>
      <c r="B67" s="24" t="s">
        <v>70</v>
      </c>
      <c r="C67" s="22">
        <v>471.45627272727268</v>
      </c>
      <c r="D67" s="108"/>
      <c r="E67" s="108"/>
      <c r="F67" s="22">
        <v>422.79999999999995</v>
      </c>
      <c r="G67" s="22">
        <v>48.7</v>
      </c>
      <c r="H67" s="22"/>
      <c r="I67" s="22">
        <v>48.7</v>
      </c>
      <c r="J67" s="104"/>
    </row>
    <row r="68" spans="1:10" s="6" customFormat="1" ht="18.2" customHeight="1">
      <c r="A68" s="190"/>
      <c r="B68" s="24" t="s">
        <v>68</v>
      </c>
      <c r="C68" s="22">
        <v>649.66054999999994</v>
      </c>
      <c r="D68" s="108"/>
      <c r="E68" s="108">
        <v>9.4500000000000001E-3</v>
      </c>
      <c r="F68" s="22">
        <v>638.4</v>
      </c>
      <c r="G68" s="22">
        <v>11.3</v>
      </c>
      <c r="H68" s="22"/>
      <c r="I68" s="22">
        <v>11.3</v>
      </c>
      <c r="J68" s="104"/>
    </row>
    <row r="69" spans="1:10" s="193" customFormat="1" ht="18.2" customHeight="1">
      <c r="A69" s="194" t="s">
        <v>72</v>
      </c>
      <c r="B69" s="24" t="s">
        <v>73</v>
      </c>
      <c r="C69" s="191">
        <v>8494.7583759999998</v>
      </c>
      <c r="D69" s="192">
        <v>4.8000000000000004E-3</v>
      </c>
      <c r="E69" s="192">
        <v>0.6974999999999999</v>
      </c>
      <c r="F69" s="191">
        <v>8298.7000000000007</v>
      </c>
      <c r="G69" s="191">
        <v>195.10000000000002</v>
      </c>
      <c r="H69" s="191">
        <v>3.7</v>
      </c>
      <c r="I69" s="191">
        <v>198.8</v>
      </c>
      <c r="J69" s="195"/>
    </row>
    <row r="70" spans="1:10" s="193" customFormat="1" ht="18.2" customHeight="1">
      <c r="A70" s="196"/>
      <c r="B70" s="24" t="s">
        <v>74</v>
      </c>
      <c r="C70" s="191">
        <v>391.71170000000006</v>
      </c>
      <c r="D70" s="192">
        <v>2.7000000000000001E-3</v>
      </c>
      <c r="E70" s="192">
        <v>0.19305</v>
      </c>
      <c r="F70" s="191">
        <v>385.9</v>
      </c>
      <c r="G70" s="191">
        <v>5.4999999999999991</v>
      </c>
      <c r="H70" s="191">
        <v>3.7</v>
      </c>
      <c r="I70" s="191">
        <v>9.1999999999999993</v>
      </c>
      <c r="J70" s="195"/>
    </row>
    <row r="71" spans="1:10" s="6" customFormat="1" ht="18.2" customHeight="1">
      <c r="A71" s="196"/>
      <c r="B71" s="22" t="s">
        <v>193</v>
      </c>
      <c r="C71" s="22">
        <v>156.40950000000001</v>
      </c>
      <c r="D71" s="108">
        <v>2.7000000000000001E-3</v>
      </c>
      <c r="E71" s="108">
        <v>5.9400000000000001E-2</v>
      </c>
      <c r="F71" s="22">
        <v>153.5</v>
      </c>
      <c r="G71" s="22">
        <v>2.8</v>
      </c>
      <c r="H71" s="22"/>
      <c r="I71" s="22">
        <v>2.8</v>
      </c>
      <c r="J71" s="104"/>
    </row>
    <row r="72" spans="1:10" s="6" customFormat="1" ht="18.2" customHeight="1">
      <c r="A72" s="196"/>
      <c r="B72" s="22" t="s">
        <v>194</v>
      </c>
      <c r="C72" s="22">
        <v>6.2519999999999998</v>
      </c>
      <c r="D72" s="108"/>
      <c r="E72" s="108">
        <v>3.2399999999999998E-2</v>
      </c>
      <c r="F72" s="22">
        <v>5.7</v>
      </c>
      <c r="G72" s="22">
        <v>0.5</v>
      </c>
      <c r="H72" s="22"/>
      <c r="I72" s="22">
        <v>0.5</v>
      </c>
      <c r="J72" s="104"/>
    </row>
    <row r="73" spans="1:10" s="6" customFormat="1" ht="18.2" customHeight="1">
      <c r="A73" s="196"/>
      <c r="B73" s="22" t="s">
        <v>75</v>
      </c>
      <c r="C73" s="22">
        <v>100.42919999999999</v>
      </c>
      <c r="D73" s="108"/>
      <c r="E73" s="108">
        <v>8.0999999999999996E-3</v>
      </c>
      <c r="F73" s="22">
        <v>95.5</v>
      </c>
      <c r="G73" s="22">
        <v>4.9000000000000004</v>
      </c>
      <c r="H73" s="22"/>
      <c r="I73" s="22">
        <v>4.9000000000000004</v>
      </c>
      <c r="J73" s="104"/>
    </row>
    <row r="74" spans="1:10" s="6" customFormat="1" ht="18.2" customHeight="1">
      <c r="A74" s="196"/>
      <c r="B74" s="22" t="s">
        <v>77</v>
      </c>
      <c r="C74" s="22">
        <v>56.013950000000001</v>
      </c>
      <c r="D74" s="108"/>
      <c r="E74" s="108">
        <v>9.0450000000000003E-2</v>
      </c>
      <c r="F74" s="22">
        <v>58.4</v>
      </c>
      <c r="G74" s="22">
        <v>-2.5</v>
      </c>
      <c r="H74" s="22">
        <v>2.5</v>
      </c>
      <c r="I74" s="22">
        <v>0</v>
      </c>
      <c r="J74" s="104"/>
    </row>
    <row r="75" spans="1:10" s="6" customFormat="1" ht="18.2" customHeight="1">
      <c r="A75" s="196"/>
      <c r="B75" s="22" t="s">
        <v>76</v>
      </c>
      <c r="C75" s="22">
        <v>71.303399999999996</v>
      </c>
      <c r="D75" s="108"/>
      <c r="E75" s="108">
        <v>2.7000000000000001E-3</v>
      </c>
      <c r="F75" s="22">
        <v>70.300000000000011</v>
      </c>
      <c r="G75" s="22">
        <v>1</v>
      </c>
      <c r="H75" s="22"/>
      <c r="I75" s="22">
        <v>1</v>
      </c>
      <c r="J75" s="104"/>
    </row>
    <row r="76" spans="1:10" s="6" customFormat="1" ht="18.2" customHeight="1">
      <c r="A76" s="196"/>
      <c r="B76" s="22" t="s">
        <v>79</v>
      </c>
      <c r="C76" s="22">
        <v>1.30365</v>
      </c>
      <c r="D76" s="108"/>
      <c r="E76" s="108"/>
      <c r="F76" s="22">
        <v>2.5</v>
      </c>
      <c r="G76" s="22">
        <v>-1.2</v>
      </c>
      <c r="H76" s="22">
        <v>1.2</v>
      </c>
      <c r="I76" s="22">
        <v>0</v>
      </c>
      <c r="J76" s="104"/>
    </row>
    <row r="77" spans="1:10" s="6" customFormat="1" ht="18.2" customHeight="1">
      <c r="A77" s="196"/>
      <c r="B77" s="24" t="s">
        <v>85</v>
      </c>
      <c r="C77" s="22">
        <v>1097.9666999999999</v>
      </c>
      <c r="D77" s="108"/>
      <c r="E77" s="108">
        <v>3.4200000000000001E-2</v>
      </c>
      <c r="F77" s="22">
        <v>1067.3000000000002</v>
      </c>
      <c r="G77" s="22">
        <v>30.6</v>
      </c>
      <c r="H77" s="22"/>
      <c r="I77" s="22">
        <v>30.6</v>
      </c>
      <c r="J77" s="104"/>
    </row>
    <row r="78" spans="1:10" s="6" customFormat="1" ht="18.2" customHeight="1">
      <c r="A78" s="196"/>
      <c r="B78" s="24" t="s">
        <v>84</v>
      </c>
      <c r="C78" s="22">
        <v>2262.3000000000002</v>
      </c>
      <c r="D78" s="108"/>
      <c r="E78" s="108">
        <v>0.15840000000000001</v>
      </c>
      <c r="F78" s="22">
        <v>2195</v>
      </c>
      <c r="G78" s="22">
        <v>67.099999999999994</v>
      </c>
      <c r="H78" s="22"/>
      <c r="I78" s="22">
        <v>67.099999999999994</v>
      </c>
      <c r="J78" s="104"/>
    </row>
    <row r="79" spans="1:10" s="6" customFormat="1" ht="18.2" customHeight="1">
      <c r="A79" s="196"/>
      <c r="B79" s="24" t="s">
        <v>83</v>
      </c>
      <c r="C79" s="22">
        <v>1305.6229000000001</v>
      </c>
      <c r="D79" s="108"/>
      <c r="E79" s="108">
        <v>2.0999999999999999E-3</v>
      </c>
      <c r="F79" s="22">
        <v>1269.7</v>
      </c>
      <c r="G79" s="22">
        <v>35.9</v>
      </c>
      <c r="H79" s="22"/>
      <c r="I79" s="22">
        <v>35.9</v>
      </c>
      <c r="J79" s="104"/>
    </row>
    <row r="80" spans="1:10" s="6" customFormat="1" ht="18.2" customHeight="1">
      <c r="A80" s="196"/>
      <c r="B80" s="24" t="s">
        <v>86</v>
      </c>
      <c r="C80" s="22">
        <v>797.86789999999996</v>
      </c>
      <c r="D80" s="108"/>
      <c r="E80" s="108">
        <v>0.26565</v>
      </c>
      <c r="F80" s="22">
        <v>766.8</v>
      </c>
      <c r="G80" s="22">
        <v>30.8</v>
      </c>
      <c r="H80" s="22"/>
      <c r="I80" s="22">
        <v>30.8</v>
      </c>
      <c r="J80" s="104"/>
    </row>
    <row r="81" spans="1:10" s="6" customFormat="1" ht="18.2" customHeight="1">
      <c r="A81" s="196"/>
      <c r="B81" s="24" t="s">
        <v>82</v>
      </c>
      <c r="C81" s="22">
        <v>1295.1522500000001</v>
      </c>
      <c r="D81" s="108"/>
      <c r="E81" s="108">
        <v>3.465E-2</v>
      </c>
      <c r="F81" s="22">
        <v>1276.7</v>
      </c>
      <c r="G81" s="22">
        <v>18.399999999999999</v>
      </c>
      <c r="H81" s="22"/>
      <c r="I81" s="22">
        <v>18.399999999999999</v>
      </c>
      <c r="J81" s="104"/>
    </row>
    <row r="82" spans="1:10" s="6" customFormat="1" ht="18.2" customHeight="1">
      <c r="A82" s="197"/>
      <c r="B82" s="24" t="s">
        <v>81</v>
      </c>
      <c r="C82" s="22">
        <v>1344.1369259999999</v>
      </c>
      <c r="D82" s="108">
        <v>2.0999999999999999E-3</v>
      </c>
      <c r="E82" s="108">
        <v>9.4500000000000001E-3</v>
      </c>
      <c r="F82" s="22">
        <v>1337.3</v>
      </c>
      <c r="G82" s="22">
        <v>6.8</v>
      </c>
      <c r="H82" s="22"/>
      <c r="I82" s="22">
        <v>6.8</v>
      </c>
      <c r="J82" s="104"/>
    </row>
    <row r="83" spans="1:10" s="193" customFormat="1" ht="18.2" customHeight="1">
      <c r="A83" s="194" t="s">
        <v>2619</v>
      </c>
      <c r="B83" s="24" t="s">
        <v>88</v>
      </c>
      <c r="C83" s="191">
        <v>11791.557597941175</v>
      </c>
      <c r="D83" s="192">
        <v>2.3099999999999999E-2</v>
      </c>
      <c r="E83" s="192">
        <v>2.1057000000000001</v>
      </c>
      <c r="F83" s="191">
        <v>11570.3</v>
      </c>
      <c r="G83" s="191">
        <v>218.99999999999997</v>
      </c>
      <c r="H83" s="191">
        <v>12.8</v>
      </c>
      <c r="I83" s="191">
        <v>231.79999999999998</v>
      </c>
      <c r="J83" s="195"/>
    </row>
    <row r="84" spans="1:10" s="193" customFormat="1" ht="18.2" customHeight="1">
      <c r="A84" s="198"/>
      <c r="B84" s="24" t="s">
        <v>89</v>
      </c>
      <c r="C84" s="191">
        <v>1934.1800639999999</v>
      </c>
      <c r="D84" s="192">
        <v>2.3099999999999999E-2</v>
      </c>
      <c r="E84" s="192">
        <v>8.1449999999999995E-2</v>
      </c>
      <c r="F84" s="191">
        <v>1926.1999999999998</v>
      </c>
      <c r="G84" s="191">
        <v>7.8000000000000007</v>
      </c>
      <c r="H84" s="191">
        <v>12.8</v>
      </c>
      <c r="I84" s="191">
        <v>20.6</v>
      </c>
      <c r="J84" s="195"/>
    </row>
    <row r="85" spans="1:10" s="6" customFormat="1" ht="18.2" customHeight="1">
      <c r="A85" s="198"/>
      <c r="B85" s="22" t="s">
        <v>91</v>
      </c>
      <c r="C85" s="22">
        <v>2.4087000000000001</v>
      </c>
      <c r="D85" s="108"/>
      <c r="E85" s="108"/>
      <c r="F85" s="22">
        <v>2.0999999999999996</v>
      </c>
      <c r="G85" s="22">
        <v>0.3</v>
      </c>
      <c r="H85" s="22"/>
      <c r="I85" s="22">
        <v>0.3</v>
      </c>
      <c r="J85" s="104"/>
    </row>
    <row r="86" spans="1:10" s="6" customFormat="1" ht="18.2" customHeight="1">
      <c r="A86" s="198"/>
      <c r="B86" s="22" t="s">
        <v>195</v>
      </c>
      <c r="C86" s="22">
        <v>1.73915</v>
      </c>
      <c r="D86" s="108"/>
      <c r="E86" s="108"/>
      <c r="F86" s="22">
        <v>1.5</v>
      </c>
      <c r="G86" s="22">
        <v>0.2</v>
      </c>
      <c r="H86" s="22"/>
      <c r="I86" s="22">
        <v>0.2</v>
      </c>
      <c r="J86" s="104"/>
    </row>
    <row r="87" spans="1:10" s="6" customFormat="1" ht="18.2" customHeight="1">
      <c r="A87" s="198"/>
      <c r="B87" s="22" t="s">
        <v>90</v>
      </c>
      <c r="C87" s="22">
        <v>208.10566399999999</v>
      </c>
      <c r="D87" s="108"/>
      <c r="E87" s="108">
        <v>1.11E-2</v>
      </c>
      <c r="F87" s="22">
        <v>220.9</v>
      </c>
      <c r="G87" s="22">
        <v>-12.8</v>
      </c>
      <c r="H87" s="22">
        <v>12.8</v>
      </c>
      <c r="I87" s="22">
        <v>0</v>
      </c>
      <c r="J87" s="104"/>
    </row>
    <row r="88" spans="1:10" s="6" customFormat="1" ht="18.2" customHeight="1">
      <c r="A88" s="198"/>
      <c r="B88" s="22" t="s">
        <v>93</v>
      </c>
      <c r="C88" s="22">
        <v>1721.9265499999999</v>
      </c>
      <c r="D88" s="108">
        <v>2.3099999999999999E-2</v>
      </c>
      <c r="E88" s="108">
        <v>7.0349999999999996E-2</v>
      </c>
      <c r="F88" s="22">
        <v>1701.6999999999998</v>
      </c>
      <c r="G88" s="22">
        <v>20.100000000000001</v>
      </c>
      <c r="H88" s="22"/>
      <c r="I88" s="22">
        <v>20.100000000000001</v>
      </c>
      <c r="J88" s="104"/>
    </row>
    <row r="89" spans="1:10" s="6" customFormat="1" ht="18.2" customHeight="1">
      <c r="A89" s="198"/>
      <c r="B89" s="24" t="s">
        <v>100</v>
      </c>
      <c r="C89" s="22">
        <v>325.33595294117652</v>
      </c>
      <c r="D89" s="108"/>
      <c r="E89" s="108">
        <v>2.4E-2</v>
      </c>
      <c r="F89" s="22">
        <v>259.5</v>
      </c>
      <c r="G89" s="22">
        <v>65.8</v>
      </c>
      <c r="H89" s="22"/>
      <c r="I89" s="22">
        <v>65.8</v>
      </c>
      <c r="J89" s="104"/>
    </row>
    <row r="90" spans="1:10" s="6" customFormat="1" ht="18.2" customHeight="1">
      <c r="A90" s="198"/>
      <c r="B90" s="24" t="s">
        <v>94</v>
      </c>
      <c r="C90" s="22">
        <v>1105.745535</v>
      </c>
      <c r="D90" s="108"/>
      <c r="E90" s="108">
        <v>9.3450000000000005E-2</v>
      </c>
      <c r="F90" s="22">
        <v>1082.9000000000001</v>
      </c>
      <c r="G90" s="22">
        <v>22.8</v>
      </c>
      <c r="H90" s="22"/>
      <c r="I90" s="22">
        <v>22.8</v>
      </c>
      <c r="J90" s="104"/>
    </row>
    <row r="91" spans="1:10" s="6" customFormat="1" ht="18.2" customHeight="1">
      <c r="A91" s="198"/>
      <c r="B91" s="24" t="s">
        <v>95</v>
      </c>
      <c r="C91" s="22">
        <v>1595.4918500000001</v>
      </c>
      <c r="D91" s="108"/>
      <c r="E91" s="108">
        <v>1.4469000000000001</v>
      </c>
      <c r="F91" s="22">
        <v>1553.6</v>
      </c>
      <c r="G91" s="22">
        <v>40.4</v>
      </c>
      <c r="H91" s="22"/>
      <c r="I91" s="22">
        <v>40.4</v>
      </c>
      <c r="J91" s="104"/>
    </row>
    <row r="92" spans="1:10" s="6" customFormat="1" ht="18.2" customHeight="1">
      <c r="A92" s="198"/>
      <c r="B92" s="24" t="s">
        <v>96</v>
      </c>
      <c r="C92" s="22">
        <v>1950.7899760000003</v>
      </c>
      <c r="D92" s="108"/>
      <c r="E92" s="108">
        <v>0.10395</v>
      </c>
      <c r="F92" s="22">
        <v>1925.5</v>
      </c>
      <c r="G92" s="22">
        <v>25.2</v>
      </c>
      <c r="H92" s="22"/>
      <c r="I92" s="22">
        <v>25.2</v>
      </c>
      <c r="J92" s="104"/>
    </row>
    <row r="93" spans="1:10" s="6" customFormat="1" ht="18.2" customHeight="1">
      <c r="A93" s="198"/>
      <c r="B93" s="24" t="s">
        <v>97</v>
      </c>
      <c r="C93" s="22">
        <v>824.66401600000006</v>
      </c>
      <c r="D93" s="108"/>
      <c r="E93" s="108">
        <v>1.6199999999999999E-2</v>
      </c>
      <c r="F93" s="22">
        <v>806.1</v>
      </c>
      <c r="G93" s="22">
        <v>18.5</v>
      </c>
      <c r="H93" s="22"/>
      <c r="I93" s="22">
        <v>18.5</v>
      </c>
      <c r="J93" s="104"/>
    </row>
    <row r="94" spans="1:10" s="6" customFormat="1" ht="18.2" customHeight="1">
      <c r="A94" s="198"/>
      <c r="B94" s="24" t="s">
        <v>98</v>
      </c>
      <c r="C94" s="22">
        <v>2292.4355999999998</v>
      </c>
      <c r="D94" s="108"/>
      <c r="E94" s="108">
        <v>2.4150000000000001E-2</v>
      </c>
      <c r="F94" s="22">
        <v>2277</v>
      </c>
      <c r="G94" s="22">
        <v>15.4</v>
      </c>
      <c r="H94" s="22"/>
      <c r="I94" s="22">
        <v>15.4</v>
      </c>
      <c r="J94" s="104"/>
    </row>
    <row r="95" spans="1:10" s="6" customFormat="1" ht="18.2" customHeight="1">
      <c r="A95" s="197"/>
      <c r="B95" s="24" t="s">
        <v>99</v>
      </c>
      <c r="C95" s="22">
        <v>1762.9146039999998</v>
      </c>
      <c r="D95" s="108"/>
      <c r="E95" s="108">
        <v>0.31559999999999999</v>
      </c>
      <c r="F95" s="22">
        <v>1739.5</v>
      </c>
      <c r="G95" s="22">
        <v>23.1</v>
      </c>
      <c r="H95" s="22"/>
      <c r="I95" s="22">
        <v>23.1</v>
      </c>
      <c r="J95" s="104"/>
    </row>
    <row r="96" spans="1:10" s="193" customFormat="1" ht="18.2" customHeight="1">
      <c r="A96" s="190" t="s">
        <v>101</v>
      </c>
      <c r="B96" s="24" t="s">
        <v>102</v>
      </c>
      <c r="C96" s="191">
        <v>3803.0285210000002</v>
      </c>
      <c r="D96" s="192">
        <v>1.44E-2</v>
      </c>
      <c r="E96" s="192">
        <v>4.2900000000000001E-2</v>
      </c>
      <c r="F96" s="191">
        <v>3738.3</v>
      </c>
      <c r="G96" s="191">
        <v>64.7</v>
      </c>
      <c r="H96" s="191">
        <v>0</v>
      </c>
      <c r="I96" s="191">
        <v>64.7</v>
      </c>
      <c r="J96" s="195"/>
    </row>
    <row r="97" spans="1:10" s="193" customFormat="1" ht="18.2" customHeight="1">
      <c r="A97" s="190"/>
      <c r="B97" s="24" t="s">
        <v>103</v>
      </c>
      <c r="C97" s="191">
        <v>839.66686899999991</v>
      </c>
      <c r="D97" s="192">
        <v>0</v>
      </c>
      <c r="E97" s="192">
        <v>2.0999999999999999E-3</v>
      </c>
      <c r="F97" s="191">
        <v>828</v>
      </c>
      <c r="G97" s="191">
        <v>11.7</v>
      </c>
      <c r="H97" s="191">
        <v>0</v>
      </c>
      <c r="I97" s="191">
        <v>11.7</v>
      </c>
      <c r="J97" s="195"/>
    </row>
    <row r="98" spans="1:10" s="6" customFormat="1" ht="18.2" customHeight="1">
      <c r="A98" s="190"/>
      <c r="B98" s="22" t="s">
        <v>104</v>
      </c>
      <c r="C98" s="22">
        <v>839.66686899999991</v>
      </c>
      <c r="D98" s="108"/>
      <c r="E98" s="108">
        <v>2.0999999999999999E-3</v>
      </c>
      <c r="F98" s="22">
        <v>828</v>
      </c>
      <c r="G98" s="22">
        <v>11.7</v>
      </c>
      <c r="H98" s="22"/>
      <c r="I98" s="22">
        <v>11.7</v>
      </c>
      <c r="J98" s="104"/>
    </row>
    <row r="99" spans="1:10" s="6" customFormat="1" ht="18.2" customHeight="1">
      <c r="A99" s="190"/>
      <c r="B99" s="22" t="s">
        <v>105</v>
      </c>
      <c r="C99" s="22">
        <v>0</v>
      </c>
      <c r="D99" s="108"/>
      <c r="E99" s="108"/>
      <c r="F99" s="22">
        <v>0</v>
      </c>
      <c r="G99" s="22">
        <v>0</v>
      </c>
      <c r="H99" s="22"/>
      <c r="I99" s="22">
        <v>0</v>
      </c>
      <c r="J99" s="104"/>
    </row>
    <row r="100" spans="1:10" s="6" customFormat="1" ht="18.2" customHeight="1">
      <c r="A100" s="190"/>
      <c r="B100" s="24" t="s">
        <v>106</v>
      </c>
      <c r="C100" s="22">
        <v>1874.840052</v>
      </c>
      <c r="D100" s="108"/>
      <c r="E100" s="108">
        <v>1.9199999999999998E-2</v>
      </c>
      <c r="F100" s="22">
        <v>1846.3000000000002</v>
      </c>
      <c r="G100" s="22">
        <v>28.5</v>
      </c>
      <c r="H100" s="22"/>
      <c r="I100" s="22">
        <v>28.5</v>
      </c>
      <c r="J100" s="104"/>
    </row>
    <row r="101" spans="1:10" s="6" customFormat="1" ht="18.2" customHeight="1">
      <c r="A101" s="190"/>
      <c r="B101" s="24" t="s">
        <v>107</v>
      </c>
      <c r="C101" s="22">
        <v>1088.5216</v>
      </c>
      <c r="D101" s="108">
        <v>1.44E-2</v>
      </c>
      <c r="E101" s="108">
        <v>2.1600000000000001E-2</v>
      </c>
      <c r="F101" s="22">
        <v>1064</v>
      </c>
      <c r="G101" s="22">
        <v>24.5</v>
      </c>
      <c r="H101" s="22"/>
      <c r="I101" s="22">
        <v>24.5</v>
      </c>
      <c r="J101" s="104"/>
    </row>
    <row r="102" spans="1:10" s="193" customFormat="1" ht="18.2" customHeight="1">
      <c r="A102" s="190" t="s">
        <v>108</v>
      </c>
      <c r="B102" s="24" t="s">
        <v>109</v>
      </c>
      <c r="C102" s="191">
        <v>8258.269929</v>
      </c>
      <c r="D102" s="192">
        <v>0.30840000000000001</v>
      </c>
      <c r="E102" s="192">
        <v>0.31979999999999997</v>
      </c>
      <c r="F102" s="191">
        <v>8136.7</v>
      </c>
      <c r="G102" s="191">
        <v>121.2</v>
      </c>
      <c r="H102" s="191">
        <v>0.3</v>
      </c>
      <c r="I102" s="191">
        <v>121.5</v>
      </c>
      <c r="J102" s="195"/>
    </row>
    <row r="103" spans="1:10" s="193" customFormat="1" ht="18.2" customHeight="1">
      <c r="A103" s="190"/>
      <c r="B103" s="24" t="s">
        <v>110</v>
      </c>
      <c r="C103" s="191">
        <v>2064.8376289999997</v>
      </c>
      <c r="D103" s="192">
        <v>0</v>
      </c>
      <c r="E103" s="192">
        <v>0.24525</v>
      </c>
      <c r="F103" s="191">
        <v>2051.7000000000003</v>
      </c>
      <c r="G103" s="191">
        <v>13</v>
      </c>
      <c r="H103" s="191">
        <v>0.3</v>
      </c>
      <c r="I103" s="191">
        <v>13.3</v>
      </c>
      <c r="J103" s="195"/>
    </row>
    <row r="104" spans="1:10" s="6" customFormat="1" ht="18.2" customHeight="1">
      <c r="A104" s="190"/>
      <c r="B104" s="22" t="s">
        <v>111</v>
      </c>
      <c r="C104" s="22">
        <v>603.83129599999995</v>
      </c>
      <c r="D104" s="108"/>
      <c r="E104" s="108">
        <v>7.1999999999999995E-2</v>
      </c>
      <c r="F104" s="22">
        <v>595.70000000000005</v>
      </c>
      <c r="G104" s="22">
        <v>8.1</v>
      </c>
      <c r="H104" s="22"/>
      <c r="I104" s="22">
        <v>8.1</v>
      </c>
      <c r="J104" s="104"/>
    </row>
    <row r="105" spans="1:10" s="6" customFormat="1" ht="18.2" customHeight="1">
      <c r="A105" s="190"/>
      <c r="B105" s="22" t="s">
        <v>112</v>
      </c>
      <c r="C105" s="22">
        <v>1423.4773</v>
      </c>
      <c r="D105" s="108"/>
      <c r="E105" s="108">
        <v>0.10395</v>
      </c>
      <c r="F105" s="22">
        <v>1418.2</v>
      </c>
      <c r="G105" s="22">
        <v>5.2</v>
      </c>
      <c r="H105" s="22"/>
      <c r="I105" s="22">
        <v>5.2</v>
      </c>
      <c r="J105" s="104"/>
    </row>
    <row r="106" spans="1:10" s="6" customFormat="1" ht="18.2" customHeight="1">
      <c r="A106" s="190"/>
      <c r="B106" s="22" t="s">
        <v>113</v>
      </c>
      <c r="C106" s="22">
        <v>37.529032999999998</v>
      </c>
      <c r="D106" s="108"/>
      <c r="E106" s="108">
        <v>6.93E-2</v>
      </c>
      <c r="F106" s="22">
        <v>37.799999999999997</v>
      </c>
      <c r="G106" s="22">
        <v>-0.3</v>
      </c>
      <c r="H106" s="22">
        <v>0.3</v>
      </c>
      <c r="I106" s="22">
        <v>0</v>
      </c>
      <c r="J106" s="104"/>
    </row>
    <row r="107" spans="1:10" s="6" customFormat="1" ht="18.2" customHeight="1">
      <c r="A107" s="190"/>
      <c r="B107" s="24" t="s">
        <v>117</v>
      </c>
      <c r="C107" s="22">
        <v>1102.3678</v>
      </c>
      <c r="D107" s="108"/>
      <c r="E107" s="108">
        <v>9.9000000000000008E-3</v>
      </c>
      <c r="F107" s="22">
        <v>1087.9000000000001</v>
      </c>
      <c r="G107" s="22">
        <v>14.5</v>
      </c>
      <c r="H107" s="22"/>
      <c r="I107" s="22">
        <v>14.5</v>
      </c>
      <c r="J107" s="104"/>
    </row>
    <row r="108" spans="1:10" s="6" customFormat="1" ht="18.2" customHeight="1">
      <c r="A108" s="190"/>
      <c r="B108" s="24" t="s">
        <v>114</v>
      </c>
      <c r="C108" s="22">
        <v>1265.4757500000001</v>
      </c>
      <c r="D108" s="108"/>
      <c r="E108" s="108">
        <v>1.575E-2</v>
      </c>
      <c r="F108" s="22">
        <v>1254.9000000000001</v>
      </c>
      <c r="G108" s="22">
        <v>10.6</v>
      </c>
      <c r="H108" s="22"/>
      <c r="I108" s="22">
        <v>10.6</v>
      </c>
      <c r="J108" s="104"/>
    </row>
    <row r="109" spans="1:10" s="6" customFormat="1" ht="18.2" customHeight="1">
      <c r="A109" s="190"/>
      <c r="B109" s="24" t="s">
        <v>115</v>
      </c>
      <c r="C109" s="22">
        <v>1669.40515</v>
      </c>
      <c r="D109" s="108"/>
      <c r="E109" s="108">
        <v>4.41E-2</v>
      </c>
      <c r="F109" s="22">
        <v>1633.5</v>
      </c>
      <c r="G109" s="22">
        <v>35.9</v>
      </c>
      <c r="H109" s="22"/>
      <c r="I109" s="22">
        <v>35.9</v>
      </c>
      <c r="J109" s="104"/>
    </row>
    <row r="110" spans="1:10" s="6" customFormat="1" ht="18.2" customHeight="1">
      <c r="A110" s="190"/>
      <c r="B110" s="24" t="s">
        <v>116</v>
      </c>
      <c r="C110" s="22">
        <v>2156.1835999999998</v>
      </c>
      <c r="D110" s="108">
        <v>0.30840000000000001</v>
      </c>
      <c r="E110" s="108">
        <v>4.7999999999999996E-3</v>
      </c>
      <c r="F110" s="22">
        <v>2108.6999999999998</v>
      </c>
      <c r="G110" s="22">
        <v>47.2</v>
      </c>
      <c r="H110" s="22"/>
      <c r="I110" s="22">
        <v>47.2</v>
      </c>
      <c r="J110" s="104"/>
    </row>
    <row r="111" spans="1:10" s="193" customFormat="1" ht="18.2" customHeight="1">
      <c r="A111" s="194" t="s">
        <v>118</v>
      </c>
      <c r="B111" s="24" t="s">
        <v>119</v>
      </c>
      <c r="C111" s="191">
        <v>10334.812509000001</v>
      </c>
      <c r="D111" s="192">
        <v>4.4549999999999999E-2</v>
      </c>
      <c r="E111" s="192">
        <v>1.3637999999999999</v>
      </c>
      <c r="F111" s="191">
        <v>9917.7000000000007</v>
      </c>
      <c r="G111" s="191">
        <v>415.69999999999993</v>
      </c>
      <c r="H111" s="191">
        <v>0</v>
      </c>
      <c r="I111" s="191">
        <v>415.69999999999993</v>
      </c>
      <c r="J111" s="195"/>
    </row>
    <row r="112" spans="1:10" s="193" customFormat="1" ht="18.2" customHeight="1">
      <c r="A112" s="196"/>
      <c r="B112" s="24" t="s">
        <v>120</v>
      </c>
      <c r="C112" s="191">
        <v>1674.889134</v>
      </c>
      <c r="D112" s="192">
        <v>6.7499999999999999E-3</v>
      </c>
      <c r="E112" s="192">
        <v>0.14565</v>
      </c>
      <c r="F112" s="191">
        <v>1650.3999999999996</v>
      </c>
      <c r="G112" s="191">
        <v>24.3</v>
      </c>
      <c r="H112" s="191">
        <v>0</v>
      </c>
      <c r="I112" s="191">
        <v>24.3</v>
      </c>
      <c r="J112" s="195"/>
    </row>
    <row r="113" spans="1:10" s="6" customFormat="1" ht="18.2" customHeight="1">
      <c r="A113" s="196"/>
      <c r="B113" s="22" t="s">
        <v>121</v>
      </c>
      <c r="C113" s="22">
        <v>1046.502461</v>
      </c>
      <c r="D113" s="108"/>
      <c r="E113" s="108">
        <v>0.13965</v>
      </c>
      <c r="F113" s="22">
        <v>1037.5999999999999</v>
      </c>
      <c r="G113" s="22">
        <v>8.8000000000000007</v>
      </c>
      <c r="H113" s="22"/>
      <c r="I113" s="22">
        <v>8.8000000000000007</v>
      </c>
      <c r="J113" s="104"/>
    </row>
    <row r="114" spans="1:10" s="6" customFormat="1" ht="18.2" customHeight="1">
      <c r="A114" s="196"/>
      <c r="B114" s="22" t="s">
        <v>122</v>
      </c>
      <c r="C114" s="22">
        <v>489.45747300000005</v>
      </c>
      <c r="D114" s="108">
        <v>6.7499999999999999E-3</v>
      </c>
      <c r="E114" s="108">
        <v>6.0000000000000001E-3</v>
      </c>
      <c r="F114" s="22">
        <v>476.79999999999995</v>
      </c>
      <c r="G114" s="22">
        <v>12.6</v>
      </c>
      <c r="H114" s="22"/>
      <c r="I114" s="22">
        <v>12.6</v>
      </c>
      <c r="J114" s="104"/>
    </row>
    <row r="115" spans="1:10" s="6" customFormat="1" ht="18.2" customHeight="1">
      <c r="A115" s="196"/>
      <c r="B115" s="22" t="s">
        <v>123</v>
      </c>
      <c r="C115" s="22">
        <v>33.739249999999998</v>
      </c>
      <c r="D115" s="108"/>
      <c r="E115" s="108"/>
      <c r="F115" s="22">
        <v>32.1</v>
      </c>
      <c r="G115" s="22">
        <v>1.6</v>
      </c>
      <c r="H115" s="22"/>
      <c r="I115" s="22">
        <v>1.6</v>
      </c>
      <c r="J115" s="104"/>
    </row>
    <row r="116" spans="1:10" s="6" customFormat="1" ht="18.2" customHeight="1">
      <c r="A116" s="196"/>
      <c r="B116" s="22" t="s">
        <v>196</v>
      </c>
      <c r="C116" s="22">
        <v>103.81665</v>
      </c>
      <c r="D116" s="108"/>
      <c r="E116" s="108"/>
      <c r="F116" s="22">
        <v>102.6</v>
      </c>
      <c r="G116" s="22">
        <v>1.2</v>
      </c>
      <c r="H116" s="22"/>
      <c r="I116" s="22">
        <v>1.2</v>
      </c>
      <c r="J116" s="104"/>
    </row>
    <row r="117" spans="1:10" s="6" customFormat="1" ht="18.2" customHeight="1">
      <c r="A117" s="196"/>
      <c r="B117" s="22" t="s">
        <v>124</v>
      </c>
      <c r="C117" s="22">
        <v>1.3733</v>
      </c>
      <c r="D117" s="108"/>
      <c r="E117" s="108"/>
      <c r="F117" s="22">
        <v>1.3</v>
      </c>
      <c r="G117" s="22">
        <v>0.1</v>
      </c>
      <c r="H117" s="22"/>
      <c r="I117" s="22">
        <v>0.1</v>
      </c>
      <c r="J117" s="104"/>
    </row>
    <row r="118" spans="1:10" s="6" customFormat="1" ht="18.2" customHeight="1">
      <c r="A118" s="196"/>
      <c r="B118" s="24" t="s">
        <v>127</v>
      </c>
      <c r="C118" s="22">
        <v>1177.92815</v>
      </c>
      <c r="D118" s="108"/>
      <c r="E118" s="108">
        <v>2.835E-2</v>
      </c>
      <c r="F118" s="22">
        <v>1151.0999999999999</v>
      </c>
      <c r="G118" s="22">
        <v>26.8</v>
      </c>
      <c r="H118" s="22"/>
      <c r="I118" s="22">
        <v>26.8</v>
      </c>
      <c r="J118" s="104"/>
    </row>
    <row r="119" spans="1:10" s="6" customFormat="1" ht="18.2" customHeight="1">
      <c r="A119" s="196"/>
      <c r="B119" s="24" t="s">
        <v>129</v>
      </c>
      <c r="C119" s="22">
        <v>1230.2391500000001</v>
      </c>
      <c r="D119" s="108">
        <v>3.78E-2</v>
      </c>
      <c r="E119" s="108">
        <v>0.441</v>
      </c>
      <c r="F119" s="22">
        <v>1156.4000000000001</v>
      </c>
      <c r="G119" s="22">
        <v>73.5</v>
      </c>
      <c r="H119" s="22"/>
      <c r="I119" s="22">
        <v>73.5</v>
      </c>
      <c r="J119" s="104"/>
    </row>
    <row r="120" spans="1:10" s="6" customFormat="1" ht="18.2" customHeight="1">
      <c r="A120" s="196"/>
      <c r="B120" s="24" t="s">
        <v>131</v>
      </c>
      <c r="C120" s="22">
        <v>1537.573846</v>
      </c>
      <c r="D120" s="108"/>
      <c r="E120" s="108">
        <v>3.2550000000000003E-2</v>
      </c>
      <c r="F120" s="22">
        <v>1504.9</v>
      </c>
      <c r="G120" s="22">
        <v>32.6</v>
      </c>
      <c r="H120" s="22"/>
      <c r="I120" s="22">
        <v>32.6</v>
      </c>
      <c r="J120" s="104"/>
    </row>
    <row r="121" spans="1:10" s="6" customFormat="1" ht="18.2" customHeight="1">
      <c r="A121" s="196"/>
      <c r="B121" s="24" t="s">
        <v>130</v>
      </c>
      <c r="C121" s="22">
        <v>491.2296</v>
      </c>
      <c r="D121" s="108"/>
      <c r="E121" s="108"/>
      <c r="F121" s="22">
        <v>392.1</v>
      </c>
      <c r="G121" s="22">
        <v>99.1</v>
      </c>
      <c r="H121" s="22"/>
      <c r="I121" s="22">
        <v>99.1</v>
      </c>
      <c r="J121" s="104"/>
    </row>
    <row r="122" spans="1:10" s="6" customFormat="1" ht="18.2" customHeight="1">
      <c r="A122" s="196"/>
      <c r="B122" s="24" t="s">
        <v>134</v>
      </c>
      <c r="C122" s="22">
        <v>711.54609500000004</v>
      </c>
      <c r="D122" s="108"/>
      <c r="E122" s="108">
        <v>1.44E-2</v>
      </c>
      <c r="F122" s="22">
        <v>695.7</v>
      </c>
      <c r="G122" s="22">
        <v>15.8</v>
      </c>
      <c r="H122" s="22"/>
      <c r="I122" s="22">
        <v>15.8</v>
      </c>
      <c r="J122" s="104"/>
    </row>
    <row r="123" spans="1:10" s="6" customFormat="1" ht="18.2" customHeight="1">
      <c r="A123" s="196"/>
      <c r="B123" s="24" t="s">
        <v>132</v>
      </c>
      <c r="C123" s="22">
        <v>627.93640000000005</v>
      </c>
      <c r="D123" s="108"/>
      <c r="E123" s="108">
        <v>3.15E-2</v>
      </c>
      <c r="F123" s="22">
        <v>621.29999999999995</v>
      </c>
      <c r="G123" s="22">
        <v>6.6</v>
      </c>
      <c r="H123" s="22"/>
      <c r="I123" s="22">
        <v>6.6</v>
      </c>
      <c r="J123" s="104"/>
    </row>
    <row r="124" spans="1:10" s="6" customFormat="1" ht="18.2" customHeight="1">
      <c r="A124" s="196"/>
      <c r="B124" s="24" t="s">
        <v>133</v>
      </c>
      <c r="C124" s="22">
        <v>660.04920000000004</v>
      </c>
      <c r="D124" s="108"/>
      <c r="E124" s="108">
        <v>0.32969999999999999</v>
      </c>
      <c r="F124" s="22">
        <v>641.79999999999995</v>
      </c>
      <c r="G124" s="22">
        <v>17.899999999999999</v>
      </c>
      <c r="H124" s="22"/>
      <c r="I124" s="22">
        <v>17.899999999999999</v>
      </c>
      <c r="J124" s="104"/>
    </row>
    <row r="125" spans="1:10" s="6" customFormat="1" ht="18.2" customHeight="1">
      <c r="A125" s="196"/>
      <c r="B125" s="24" t="s">
        <v>128</v>
      </c>
      <c r="C125" s="22">
        <v>330.99641400000002</v>
      </c>
      <c r="D125" s="108"/>
      <c r="E125" s="108">
        <v>3.5999999999999999E-3</v>
      </c>
      <c r="F125" s="22">
        <v>270.10000000000002</v>
      </c>
      <c r="G125" s="22">
        <v>60.9</v>
      </c>
      <c r="H125" s="22"/>
      <c r="I125" s="22">
        <v>60.9</v>
      </c>
      <c r="J125" s="104"/>
    </row>
    <row r="126" spans="1:10" s="6" customFormat="1" ht="18.2" customHeight="1">
      <c r="A126" s="197"/>
      <c r="B126" s="24" t="s">
        <v>126</v>
      </c>
      <c r="C126" s="22">
        <v>1892.42452</v>
      </c>
      <c r="D126" s="108"/>
      <c r="E126" s="108">
        <v>0.33705000000000002</v>
      </c>
      <c r="F126" s="22">
        <v>1833.9</v>
      </c>
      <c r="G126" s="22">
        <v>58.2</v>
      </c>
      <c r="H126" s="22"/>
      <c r="I126" s="22">
        <v>58.2</v>
      </c>
      <c r="J126" s="104"/>
    </row>
    <row r="127" spans="1:10" s="193" customFormat="1" ht="18.2" customHeight="1">
      <c r="A127" s="194" t="s">
        <v>2620</v>
      </c>
      <c r="B127" s="24" t="s">
        <v>136</v>
      </c>
      <c r="C127" s="191">
        <v>5885.0226731818166</v>
      </c>
      <c r="D127" s="192">
        <v>0</v>
      </c>
      <c r="E127" s="192">
        <v>2.2615499999999997</v>
      </c>
      <c r="F127" s="191">
        <v>5711.4000000000005</v>
      </c>
      <c r="G127" s="191">
        <v>171.20000000000002</v>
      </c>
      <c r="H127" s="191">
        <v>0</v>
      </c>
      <c r="I127" s="191">
        <v>171.20000000000002</v>
      </c>
      <c r="J127" s="195"/>
    </row>
    <row r="128" spans="1:10" s="193" customFormat="1" ht="18.2" customHeight="1">
      <c r="A128" s="198"/>
      <c r="B128" s="24" t="s">
        <v>137</v>
      </c>
      <c r="C128" s="191">
        <v>284.00977</v>
      </c>
      <c r="D128" s="192">
        <v>0</v>
      </c>
      <c r="E128" s="192">
        <v>1.89015</v>
      </c>
      <c r="F128" s="191">
        <v>276.29999999999995</v>
      </c>
      <c r="G128" s="191">
        <v>5.8</v>
      </c>
      <c r="H128" s="191">
        <v>0</v>
      </c>
      <c r="I128" s="191">
        <v>5.8</v>
      </c>
      <c r="J128" s="195"/>
    </row>
    <row r="129" spans="1:10" s="6" customFormat="1" ht="18.2" customHeight="1">
      <c r="A129" s="198"/>
      <c r="B129" s="22" t="s">
        <v>138</v>
      </c>
      <c r="C129" s="22">
        <v>84.041799999999995</v>
      </c>
      <c r="D129" s="108"/>
      <c r="E129" s="108">
        <v>1.8698999999999999</v>
      </c>
      <c r="F129" s="22">
        <v>81.699999999999989</v>
      </c>
      <c r="G129" s="22">
        <v>0.5</v>
      </c>
      <c r="H129" s="22"/>
      <c r="I129" s="22">
        <v>0.5</v>
      </c>
      <c r="J129" s="104"/>
    </row>
    <row r="130" spans="1:10" s="6" customFormat="1" ht="18.2" customHeight="1">
      <c r="A130" s="198"/>
      <c r="B130" s="22" t="s">
        <v>139</v>
      </c>
      <c r="C130" s="22">
        <v>199.96797000000001</v>
      </c>
      <c r="D130" s="108"/>
      <c r="E130" s="108">
        <v>2.0250000000000001E-2</v>
      </c>
      <c r="F130" s="22">
        <v>194.6</v>
      </c>
      <c r="G130" s="22">
        <v>5.3</v>
      </c>
      <c r="H130" s="22"/>
      <c r="I130" s="22">
        <v>5.3</v>
      </c>
      <c r="J130" s="104"/>
    </row>
    <row r="131" spans="1:10" s="6" customFormat="1" ht="18.2" customHeight="1">
      <c r="A131" s="198"/>
      <c r="B131" s="24" t="s">
        <v>148</v>
      </c>
      <c r="C131" s="22">
        <v>0</v>
      </c>
      <c r="D131" s="108"/>
      <c r="E131" s="108"/>
      <c r="F131" s="22">
        <v>0</v>
      </c>
      <c r="G131" s="22">
        <v>0</v>
      </c>
      <c r="H131" s="22"/>
      <c r="I131" s="22">
        <v>0</v>
      </c>
      <c r="J131" s="104"/>
    </row>
    <row r="132" spans="1:10" s="6" customFormat="1" ht="18.2" customHeight="1">
      <c r="A132" s="198"/>
      <c r="B132" s="24" t="s">
        <v>140</v>
      </c>
      <c r="C132" s="22">
        <v>1125.8570999999999</v>
      </c>
      <c r="D132" s="108"/>
      <c r="E132" s="108">
        <v>8.9999999999999993E-3</v>
      </c>
      <c r="F132" s="22">
        <v>1096.0999999999999</v>
      </c>
      <c r="G132" s="22">
        <v>29.7</v>
      </c>
      <c r="H132" s="22"/>
      <c r="I132" s="22">
        <v>29.7</v>
      </c>
      <c r="J132" s="104"/>
    </row>
    <row r="133" spans="1:10" s="6" customFormat="1" ht="18.2" customHeight="1">
      <c r="A133" s="198"/>
      <c r="B133" s="24" t="s">
        <v>142</v>
      </c>
      <c r="C133" s="22">
        <v>749.79375000000005</v>
      </c>
      <c r="D133" s="108"/>
      <c r="E133" s="108"/>
      <c r="F133" s="22">
        <v>735.1</v>
      </c>
      <c r="G133" s="22">
        <v>14.7</v>
      </c>
      <c r="H133" s="22"/>
      <c r="I133" s="22">
        <v>14.7</v>
      </c>
      <c r="J133" s="104"/>
    </row>
    <row r="134" spans="1:10" s="6" customFormat="1" ht="18.2" customHeight="1">
      <c r="A134" s="198"/>
      <c r="B134" s="24" t="s">
        <v>141</v>
      </c>
      <c r="C134" s="22">
        <v>883.65396400000009</v>
      </c>
      <c r="D134" s="108"/>
      <c r="E134" s="108">
        <v>4.1999999999999997E-3</v>
      </c>
      <c r="F134" s="22">
        <v>851</v>
      </c>
      <c r="G134" s="22">
        <v>32.6</v>
      </c>
      <c r="H134" s="22"/>
      <c r="I134" s="22">
        <v>32.6</v>
      </c>
      <c r="J134" s="104"/>
    </row>
    <row r="135" spans="1:10" s="6" customFormat="1" ht="18.2" customHeight="1">
      <c r="A135" s="198"/>
      <c r="B135" s="24" t="s">
        <v>143</v>
      </c>
      <c r="C135" s="22">
        <v>521.09142099999997</v>
      </c>
      <c r="D135" s="108"/>
      <c r="E135" s="108">
        <v>4.4999999999999997E-3</v>
      </c>
      <c r="F135" s="22">
        <v>512.5</v>
      </c>
      <c r="G135" s="22">
        <v>8.6</v>
      </c>
      <c r="H135" s="22"/>
      <c r="I135" s="22">
        <v>8.6</v>
      </c>
      <c r="J135" s="104"/>
    </row>
    <row r="136" spans="1:10" s="6" customFormat="1" ht="18.2" customHeight="1">
      <c r="A136" s="198"/>
      <c r="B136" s="24" t="s">
        <v>144</v>
      </c>
      <c r="C136" s="22">
        <v>464.30250000000001</v>
      </c>
      <c r="D136" s="108"/>
      <c r="E136" s="108">
        <v>5.67E-2</v>
      </c>
      <c r="F136" s="22">
        <v>456.79999999999995</v>
      </c>
      <c r="G136" s="22">
        <v>7.4</v>
      </c>
      <c r="H136" s="22"/>
      <c r="I136" s="22">
        <v>7.4</v>
      </c>
      <c r="J136" s="104"/>
    </row>
    <row r="137" spans="1:10" s="6" customFormat="1" ht="18.2" customHeight="1">
      <c r="A137" s="198"/>
      <c r="B137" s="24" t="s">
        <v>145</v>
      </c>
      <c r="C137" s="22">
        <v>680.00135</v>
      </c>
      <c r="D137" s="108"/>
      <c r="E137" s="108">
        <v>6.3E-2</v>
      </c>
      <c r="F137" s="22">
        <v>662.1</v>
      </c>
      <c r="G137" s="22">
        <v>17.8</v>
      </c>
      <c r="H137" s="22"/>
      <c r="I137" s="22">
        <v>17.8</v>
      </c>
      <c r="J137" s="104"/>
    </row>
    <row r="138" spans="1:10" s="6" customFormat="1" ht="18.2" customHeight="1">
      <c r="A138" s="198"/>
      <c r="B138" s="24" t="s">
        <v>146</v>
      </c>
      <c r="C138" s="22">
        <v>362.35881818181815</v>
      </c>
      <c r="D138" s="108"/>
      <c r="E138" s="108"/>
      <c r="F138" s="22">
        <v>328.2</v>
      </c>
      <c r="G138" s="22">
        <v>34.200000000000003</v>
      </c>
      <c r="H138" s="22"/>
      <c r="I138" s="22">
        <v>34.200000000000003</v>
      </c>
      <c r="J138" s="104"/>
    </row>
    <row r="139" spans="1:10" s="6" customFormat="1" ht="18.2" customHeight="1">
      <c r="A139" s="197"/>
      <c r="B139" s="24" t="s">
        <v>147</v>
      </c>
      <c r="C139" s="22">
        <v>813.95399999999995</v>
      </c>
      <c r="D139" s="108"/>
      <c r="E139" s="108">
        <v>0.23400000000000001</v>
      </c>
      <c r="F139" s="22">
        <v>793.3</v>
      </c>
      <c r="G139" s="22">
        <v>20.399999999999999</v>
      </c>
      <c r="H139" s="22"/>
      <c r="I139" s="22">
        <v>20.399999999999999</v>
      </c>
      <c r="J139" s="104"/>
    </row>
    <row r="140" spans="1:10" s="193" customFormat="1" ht="18.2" customHeight="1">
      <c r="A140" s="190" t="s">
        <v>149</v>
      </c>
      <c r="B140" s="24" t="s">
        <v>150</v>
      </c>
      <c r="C140" s="191">
        <v>7327.2689680000003</v>
      </c>
      <c r="D140" s="192">
        <v>0</v>
      </c>
      <c r="E140" s="192">
        <v>1.3087499999999999</v>
      </c>
      <c r="F140" s="191">
        <v>7296.0000000000009</v>
      </c>
      <c r="G140" s="191">
        <v>30</v>
      </c>
      <c r="H140" s="191">
        <v>75.099999999999994</v>
      </c>
      <c r="I140" s="191">
        <v>105.1</v>
      </c>
      <c r="J140" s="195"/>
    </row>
    <row r="141" spans="1:10" s="193" customFormat="1" ht="18.2" customHeight="1">
      <c r="A141" s="190"/>
      <c r="B141" s="24" t="s">
        <v>151</v>
      </c>
      <c r="C141" s="191">
        <v>380.16374999999999</v>
      </c>
      <c r="D141" s="192">
        <v>0</v>
      </c>
      <c r="E141" s="192">
        <v>1.2</v>
      </c>
      <c r="F141" s="191">
        <v>339.8</v>
      </c>
      <c r="G141" s="191">
        <v>39.200000000000003</v>
      </c>
      <c r="H141" s="191">
        <v>0</v>
      </c>
      <c r="I141" s="191">
        <v>39.200000000000003</v>
      </c>
      <c r="J141" s="195"/>
    </row>
    <row r="142" spans="1:10" s="6" customFormat="1" ht="18.2" customHeight="1">
      <c r="A142" s="190"/>
      <c r="B142" s="22" t="s">
        <v>152</v>
      </c>
      <c r="C142" s="22">
        <v>380.16374999999999</v>
      </c>
      <c r="D142" s="108"/>
      <c r="E142" s="108">
        <v>1.2</v>
      </c>
      <c r="F142" s="22">
        <v>339.8</v>
      </c>
      <c r="G142" s="22">
        <v>39.200000000000003</v>
      </c>
      <c r="H142" s="22"/>
      <c r="I142" s="22">
        <v>39.200000000000003</v>
      </c>
      <c r="J142" s="104"/>
    </row>
    <row r="143" spans="1:10" s="6" customFormat="1" ht="18.2" customHeight="1">
      <c r="A143" s="190"/>
      <c r="B143" s="24" t="s">
        <v>156</v>
      </c>
      <c r="C143" s="22">
        <v>2338.2801260000001</v>
      </c>
      <c r="D143" s="108"/>
      <c r="E143" s="108">
        <v>4.3200000000000002E-2</v>
      </c>
      <c r="F143" s="22">
        <v>2347.5</v>
      </c>
      <c r="G143" s="22">
        <v>-9.3000000000000007</v>
      </c>
      <c r="H143" s="22">
        <v>9.3000000000000007</v>
      </c>
      <c r="I143" s="22">
        <v>0</v>
      </c>
      <c r="J143" s="104"/>
    </row>
    <row r="144" spans="1:10" s="6" customFormat="1" ht="18.2" customHeight="1">
      <c r="A144" s="190"/>
      <c r="B144" s="24" t="s">
        <v>155</v>
      </c>
      <c r="C144" s="22">
        <v>220.376</v>
      </c>
      <c r="D144" s="108"/>
      <c r="E144" s="108">
        <v>3.0000000000000001E-3</v>
      </c>
      <c r="F144" s="22">
        <v>215.8</v>
      </c>
      <c r="G144" s="22">
        <v>4.5999999999999996</v>
      </c>
      <c r="H144" s="22"/>
      <c r="I144" s="22">
        <v>4.5999999999999996</v>
      </c>
      <c r="J144" s="104"/>
    </row>
    <row r="145" spans="1:10" s="6" customFormat="1" ht="18.2" customHeight="1">
      <c r="A145" s="190"/>
      <c r="B145" s="24" t="s">
        <v>153</v>
      </c>
      <c r="C145" s="22">
        <v>1686.82115</v>
      </c>
      <c r="D145" s="108"/>
      <c r="E145" s="108">
        <v>4.9349999999999998E-2</v>
      </c>
      <c r="F145" s="22">
        <v>1752.6</v>
      </c>
      <c r="G145" s="22">
        <v>-65.8</v>
      </c>
      <c r="H145" s="22">
        <v>65.8</v>
      </c>
      <c r="I145" s="22">
        <v>0</v>
      </c>
      <c r="J145" s="104"/>
    </row>
    <row r="146" spans="1:10" s="6" customFormat="1" ht="18.2" customHeight="1">
      <c r="A146" s="190"/>
      <c r="B146" s="24" t="s">
        <v>154</v>
      </c>
      <c r="C146" s="22">
        <v>2701.6279420000001</v>
      </c>
      <c r="D146" s="108"/>
      <c r="E146" s="108">
        <v>1.32E-2</v>
      </c>
      <c r="F146" s="22">
        <v>2640.3</v>
      </c>
      <c r="G146" s="22">
        <v>61.3</v>
      </c>
      <c r="H146" s="22"/>
      <c r="I146" s="22">
        <v>61.3</v>
      </c>
      <c r="J146" s="104"/>
    </row>
    <row r="147" spans="1:10" s="193" customFormat="1" ht="18.2" customHeight="1">
      <c r="A147" s="190" t="s">
        <v>157</v>
      </c>
      <c r="B147" s="24" t="s">
        <v>158</v>
      </c>
      <c r="C147" s="191">
        <v>9825.8601569999992</v>
      </c>
      <c r="D147" s="192">
        <v>0</v>
      </c>
      <c r="E147" s="192">
        <v>6.3087000000000009</v>
      </c>
      <c r="F147" s="191">
        <v>9458.5</v>
      </c>
      <c r="G147" s="191">
        <v>361.09999999999997</v>
      </c>
      <c r="H147" s="191">
        <v>26.8</v>
      </c>
      <c r="I147" s="191">
        <v>387.9</v>
      </c>
      <c r="J147" s="195"/>
    </row>
    <row r="148" spans="1:10" s="193" customFormat="1" ht="18.2" customHeight="1">
      <c r="A148" s="190"/>
      <c r="B148" s="24" t="s">
        <v>159</v>
      </c>
      <c r="C148" s="191">
        <v>204.598229</v>
      </c>
      <c r="D148" s="192">
        <v>0</v>
      </c>
      <c r="E148" s="192">
        <v>1.575E-2</v>
      </c>
      <c r="F148" s="191">
        <v>196</v>
      </c>
      <c r="G148" s="191">
        <v>8.6</v>
      </c>
      <c r="H148" s="191">
        <v>0</v>
      </c>
      <c r="I148" s="191">
        <v>8.6</v>
      </c>
      <c r="J148" s="195"/>
    </row>
    <row r="149" spans="1:10" s="6" customFormat="1" ht="18.2" customHeight="1">
      <c r="A149" s="190"/>
      <c r="B149" s="22" t="s">
        <v>160</v>
      </c>
      <c r="C149" s="22">
        <v>204.598229</v>
      </c>
      <c r="D149" s="108"/>
      <c r="E149" s="108">
        <v>1.575E-2</v>
      </c>
      <c r="F149" s="22">
        <v>196</v>
      </c>
      <c r="G149" s="22">
        <v>8.6</v>
      </c>
      <c r="H149" s="22"/>
      <c r="I149" s="22">
        <v>8.6</v>
      </c>
      <c r="J149" s="104"/>
    </row>
    <row r="150" spans="1:10" s="6" customFormat="1" ht="18.2" customHeight="1">
      <c r="A150" s="190"/>
      <c r="B150" s="24" t="s">
        <v>162</v>
      </c>
      <c r="C150" s="22">
        <v>1334.9684519999998</v>
      </c>
      <c r="D150" s="108"/>
      <c r="E150" s="108">
        <v>1.0499999999999999E-3</v>
      </c>
      <c r="F150" s="22">
        <v>1310.8</v>
      </c>
      <c r="G150" s="22">
        <v>24.2</v>
      </c>
      <c r="H150" s="22"/>
      <c r="I150" s="22">
        <v>24.2</v>
      </c>
      <c r="J150" s="104"/>
    </row>
    <row r="151" spans="1:10" s="6" customFormat="1" ht="18.2" customHeight="1">
      <c r="A151" s="190"/>
      <c r="B151" s="24" t="s">
        <v>163</v>
      </c>
      <c r="C151" s="22">
        <v>988.51654700000006</v>
      </c>
      <c r="D151" s="108"/>
      <c r="E151" s="108">
        <v>2.0999999999999999E-3</v>
      </c>
      <c r="F151" s="22">
        <v>976</v>
      </c>
      <c r="G151" s="22">
        <v>12.5</v>
      </c>
      <c r="H151" s="22"/>
      <c r="I151" s="22">
        <v>12.5</v>
      </c>
      <c r="J151" s="104"/>
    </row>
    <row r="152" spans="1:10" s="6" customFormat="1" ht="18.2" customHeight="1">
      <c r="A152" s="190"/>
      <c r="B152" s="24" t="s">
        <v>164</v>
      </c>
      <c r="C152" s="22">
        <v>2090.9557670000004</v>
      </c>
      <c r="D152" s="108"/>
      <c r="E152" s="108">
        <v>0.10920000000000001</v>
      </c>
      <c r="F152" s="22">
        <v>2049.6999999999998</v>
      </c>
      <c r="G152" s="22">
        <v>41.1</v>
      </c>
      <c r="H152" s="22"/>
      <c r="I152" s="22">
        <v>41.1</v>
      </c>
      <c r="J152" s="104"/>
    </row>
    <row r="153" spans="1:10" s="6" customFormat="1" ht="18.2" customHeight="1">
      <c r="A153" s="190"/>
      <c r="B153" s="24" t="s">
        <v>166</v>
      </c>
      <c r="C153" s="22">
        <v>670.55065000000002</v>
      </c>
      <c r="D153" s="108"/>
      <c r="E153" s="108">
        <v>6.1141500000000004</v>
      </c>
      <c r="F153" s="22">
        <v>691.2</v>
      </c>
      <c r="G153" s="22">
        <v>-26.8</v>
      </c>
      <c r="H153" s="22">
        <v>26.8</v>
      </c>
      <c r="I153" s="22">
        <v>0</v>
      </c>
      <c r="J153" s="104"/>
    </row>
    <row r="154" spans="1:10" s="6" customFormat="1" ht="18.2" customHeight="1">
      <c r="A154" s="190"/>
      <c r="B154" s="24" t="s">
        <v>167</v>
      </c>
      <c r="C154" s="22">
        <v>576.06441818181804</v>
      </c>
      <c r="D154" s="108"/>
      <c r="E154" s="108">
        <v>2.0999999999999999E-3</v>
      </c>
      <c r="F154" s="22">
        <v>518.1</v>
      </c>
      <c r="G154" s="22">
        <v>58</v>
      </c>
      <c r="H154" s="22"/>
      <c r="I154" s="22">
        <v>58</v>
      </c>
      <c r="J154" s="104"/>
    </row>
    <row r="155" spans="1:10" s="6" customFormat="1" ht="18.2" customHeight="1">
      <c r="A155" s="190"/>
      <c r="B155" s="24" t="s">
        <v>168</v>
      </c>
      <c r="C155" s="22">
        <v>740.70079999999996</v>
      </c>
      <c r="D155" s="108"/>
      <c r="E155" s="108">
        <v>1.9949999999999999E-2</v>
      </c>
      <c r="F155" s="22">
        <v>723.59999999999991</v>
      </c>
      <c r="G155" s="22">
        <v>17.100000000000001</v>
      </c>
      <c r="H155" s="22"/>
      <c r="I155" s="22">
        <v>17.100000000000001</v>
      </c>
      <c r="J155" s="104"/>
    </row>
    <row r="156" spans="1:10" s="6" customFormat="1" ht="18.2" customHeight="1">
      <c r="A156" s="190"/>
      <c r="B156" s="24" t="s">
        <v>161</v>
      </c>
      <c r="C156" s="22">
        <v>713.26396363636354</v>
      </c>
      <c r="D156" s="108"/>
      <c r="E156" s="108">
        <v>8.3999999999999995E-3</v>
      </c>
      <c r="F156" s="22">
        <v>635</v>
      </c>
      <c r="G156" s="22">
        <v>78.3</v>
      </c>
      <c r="H156" s="22"/>
      <c r="I156" s="22">
        <v>78.3</v>
      </c>
      <c r="J156" s="104"/>
    </row>
    <row r="157" spans="1:10" s="6" customFormat="1" ht="18.2" customHeight="1">
      <c r="A157" s="190"/>
      <c r="B157" s="24" t="s">
        <v>172</v>
      </c>
      <c r="C157" s="22">
        <v>796.56600000000003</v>
      </c>
      <c r="D157" s="108"/>
      <c r="E157" s="108">
        <v>4.4999999999999997E-3</v>
      </c>
      <c r="F157" s="22">
        <v>777.6</v>
      </c>
      <c r="G157" s="22">
        <v>19</v>
      </c>
      <c r="H157" s="22"/>
      <c r="I157" s="22">
        <v>19</v>
      </c>
      <c r="J157" s="104"/>
    </row>
    <row r="158" spans="1:10" s="6" customFormat="1" ht="18.2" customHeight="1">
      <c r="A158" s="190"/>
      <c r="B158" s="24" t="s">
        <v>171</v>
      </c>
      <c r="C158" s="22">
        <v>32.5989</v>
      </c>
      <c r="D158" s="108"/>
      <c r="E158" s="108"/>
      <c r="F158" s="22">
        <v>11</v>
      </c>
      <c r="G158" s="22">
        <v>21.6</v>
      </c>
      <c r="H158" s="22"/>
      <c r="I158" s="22">
        <v>21.6</v>
      </c>
      <c r="J158" s="104"/>
    </row>
    <row r="159" spans="1:10" s="6" customFormat="1" ht="18.2" customHeight="1">
      <c r="A159" s="190"/>
      <c r="B159" s="24" t="s">
        <v>165</v>
      </c>
      <c r="C159" s="22">
        <v>701.02620000000002</v>
      </c>
      <c r="D159" s="108"/>
      <c r="E159" s="108">
        <v>2.0999999999999999E-3</v>
      </c>
      <c r="F159" s="22">
        <v>691.1</v>
      </c>
      <c r="G159" s="22">
        <v>9.9</v>
      </c>
      <c r="H159" s="22"/>
      <c r="I159" s="22">
        <v>9.9</v>
      </c>
      <c r="J159" s="104"/>
    </row>
    <row r="160" spans="1:10" s="6" customFormat="1" ht="18.2" customHeight="1">
      <c r="A160" s="190"/>
      <c r="B160" s="24" t="s">
        <v>169</v>
      </c>
      <c r="C160" s="22">
        <v>488.34066654545455</v>
      </c>
      <c r="D160" s="108"/>
      <c r="E160" s="108">
        <v>2.9399999999999999E-2</v>
      </c>
      <c r="F160" s="22">
        <v>438.1</v>
      </c>
      <c r="G160" s="22">
        <v>50.2</v>
      </c>
      <c r="H160" s="22"/>
      <c r="I160" s="22">
        <v>50.2</v>
      </c>
      <c r="J160" s="104"/>
    </row>
    <row r="161" spans="1:10" s="6" customFormat="1" ht="18.2" customHeight="1">
      <c r="A161" s="190"/>
      <c r="B161" s="24" t="s">
        <v>170</v>
      </c>
      <c r="C161" s="22">
        <v>487.70956363636355</v>
      </c>
      <c r="D161" s="108"/>
      <c r="E161" s="108"/>
      <c r="F161" s="22">
        <v>440.29999999999995</v>
      </c>
      <c r="G161" s="22">
        <v>47.4</v>
      </c>
      <c r="H161" s="22"/>
      <c r="I161" s="22">
        <v>47.4</v>
      </c>
      <c r="J161" s="104"/>
    </row>
    <row r="162" spans="1:10" s="193" customFormat="1" ht="18.2" customHeight="1">
      <c r="A162" s="199" t="s">
        <v>173</v>
      </c>
      <c r="B162" s="42" t="s">
        <v>174</v>
      </c>
      <c r="C162" s="191">
        <v>5017.332202090909</v>
      </c>
      <c r="D162" s="192">
        <v>1.26E-2</v>
      </c>
      <c r="E162" s="192">
        <v>2.6739000000000002</v>
      </c>
      <c r="F162" s="191">
        <v>4898.1000000000004</v>
      </c>
      <c r="G162" s="191">
        <v>116.5</v>
      </c>
      <c r="H162" s="191">
        <v>8.6</v>
      </c>
      <c r="I162" s="191">
        <v>125.1</v>
      </c>
      <c r="J162" s="195"/>
    </row>
    <row r="163" spans="1:10" s="6" customFormat="1" ht="18.2" customHeight="1">
      <c r="A163" s="199"/>
      <c r="B163" s="24" t="s">
        <v>175</v>
      </c>
      <c r="C163" s="22">
        <v>194.04640000000001</v>
      </c>
      <c r="D163" s="108"/>
      <c r="E163" s="108"/>
      <c r="F163" s="22">
        <v>191.5</v>
      </c>
      <c r="G163" s="22">
        <v>2.5</v>
      </c>
      <c r="H163" s="22"/>
      <c r="I163" s="22">
        <v>2.5</v>
      </c>
      <c r="J163" s="104"/>
    </row>
    <row r="164" spans="1:10" s="6" customFormat="1" ht="18.2" customHeight="1">
      <c r="A164" s="199"/>
      <c r="B164" s="24" t="s">
        <v>176</v>
      </c>
      <c r="C164" s="22">
        <v>519.42100000000005</v>
      </c>
      <c r="D164" s="108">
        <v>1.26E-2</v>
      </c>
      <c r="E164" s="108"/>
      <c r="F164" s="22">
        <v>510.79999999999995</v>
      </c>
      <c r="G164" s="22">
        <v>8.6</v>
      </c>
      <c r="H164" s="22"/>
      <c r="I164" s="22">
        <v>8.6</v>
      </c>
      <c r="J164" s="104"/>
    </row>
    <row r="165" spans="1:10" s="6" customFormat="1" ht="18.2" customHeight="1">
      <c r="A165" s="199"/>
      <c r="B165" s="24" t="s">
        <v>177</v>
      </c>
      <c r="C165" s="22">
        <v>669.94804299999998</v>
      </c>
      <c r="D165" s="108"/>
      <c r="E165" s="108">
        <v>2.0999999999999999E-3</v>
      </c>
      <c r="F165" s="22">
        <v>632.70000000000005</v>
      </c>
      <c r="G165" s="22">
        <v>37.200000000000003</v>
      </c>
      <c r="H165" s="22"/>
      <c r="I165" s="22">
        <v>37.200000000000003</v>
      </c>
      <c r="J165" s="104"/>
    </row>
    <row r="166" spans="1:10" s="6" customFormat="1" ht="18.2" customHeight="1">
      <c r="A166" s="199"/>
      <c r="B166" s="24" t="s">
        <v>178</v>
      </c>
      <c r="C166" s="22">
        <v>521.55425000000002</v>
      </c>
      <c r="D166" s="108"/>
      <c r="E166" s="108">
        <v>4.1999999999999997E-3</v>
      </c>
      <c r="F166" s="22">
        <v>517.6</v>
      </c>
      <c r="G166" s="22">
        <v>4</v>
      </c>
      <c r="H166" s="22"/>
      <c r="I166" s="22">
        <v>4</v>
      </c>
      <c r="J166" s="104"/>
    </row>
    <row r="167" spans="1:10" s="6" customFormat="1" ht="18.2" customHeight="1">
      <c r="A167" s="199"/>
      <c r="B167" s="24" t="s">
        <v>179</v>
      </c>
      <c r="C167" s="22">
        <v>662.86360000000002</v>
      </c>
      <c r="D167" s="108"/>
      <c r="E167" s="108">
        <v>2.6640000000000001</v>
      </c>
      <c r="F167" s="22">
        <v>668.8</v>
      </c>
      <c r="G167" s="22">
        <v>-8.6</v>
      </c>
      <c r="H167" s="22">
        <v>8.6</v>
      </c>
      <c r="I167" s="22">
        <v>0</v>
      </c>
      <c r="J167" s="104"/>
    </row>
    <row r="168" spans="1:10" s="6" customFormat="1" ht="18.2" customHeight="1">
      <c r="A168" s="199"/>
      <c r="B168" s="24" t="s">
        <v>180</v>
      </c>
      <c r="C168" s="22">
        <v>271.74130909090906</v>
      </c>
      <c r="D168" s="108"/>
      <c r="E168" s="108"/>
      <c r="F168" s="22">
        <v>243.5</v>
      </c>
      <c r="G168" s="22">
        <v>28.2</v>
      </c>
      <c r="H168" s="22"/>
      <c r="I168" s="22">
        <v>28.2</v>
      </c>
      <c r="J168" s="104"/>
    </row>
    <row r="169" spans="1:10" s="6" customFormat="1" ht="18.2" customHeight="1">
      <c r="A169" s="199"/>
      <c r="B169" s="24" t="s">
        <v>181</v>
      </c>
      <c r="C169" s="22">
        <v>1065.06</v>
      </c>
      <c r="D169" s="108"/>
      <c r="E169" s="108"/>
      <c r="F169" s="22">
        <v>1046.3</v>
      </c>
      <c r="G169" s="22">
        <v>18.8</v>
      </c>
      <c r="H169" s="22"/>
      <c r="I169" s="22">
        <v>18.8</v>
      </c>
      <c r="J169" s="104"/>
    </row>
    <row r="170" spans="1:10" s="6" customFormat="1" ht="18.2" customHeight="1">
      <c r="A170" s="199"/>
      <c r="B170" s="24" t="s">
        <v>182</v>
      </c>
      <c r="C170" s="22">
        <v>1112.6976</v>
      </c>
      <c r="D170" s="108"/>
      <c r="E170" s="108">
        <v>3.5999999999999999E-3</v>
      </c>
      <c r="F170" s="22">
        <v>1086.9000000000001</v>
      </c>
      <c r="G170" s="22">
        <v>25.8</v>
      </c>
      <c r="H170" s="22"/>
      <c r="I170" s="22">
        <v>25.8</v>
      </c>
      <c r="J170" s="104"/>
    </row>
    <row r="171" spans="1:10" s="6" customFormat="1" ht="18.2" customHeight="1">
      <c r="A171" s="200"/>
      <c r="B171" s="200"/>
      <c r="C171" s="200"/>
      <c r="D171" s="200"/>
      <c r="E171" s="200"/>
      <c r="F171" s="200"/>
      <c r="G171" s="200"/>
      <c r="H171" s="200"/>
      <c r="I171" s="200"/>
      <c r="J171" s="201"/>
    </row>
    <row r="172" spans="1:10" s="6" customFormat="1" ht="24.75" customHeight="1">
      <c r="A172" s="202"/>
      <c r="B172" s="202"/>
      <c r="C172" s="202"/>
      <c r="D172" s="202"/>
      <c r="E172" s="202"/>
      <c r="F172" s="202"/>
      <c r="G172" s="202"/>
      <c r="H172" s="202"/>
      <c r="I172" s="202"/>
      <c r="J172" s="203"/>
    </row>
  </sheetData>
  <mergeCells count="26">
    <mergeCell ref="A40:A54"/>
    <mergeCell ref="A83:A95"/>
    <mergeCell ref="A127:A139"/>
    <mergeCell ref="A171:J172"/>
    <mergeCell ref="A147:A161"/>
    <mergeCell ref="A162:A170"/>
    <mergeCell ref="A19:A30"/>
    <mergeCell ref="A69:A82"/>
    <mergeCell ref="A111:A126"/>
    <mergeCell ref="A96:A101"/>
    <mergeCell ref="A102:A110"/>
    <mergeCell ref="A140:A146"/>
    <mergeCell ref="A55:A68"/>
    <mergeCell ref="A6:B6"/>
    <mergeCell ref="A7:A18"/>
    <mergeCell ref="A31:A39"/>
    <mergeCell ref="A1:B1"/>
    <mergeCell ref="A2:J2"/>
    <mergeCell ref="A4:B5"/>
    <mergeCell ref="C4:C5"/>
    <mergeCell ref="D4:E4"/>
    <mergeCell ref="F4:F5"/>
    <mergeCell ref="G4:G5"/>
    <mergeCell ref="J4:J5"/>
    <mergeCell ref="H4:H5"/>
    <mergeCell ref="I4:I5"/>
  </mergeCells>
  <phoneticPr fontId="26" type="noConversion"/>
  <printOptions horizontalCentered="1"/>
  <pageMargins left="0.35433070866141736" right="0.31496062992125984" top="0.78740157480314965" bottom="0.47244094488188981" header="0.51181102362204722" footer="0.51181102362204722"/>
  <pageSetup paperSize="9" scale="85" fitToHeight="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0"/>
  <sheetViews>
    <sheetView view="pageBreakPreview" zoomScale="90" zoomScaleSheetLayoutView="90" workbookViewId="0">
      <pane xSplit="2" ySplit="6" topLeftCell="C73" activePane="bottomRight" state="frozen"/>
      <selection activeCell="A2" sqref="A2:E2"/>
      <selection pane="topRight" activeCell="A2" sqref="A2:E2"/>
      <selection pane="bottomLeft" activeCell="A2" sqref="A2:E2"/>
      <selection pane="bottomRight" activeCell="A2" sqref="A2:E2"/>
    </sheetView>
  </sheetViews>
  <sheetFormatPr defaultColWidth="9.75" defaultRowHeight="14.25"/>
  <cols>
    <col min="1" max="1" width="8.125" style="30" customWidth="1"/>
    <col min="2" max="2" width="20.125" style="31" customWidth="1"/>
    <col min="3" max="4" width="13.375" style="62" customWidth="1"/>
    <col min="5" max="5" width="27.375" style="32" customWidth="1"/>
    <col min="6" max="16384" width="9.75" style="32"/>
  </cols>
  <sheetData>
    <row r="1" spans="1:5" ht="20.25" customHeight="1">
      <c r="A1" s="105" t="s">
        <v>2611</v>
      </c>
    </row>
    <row r="2" spans="1:5" ht="24.95" customHeight="1">
      <c r="A2" s="124" t="s">
        <v>2614</v>
      </c>
      <c r="B2" s="124"/>
      <c r="C2" s="124"/>
      <c r="D2" s="124"/>
      <c r="E2" s="124"/>
    </row>
    <row r="3" spans="1:5" ht="15.95" customHeight="1">
      <c r="C3" s="106"/>
      <c r="D3" s="106"/>
      <c r="E3" s="105" t="s">
        <v>2612</v>
      </c>
    </row>
    <row r="4" spans="1:5" s="29" customFormat="1" ht="44.1" customHeight="1">
      <c r="A4" s="125" t="s">
        <v>0</v>
      </c>
      <c r="B4" s="125"/>
      <c r="C4" s="63" t="s">
        <v>2490</v>
      </c>
      <c r="D4" s="63" t="s">
        <v>2491</v>
      </c>
      <c r="E4" s="38" t="s">
        <v>1</v>
      </c>
    </row>
    <row r="5" spans="1:5" s="29" customFormat="1" ht="20.100000000000001" customHeight="1">
      <c r="A5" s="126" t="s">
        <v>2</v>
      </c>
      <c r="B5" s="126"/>
      <c r="C5" s="103">
        <v>1</v>
      </c>
      <c r="D5" s="63" t="s">
        <v>3</v>
      </c>
      <c r="E5" s="39">
        <v>3</v>
      </c>
    </row>
    <row r="6" spans="1:5" ht="51" customHeight="1">
      <c r="A6" s="127" t="s">
        <v>4</v>
      </c>
      <c r="B6" s="128"/>
      <c r="C6" s="64" t="e">
        <f t="shared" ref="C6:D6" si="0">SUM(C7,C19,C31,C40,C55,C69,C83,C96,C102,C111,C127,C140,C147,C162)</f>
        <v>#REF!</v>
      </c>
      <c r="D6" s="64" t="e">
        <f t="shared" si="0"/>
        <v>#REF!</v>
      </c>
      <c r="E6" s="40"/>
    </row>
    <row r="7" spans="1:5" ht="18.95" customHeight="1">
      <c r="A7" s="129" t="s">
        <v>5</v>
      </c>
      <c r="B7" s="33" t="s">
        <v>6</v>
      </c>
      <c r="C7" s="65" t="e">
        <f t="shared" ref="C7:D7" si="1">SUM(C8,C17,C18)</f>
        <v>#REF!</v>
      </c>
      <c r="D7" s="65" t="e">
        <f t="shared" si="1"/>
        <v>#REF!</v>
      </c>
      <c r="E7" s="17"/>
    </row>
    <row r="8" spans="1:5" ht="33" customHeight="1">
      <c r="A8" s="129"/>
      <c r="B8" s="34" t="s">
        <v>7</v>
      </c>
      <c r="C8" s="66" t="e">
        <f t="shared" ref="C8:D8" si="2">SUM(C9:C16)</f>
        <v>#REF!</v>
      </c>
      <c r="D8" s="66" t="e">
        <f t="shared" si="2"/>
        <v>#REF!</v>
      </c>
      <c r="E8" s="20"/>
    </row>
    <row r="9" spans="1:5" ht="18.95" customHeight="1">
      <c r="A9" s="129"/>
      <c r="B9" s="35" t="s">
        <v>8</v>
      </c>
      <c r="C9" s="63" t="e">
        <f>VLOOKUP(B9,#REF!,4,0)</f>
        <v>#REF!</v>
      </c>
      <c r="D9" s="63" t="e">
        <f>ROUND(C9*0.9,1)</f>
        <v>#REF!</v>
      </c>
      <c r="E9" s="22"/>
    </row>
    <row r="10" spans="1:5" ht="18.95" customHeight="1">
      <c r="A10" s="129"/>
      <c r="B10" s="35" t="s">
        <v>9</v>
      </c>
      <c r="C10" s="63" t="e">
        <f>VLOOKUP(B10,#REF!,4,0)</f>
        <v>#REF!</v>
      </c>
      <c r="D10" s="63" t="e">
        <f t="shared" ref="D10:D18" si="3">ROUND(C10*0.9,1)</f>
        <v>#REF!</v>
      </c>
      <c r="E10" s="22"/>
    </row>
    <row r="11" spans="1:5" ht="18.95" customHeight="1">
      <c r="A11" s="129"/>
      <c r="B11" s="35" t="s">
        <v>10</v>
      </c>
      <c r="C11" s="63" t="e">
        <f>VLOOKUP(B11,#REF!,4,0)</f>
        <v>#REF!</v>
      </c>
      <c r="D11" s="63" t="e">
        <f t="shared" si="3"/>
        <v>#REF!</v>
      </c>
      <c r="E11" s="22"/>
    </row>
    <row r="12" spans="1:5" ht="18.95" customHeight="1">
      <c r="A12" s="129"/>
      <c r="B12" s="35" t="s">
        <v>11</v>
      </c>
      <c r="C12" s="63" t="e">
        <f>VLOOKUP(B12,#REF!,4,0)</f>
        <v>#REF!</v>
      </c>
      <c r="D12" s="63" t="e">
        <f t="shared" si="3"/>
        <v>#REF!</v>
      </c>
      <c r="E12" s="22"/>
    </row>
    <row r="13" spans="1:5" ht="18.95" customHeight="1">
      <c r="A13" s="129"/>
      <c r="B13" s="35" t="s">
        <v>12</v>
      </c>
      <c r="C13" s="63" t="e">
        <f>VLOOKUP(B13,#REF!,4,0)</f>
        <v>#REF!</v>
      </c>
      <c r="D13" s="63" t="e">
        <f t="shared" si="3"/>
        <v>#REF!</v>
      </c>
      <c r="E13" s="22"/>
    </row>
    <row r="14" spans="1:5" ht="18.95" customHeight="1">
      <c r="A14" s="129"/>
      <c r="B14" s="35" t="s">
        <v>13</v>
      </c>
      <c r="C14" s="63" t="e">
        <f>VLOOKUP(B14,#REF!,4,0)</f>
        <v>#REF!</v>
      </c>
      <c r="D14" s="63" t="e">
        <f t="shared" si="3"/>
        <v>#REF!</v>
      </c>
      <c r="E14" s="41"/>
    </row>
    <row r="15" spans="1:5" ht="18.95" customHeight="1">
      <c r="A15" s="129"/>
      <c r="B15" s="35" t="s">
        <v>14</v>
      </c>
      <c r="C15" s="63" t="e">
        <f>VLOOKUP(B15,#REF!,4,0)</f>
        <v>#REF!</v>
      </c>
      <c r="D15" s="63" t="e">
        <f t="shared" si="3"/>
        <v>#REF!</v>
      </c>
      <c r="E15" s="22"/>
    </row>
    <row r="16" spans="1:5" ht="18.95" customHeight="1">
      <c r="A16" s="129"/>
      <c r="B16" s="35" t="s">
        <v>15</v>
      </c>
      <c r="C16" s="63" t="e">
        <f>VLOOKUP(B16,#REF!,4,0)</f>
        <v>#REF!</v>
      </c>
      <c r="D16" s="63" t="e">
        <f t="shared" si="3"/>
        <v>#REF!</v>
      </c>
      <c r="E16" s="41"/>
    </row>
    <row r="17" spans="1:5" ht="18.95" customHeight="1">
      <c r="A17" s="129"/>
      <c r="B17" s="36" t="s">
        <v>16</v>
      </c>
      <c r="C17" s="63" t="e">
        <f>VLOOKUP(B17,#REF!,4,0)</f>
        <v>#REF!</v>
      </c>
      <c r="D17" s="63" t="e">
        <f t="shared" si="3"/>
        <v>#REF!</v>
      </c>
      <c r="E17" s="22"/>
    </row>
    <row r="18" spans="1:5" ht="18.95" customHeight="1">
      <c r="A18" s="129"/>
      <c r="B18" s="36" t="s">
        <v>17</v>
      </c>
      <c r="C18" s="63" t="e">
        <f>VLOOKUP(B18,#REF!,4,0)</f>
        <v>#REF!</v>
      </c>
      <c r="D18" s="63" t="e">
        <f t="shared" si="3"/>
        <v>#REF!</v>
      </c>
      <c r="E18" s="22"/>
    </row>
    <row r="19" spans="1:5" ht="18.95" customHeight="1">
      <c r="A19" s="129" t="s">
        <v>18</v>
      </c>
      <c r="B19" s="33" t="s">
        <v>19</v>
      </c>
      <c r="C19" s="65" t="e">
        <f t="shared" ref="C19:D19" si="4">SUM(C20,C26:C30)</f>
        <v>#REF!</v>
      </c>
      <c r="D19" s="65" t="e">
        <f t="shared" si="4"/>
        <v>#REF!</v>
      </c>
      <c r="E19" s="17"/>
    </row>
    <row r="20" spans="1:5" ht="36.950000000000003" customHeight="1">
      <c r="A20" s="129"/>
      <c r="B20" s="34" t="s">
        <v>20</v>
      </c>
      <c r="C20" s="66" t="e">
        <f t="shared" ref="C20:D20" si="5">SUM(C21:C25)</f>
        <v>#REF!</v>
      </c>
      <c r="D20" s="66" t="e">
        <f t="shared" si="5"/>
        <v>#REF!</v>
      </c>
      <c r="E20" s="20"/>
    </row>
    <row r="21" spans="1:5" ht="18.95" customHeight="1">
      <c r="A21" s="129"/>
      <c r="B21" s="35" t="s">
        <v>21</v>
      </c>
      <c r="C21" s="63" t="e">
        <f>VLOOKUP(B21,#REF!,4,0)</f>
        <v>#REF!</v>
      </c>
      <c r="D21" s="63" t="e">
        <f t="shared" ref="D21:D30" si="6">ROUND(C21*0.9,1)</f>
        <v>#REF!</v>
      </c>
      <c r="E21" s="41"/>
    </row>
    <row r="22" spans="1:5" ht="18.95" customHeight="1">
      <c r="A22" s="129"/>
      <c r="B22" s="35" t="s">
        <v>22</v>
      </c>
      <c r="C22" s="63" t="e">
        <f>VLOOKUP(B22,#REF!,4,0)</f>
        <v>#REF!</v>
      </c>
      <c r="D22" s="63" t="e">
        <f t="shared" si="6"/>
        <v>#REF!</v>
      </c>
      <c r="E22" s="41"/>
    </row>
    <row r="23" spans="1:5" ht="18.95" customHeight="1">
      <c r="A23" s="129"/>
      <c r="B23" s="35" t="s">
        <v>23</v>
      </c>
      <c r="C23" s="63" t="e">
        <f>VLOOKUP(B23,#REF!,4,0)</f>
        <v>#REF!</v>
      </c>
      <c r="D23" s="63" t="e">
        <f t="shared" si="6"/>
        <v>#REF!</v>
      </c>
      <c r="E23" s="22"/>
    </row>
    <row r="24" spans="1:5" ht="18.95" customHeight="1">
      <c r="A24" s="129"/>
      <c r="B24" s="35" t="s">
        <v>24</v>
      </c>
      <c r="C24" s="63" t="e">
        <f>VLOOKUP(B24,#REF!,4,0)</f>
        <v>#REF!</v>
      </c>
      <c r="D24" s="63" t="e">
        <f t="shared" si="6"/>
        <v>#REF!</v>
      </c>
      <c r="E24" s="22"/>
    </row>
    <row r="25" spans="1:5" ht="18.95" customHeight="1">
      <c r="A25" s="129"/>
      <c r="B25" s="35" t="s">
        <v>25</v>
      </c>
      <c r="C25" s="63" t="e">
        <f>VLOOKUP(B25,#REF!,4,0)</f>
        <v>#REF!</v>
      </c>
      <c r="D25" s="63" t="e">
        <f t="shared" si="6"/>
        <v>#REF!</v>
      </c>
      <c r="E25" s="22"/>
    </row>
    <row r="26" spans="1:5" ht="18.95" customHeight="1">
      <c r="A26" s="129"/>
      <c r="B26" s="36" t="s">
        <v>26</v>
      </c>
      <c r="C26" s="63" t="e">
        <f>VLOOKUP(B26,#REF!,4,0)</f>
        <v>#REF!</v>
      </c>
      <c r="D26" s="63" t="e">
        <f t="shared" si="6"/>
        <v>#REF!</v>
      </c>
      <c r="E26" s="22"/>
    </row>
    <row r="27" spans="1:5" ht="18.95" customHeight="1">
      <c r="A27" s="129"/>
      <c r="B27" s="37" t="s">
        <v>27</v>
      </c>
      <c r="C27" s="63" t="e">
        <f>VLOOKUP(B27,#REF!,4,0)</f>
        <v>#REF!</v>
      </c>
      <c r="D27" s="63" t="e">
        <f t="shared" si="6"/>
        <v>#REF!</v>
      </c>
      <c r="E27" s="22"/>
    </row>
    <row r="28" spans="1:5" ht="18.95" customHeight="1">
      <c r="A28" s="129"/>
      <c r="B28" s="37" t="s">
        <v>28</v>
      </c>
      <c r="C28" s="63" t="e">
        <f>VLOOKUP(B28,#REF!,4,0)</f>
        <v>#REF!</v>
      </c>
      <c r="D28" s="63" t="e">
        <f t="shared" si="6"/>
        <v>#REF!</v>
      </c>
      <c r="E28" s="41"/>
    </row>
    <row r="29" spans="1:5" ht="18.95" customHeight="1">
      <c r="A29" s="129"/>
      <c r="B29" s="37" t="s">
        <v>29</v>
      </c>
      <c r="C29" s="63" t="e">
        <f>VLOOKUP(B29,#REF!,4,0)</f>
        <v>#REF!</v>
      </c>
      <c r="D29" s="63" t="e">
        <f t="shared" si="6"/>
        <v>#REF!</v>
      </c>
      <c r="E29" s="22"/>
    </row>
    <row r="30" spans="1:5" ht="18.95" customHeight="1">
      <c r="A30" s="129"/>
      <c r="B30" s="37" t="s">
        <v>30</v>
      </c>
      <c r="C30" s="63" t="e">
        <f>VLOOKUP(B30,#REF!,4,0)</f>
        <v>#REF!</v>
      </c>
      <c r="D30" s="63" t="e">
        <f t="shared" si="6"/>
        <v>#REF!</v>
      </c>
      <c r="E30" s="22"/>
    </row>
    <row r="31" spans="1:5" ht="18.95" customHeight="1">
      <c r="A31" s="130" t="s">
        <v>31</v>
      </c>
      <c r="B31" s="33" t="s">
        <v>32</v>
      </c>
      <c r="C31" s="65" t="e">
        <f t="shared" ref="C31:D31" si="7">SUM(C32,C37:C39)</f>
        <v>#REF!</v>
      </c>
      <c r="D31" s="65" t="e">
        <f t="shared" si="7"/>
        <v>#REF!</v>
      </c>
      <c r="E31" s="17"/>
    </row>
    <row r="32" spans="1:5" ht="32.1" customHeight="1">
      <c r="A32" s="131"/>
      <c r="B32" s="34" t="s">
        <v>33</v>
      </c>
      <c r="C32" s="66" t="e">
        <f t="shared" ref="C32:D32" si="8">SUM(C33:C36)</f>
        <v>#REF!</v>
      </c>
      <c r="D32" s="66" t="e">
        <f t="shared" si="8"/>
        <v>#REF!</v>
      </c>
      <c r="E32" s="20"/>
    </row>
    <row r="33" spans="1:5" ht="18.95" customHeight="1">
      <c r="A33" s="131"/>
      <c r="B33" s="35" t="s">
        <v>34</v>
      </c>
      <c r="C33" s="63" t="e">
        <f>VLOOKUP(B33,#REF!,4,0)</f>
        <v>#REF!</v>
      </c>
      <c r="D33" s="63" t="e">
        <f t="shared" ref="D33:D39" si="9">ROUND(C33*0.9,1)</f>
        <v>#REF!</v>
      </c>
      <c r="E33" s="41"/>
    </row>
    <row r="34" spans="1:5" ht="18.95" customHeight="1">
      <c r="A34" s="131"/>
      <c r="B34" s="35" t="s">
        <v>35</v>
      </c>
      <c r="C34" s="63" t="e">
        <f>VLOOKUP(B34,#REF!,4,0)</f>
        <v>#REF!</v>
      </c>
      <c r="D34" s="63" t="e">
        <f t="shared" si="9"/>
        <v>#REF!</v>
      </c>
      <c r="E34" s="41"/>
    </row>
    <row r="35" spans="1:5" ht="18.95" customHeight="1">
      <c r="A35" s="131"/>
      <c r="B35" s="35" t="s">
        <v>36</v>
      </c>
      <c r="C35" s="63" t="e">
        <f>VLOOKUP(B35,#REF!,4,0)</f>
        <v>#REF!</v>
      </c>
      <c r="D35" s="63" t="e">
        <f t="shared" si="9"/>
        <v>#REF!</v>
      </c>
      <c r="E35" s="22"/>
    </row>
    <row r="36" spans="1:5" ht="18.95" customHeight="1">
      <c r="A36" s="131"/>
      <c r="B36" s="35" t="s">
        <v>37</v>
      </c>
      <c r="C36" s="63" t="e">
        <f>VLOOKUP(B36,#REF!,4,0)</f>
        <v>#REF!</v>
      </c>
      <c r="D36" s="63" t="e">
        <f t="shared" si="9"/>
        <v>#REF!</v>
      </c>
      <c r="E36" s="22"/>
    </row>
    <row r="37" spans="1:5" ht="18.95" customHeight="1">
      <c r="A37" s="131"/>
      <c r="B37" s="36" t="s">
        <v>38</v>
      </c>
      <c r="C37" s="63" t="e">
        <f>VLOOKUP(B37,#REF!,4,0)</f>
        <v>#REF!</v>
      </c>
      <c r="D37" s="63" t="e">
        <f t="shared" si="9"/>
        <v>#REF!</v>
      </c>
      <c r="E37" s="41"/>
    </row>
    <row r="38" spans="1:5" ht="18.95" customHeight="1">
      <c r="A38" s="131"/>
      <c r="B38" s="36" t="s">
        <v>39</v>
      </c>
      <c r="C38" s="63" t="e">
        <f>VLOOKUP(B38,#REF!,4,0)</f>
        <v>#REF!</v>
      </c>
      <c r="D38" s="63" t="e">
        <f t="shared" si="9"/>
        <v>#REF!</v>
      </c>
      <c r="E38" s="41"/>
    </row>
    <row r="39" spans="1:5" ht="18.95" customHeight="1">
      <c r="A39" s="132"/>
      <c r="B39" s="36" t="s">
        <v>40</v>
      </c>
      <c r="C39" s="63" t="e">
        <f>VLOOKUP(B39,#REF!,4,0)</f>
        <v>#REF!</v>
      </c>
      <c r="D39" s="63" t="e">
        <f t="shared" si="9"/>
        <v>#REF!</v>
      </c>
      <c r="E39" s="41"/>
    </row>
    <row r="40" spans="1:5" ht="18.95" customHeight="1">
      <c r="A40" s="130" t="s">
        <v>41</v>
      </c>
      <c r="B40" s="33" t="s">
        <v>42</v>
      </c>
      <c r="C40" s="65" t="e">
        <f t="shared" ref="C40:D40" si="10">SUM(C41,C48:C54)</f>
        <v>#REF!</v>
      </c>
      <c r="D40" s="65" t="e">
        <f t="shared" si="10"/>
        <v>#REF!</v>
      </c>
      <c r="E40" s="17"/>
    </row>
    <row r="41" spans="1:5" ht="32.1" customHeight="1">
      <c r="A41" s="131"/>
      <c r="B41" s="34" t="s">
        <v>43</v>
      </c>
      <c r="C41" s="66" t="e">
        <f t="shared" ref="C41:D41" si="11">SUM(C42:C47)</f>
        <v>#REF!</v>
      </c>
      <c r="D41" s="66" t="e">
        <f t="shared" si="11"/>
        <v>#REF!</v>
      </c>
      <c r="E41" s="20"/>
    </row>
    <row r="42" spans="1:5" ht="24.95" customHeight="1">
      <c r="A42" s="131"/>
      <c r="B42" s="35" t="s">
        <v>44</v>
      </c>
      <c r="C42" s="63">
        <v>0.45800000000000002</v>
      </c>
      <c r="D42" s="63">
        <f t="shared" ref="D42:D54" si="12">ROUND(C42*0.9,1)</f>
        <v>0.4</v>
      </c>
      <c r="E42" s="28"/>
    </row>
    <row r="43" spans="1:5" ht="18.95" customHeight="1">
      <c r="A43" s="131"/>
      <c r="B43" s="35" t="s">
        <v>45</v>
      </c>
      <c r="C43" s="63" t="e">
        <f>VLOOKUP(B43,#REF!,4,0)</f>
        <v>#REF!</v>
      </c>
      <c r="D43" s="63" t="e">
        <f t="shared" si="12"/>
        <v>#REF!</v>
      </c>
      <c r="E43" s="22"/>
    </row>
    <row r="44" spans="1:5" ht="18.95" customHeight="1">
      <c r="A44" s="131"/>
      <c r="B44" s="35" t="s">
        <v>46</v>
      </c>
      <c r="C44" s="63" t="e">
        <f>VLOOKUP(B44,#REF!,4,0)</f>
        <v>#REF!</v>
      </c>
      <c r="D44" s="63" t="e">
        <f t="shared" si="12"/>
        <v>#REF!</v>
      </c>
      <c r="E44" s="22"/>
    </row>
    <row r="45" spans="1:5" ht="18.95" customHeight="1">
      <c r="A45" s="131"/>
      <c r="B45" s="35" t="s">
        <v>47</v>
      </c>
      <c r="C45" s="63" t="e">
        <f>VLOOKUP(B45,#REF!,4,0)</f>
        <v>#REF!</v>
      </c>
      <c r="D45" s="63" t="e">
        <f t="shared" si="12"/>
        <v>#REF!</v>
      </c>
      <c r="E45" s="22"/>
    </row>
    <row r="46" spans="1:5" ht="18.95" customHeight="1">
      <c r="A46" s="131"/>
      <c r="B46" s="35" t="s">
        <v>48</v>
      </c>
      <c r="C46" s="63" t="e">
        <f>VLOOKUP(B46,#REF!,4,0)</f>
        <v>#REF!</v>
      </c>
      <c r="D46" s="63" t="e">
        <f t="shared" si="12"/>
        <v>#REF!</v>
      </c>
      <c r="E46" s="22"/>
    </row>
    <row r="47" spans="1:5" ht="18.95" customHeight="1">
      <c r="A47" s="131"/>
      <c r="B47" s="35" t="s">
        <v>49</v>
      </c>
      <c r="C47" s="63" t="e">
        <f>VLOOKUP(B47,#REF!,4,0)</f>
        <v>#REF!</v>
      </c>
      <c r="D47" s="63" t="e">
        <f t="shared" si="12"/>
        <v>#REF!</v>
      </c>
      <c r="E47" s="22"/>
    </row>
    <row r="48" spans="1:5" ht="18.95" customHeight="1">
      <c r="A48" s="131"/>
      <c r="B48" s="36" t="s">
        <v>50</v>
      </c>
      <c r="C48" s="63" t="e">
        <f>VLOOKUP(B48,#REF!,4,0)</f>
        <v>#REF!</v>
      </c>
      <c r="D48" s="63" t="e">
        <f t="shared" si="12"/>
        <v>#REF!</v>
      </c>
      <c r="E48" s="22"/>
    </row>
    <row r="49" spans="1:5" ht="18.95" customHeight="1">
      <c r="A49" s="131"/>
      <c r="B49" s="36" t="s">
        <v>51</v>
      </c>
      <c r="C49" s="63" t="e">
        <f>VLOOKUP(B49,#REF!,4,0)</f>
        <v>#REF!</v>
      </c>
      <c r="D49" s="63" t="e">
        <f t="shared" si="12"/>
        <v>#REF!</v>
      </c>
      <c r="E49" s="22"/>
    </row>
    <row r="50" spans="1:5" ht="18.95" customHeight="1">
      <c r="A50" s="131"/>
      <c r="B50" s="36" t="s">
        <v>52</v>
      </c>
      <c r="C50" s="63" t="e">
        <f>VLOOKUP(B50,#REF!,4,0)</f>
        <v>#REF!</v>
      </c>
      <c r="D50" s="63" t="e">
        <f t="shared" si="12"/>
        <v>#REF!</v>
      </c>
      <c r="E50" s="22"/>
    </row>
    <row r="51" spans="1:5" ht="18.95" customHeight="1">
      <c r="A51" s="131"/>
      <c r="B51" s="36" t="s">
        <v>53</v>
      </c>
      <c r="C51" s="63" t="e">
        <f>VLOOKUP(B51,#REF!,4,0)</f>
        <v>#REF!</v>
      </c>
      <c r="D51" s="63" t="e">
        <f t="shared" si="12"/>
        <v>#REF!</v>
      </c>
      <c r="E51" s="22"/>
    </row>
    <row r="52" spans="1:5" ht="18.95" customHeight="1">
      <c r="A52" s="131"/>
      <c r="B52" s="36" t="s">
        <v>54</v>
      </c>
      <c r="C52" s="63" t="e">
        <f>VLOOKUP(B52,#REF!,4,0)</f>
        <v>#REF!</v>
      </c>
      <c r="D52" s="63" t="e">
        <f t="shared" si="12"/>
        <v>#REF!</v>
      </c>
      <c r="E52" s="22"/>
    </row>
    <row r="53" spans="1:5" ht="18.95" customHeight="1">
      <c r="A53" s="131"/>
      <c r="B53" s="36" t="s">
        <v>55</v>
      </c>
      <c r="C53" s="63" t="e">
        <f>VLOOKUP(B53,#REF!,4,0)</f>
        <v>#REF!</v>
      </c>
      <c r="D53" s="63" t="e">
        <f t="shared" si="12"/>
        <v>#REF!</v>
      </c>
      <c r="E53" s="22"/>
    </row>
    <row r="54" spans="1:5" ht="18.95" customHeight="1">
      <c r="A54" s="132"/>
      <c r="B54" s="36" t="s">
        <v>56</v>
      </c>
      <c r="C54" s="63" t="e">
        <f>VLOOKUP(B54,#REF!,4,0)</f>
        <v>#REF!</v>
      </c>
      <c r="D54" s="63" t="e">
        <f t="shared" si="12"/>
        <v>#REF!</v>
      </c>
      <c r="E54" s="22"/>
    </row>
    <row r="55" spans="1:5" ht="18.95" customHeight="1">
      <c r="A55" s="129" t="s">
        <v>57</v>
      </c>
      <c r="B55" s="33" t="s">
        <v>58</v>
      </c>
      <c r="C55" s="65" t="e">
        <f t="shared" ref="C55:D55" si="13">SUM(C56,C60:C68)</f>
        <v>#REF!</v>
      </c>
      <c r="D55" s="65" t="e">
        <f t="shared" si="13"/>
        <v>#REF!</v>
      </c>
      <c r="E55" s="17"/>
    </row>
    <row r="56" spans="1:5" ht="33" customHeight="1">
      <c r="A56" s="129"/>
      <c r="B56" s="34" t="s">
        <v>59</v>
      </c>
      <c r="C56" s="66" t="e">
        <f t="shared" ref="C56:D56" si="14">SUM(C57:C59)</f>
        <v>#REF!</v>
      </c>
      <c r="D56" s="66" t="e">
        <f t="shared" si="14"/>
        <v>#REF!</v>
      </c>
      <c r="E56" s="20"/>
    </row>
    <row r="57" spans="1:5" ht="18.95" customHeight="1">
      <c r="A57" s="129"/>
      <c r="B57" s="35" t="s">
        <v>60</v>
      </c>
      <c r="C57" s="63" t="e">
        <f>VLOOKUP(B57,#REF!,4,0)</f>
        <v>#REF!</v>
      </c>
      <c r="D57" s="63" t="e">
        <f t="shared" ref="D57:D68" si="15">ROUND(C57*0.9,1)</f>
        <v>#REF!</v>
      </c>
      <c r="E57" s="22"/>
    </row>
    <row r="58" spans="1:5" ht="18.95" customHeight="1">
      <c r="A58" s="129"/>
      <c r="B58" s="35" t="s">
        <v>61</v>
      </c>
      <c r="C58" s="63" t="e">
        <f>VLOOKUP(B58,#REF!,4,0)</f>
        <v>#REF!</v>
      </c>
      <c r="D58" s="63" t="e">
        <f t="shared" si="15"/>
        <v>#REF!</v>
      </c>
      <c r="E58" s="41"/>
    </row>
    <row r="59" spans="1:5" ht="18.95" customHeight="1">
      <c r="A59" s="129"/>
      <c r="B59" s="35" t="s">
        <v>62</v>
      </c>
      <c r="C59" s="63" t="e">
        <f>VLOOKUP(B59,#REF!,4,0)</f>
        <v>#REF!</v>
      </c>
      <c r="D59" s="63" t="e">
        <f t="shared" si="15"/>
        <v>#REF!</v>
      </c>
      <c r="E59" s="41"/>
    </row>
    <row r="60" spans="1:5" ht="18.95" customHeight="1">
      <c r="A60" s="129"/>
      <c r="B60" s="36" t="s">
        <v>63</v>
      </c>
      <c r="C60" s="63" t="e">
        <f>VLOOKUP(B60,#REF!,4,0)</f>
        <v>#REF!</v>
      </c>
      <c r="D60" s="63" t="e">
        <f t="shared" si="15"/>
        <v>#REF!</v>
      </c>
      <c r="E60" s="22"/>
    </row>
    <row r="61" spans="1:5" ht="18.95" customHeight="1">
      <c r="A61" s="129"/>
      <c r="B61" s="36" t="s">
        <v>64</v>
      </c>
      <c r="C61" s="63" t="e">
        <f>VLOOKUP(B61,#REF!,4,0)</f>
        <v>#REF!</v>
      </c>
      <c r="D61" s="63" t="e">
        <f t="shared" si="15"/>
        <v>#REF!</v>
      </c>
      <c r="E61" s="22"/>
    </row>
    <row r="62" spans="1:5" ht="18.95" customHeight="1">
      <c r="A62" s="129"/>
      <c r="B62" s="36" t="s">
        <v>65</v>
      </c>
      <c r="C62" s="63" t="e">
        <f>VLOOKUP(B62,#REF!,4,0)</f>
        <v>#REF!</v>
      </c>
      <c r="D62" s="63" t="e">
        <f t="shared" si="15"/>
        <v>#REF!</v>
      </c>
      <c r="E62" s="22"/>
    </row>
    <row r="63" spans="1:5" ht="18.95" customHeight="1">
      <c r="A63" s="129"/>
      <c r="B63" s="36" t="s">
        <v>66</v>
      </c>
      <c r="C63" s="63" t="e">
        <f>VLOOKUP(B63,#REF!,4,0)</f>
        <v>#REF!</v>
      </c>
      <c r="D63" s="63" t="e">
        <f t="shared" si="15"/>
        <v>#REF!</v>
      </c>
      <c r="E63" s="41"/>
    </row>
    <row r="64" spans="1:5" ht="18.95" customHeight="1">
      <c r="A64" s="129"/>
      <c r="B64" s="36" t="s">
        <v>67</v>
      </c>
      <c r="C64" s="63" t="e">
        <f>VLOOKUP(B64,#REF!,4,0)</f>
        <v>#REF!</v>
      </c>
      <c r="D64" s="63" t="e">
        <f t="shared" si="15"/>
        <v>#REF!</v>
      </c>
      <c r="E64" s="22"/>
    </row>
    <row r="65" spans="1:5" ht="18.95" customHeight="1">
      <c r="A65" s="129"/>
      <c r="B65" s="36" t="s">
        <v>68</v>
      </c>
      <c r="C65" s="63" t="e">
        <f>VLOOKUP(B65,#REF!,4,0)</f>
        <v>#REF!</v>
      </c>
      <c r="D65" s="63" t="e">
        <f t="shared" si="15"/>
        <v>#REF!</v>
      </c>
      <c r="E65" s="22"/>
    </row>
    <row r="66" spans="1:5" ht="18.95" customHeight="1">
      <c r="A66" s="129"/>
      <c r="B66" s="36" t="s">
        <v>69</v>
      </c>
      <c r="C66" s="63" t="e">
        <f>VLOOKUP(B66,#REF!,4,0)</f>
        <v>#REF!</v>
      </c>
      <c r="D66" s="63" t="e">
        <f t="shared" si="15"/>
        <v>#REF!</v>
      </c>
      <c r="E66" s="22"/>
    </row>
    <row r="67" spans="1:5" ht="18.95" customHeight="1">
      <c r="A67" s="129"/>
      <c r="B67" s="36" t="s">
        <v>70</v>
      </c>
      <c r="C67" s="63" t="e">
        <f>VLOOKUP(B67,#REF!,4,0)</f>
        <v>#REF!</v>
      </c>
      <c r="D67" s="63" t="e">
        <f t="shared" si="15"/>
        <v>#REF!</v>
      </c>
      <c r="E67" s="22"/>
    </row>
    <row r="68" spans="1:5" ht="18.95" customHeight="1">
      <c r="A68" s="129"/>
      <c r="B68" s="36" t="s">
        <v>71</v>
      </c>
      <c r="C68" s="63" t="e">
        <f>VLOOKUP(B68,#REF!,4,0)</f>
        <v>#REF!</v>
      </c>
      <c r="D68" s="63" t="e">
        <f t="shared" si="15"/>
        <v>#REF!</v>
      </c>
      <c r="E68" s="22"/>
    </row>
    <row r="69" spans="1:5" ht="18.95" customHeight="1">
      <c r="A69" s="129" t="s">
        <v>72</v>
      </c>
      <c r="B69" s="33" t="s">
        <v>73</v>
      </c>
      <c r="C69" s="65" t="e">
        <f t="shared" ref="C69:D69" si="16">SUM(C70,C77:C82)</f>
        <v>#REF!</v>
      </c>
      <c r="D69" s="65" t="e">
        <f t="shared" si="16"/>
        <v>#REF!</v>
      </c>
      <c r="E69" s="17"/>
    </row>
    <row r="70" spans="1:5" ht="32.1" customHeight="1">
      <c r="A70" s="129"/>
      <c r="B70" s="34" t="s">
        <v>74</v>
      </c>
      <c r="C70" s="66" t="e">
        <f t="shared" ref="C70:D70" si="17">SUM(C71:C76)</f>
        <v>#REF!</v>
      </c>
      <c r="D70" s="66" t="e">
        <f t="shared" si="17"/>
        <v>#REF!</v>
      </c>
      <c r="E70" s="20"/>
    </row>
    <row r="71" spans="1:5" ht="18.95" customHeight="1">
      <c r="A71" s="129"/>
      <c r="B71" s="35" t="s">
        <v>75</v>
      </c>
      <c r="C71" s="63" t="e">
        <f>VLOOKUP(B71,#REF!,4,0)</f>
        <v>#REF!</v>
      </c>
      <c r="D71" s="63" t="e">
        <f t="shared" ref="D71:D82" si="18">ROUND(C71*0.9,1)</f>
        <v>#REF!</v>
      </c>
      <c r="E71" s="22"/>
    </row>
    <row r="72" spans="1:5" ht="18.95" customHeight="1">
      <c r="A72" s="129"/>
      <c r="B72" s="35" t="s">
        <v>76</v>
      </c>
      <c r="C72" s="63" t="e">
        <f>VLOOKUP(B72,#REF!,4,0)</f>
        <v>#REF!</v>
      </c>
      <c r="D72" s="63" t="e">
        <f t="shared" si="18"/>
        <v>#REF!</v>
      </c>
      <c r="E72" s="22"/>
    </row>
    <row r="73" spans="1:5" ht="18.95" customHeight="1">
      <c r="A73" s="129"/>
      <c r="B73" s="35" t="s">
        <v>77</v>
      </c>
      <c r="C73" s="63" t="e">
        <f>VLOOKUP(B73,#REF!,4,0)</f>
        <v>#REF!</v>
      </c>
      <c r="D73" s="63" t="e">
        <f t="shared" si="18"/>
        <v>#REF!</v>
      </c>
      <c r="E73" s="22"/>
    </row>
    <row r="74" spans="1:5" ht="18.95" customHeight="1">
      <c r="A74" s="129"/>
      <c r="B74" s="35" t="s">
        <v>78</v>
      </c>
      <c r="C74" s="63" t="e">
        <f>VLOOKUP(B74,#REF!,4,0)</f>
        <v>#REF!</v>
      </c>
      <c r="D74" s="63" t="e">
        <f t="shared" si="18"/>
        <v>#REF!</v>
      </c>
      <c r="E74" s="22"/>
    </row>
    <row r="75" spans="1:5" ht="18.95" customHeight="1">
      <c r="A75" s="129"/>
      <c r="B75" s="35" t="s">
        <v>79</v>
      </c>
      <c r="C75" s="63" t="e">
        <f>VLOOKUP(B75,#REF!,4,0)</f>
        <v>#REF!</v>
      </c>
      <c r="D75" s="63" t="e">
        <f t="shared" si="18"/>
        <v>#REF!</v>
      </c>
      <c r="E75" s="22"/>
    </row>
    <row r="76" spans="1:5" ht="18.95" customHeight="1">
      <c r="A76" s="129"/>
      <c r="B76" s="35" t="s">
        <v>80</v>
      </c>
      <c r="C76" s="63" t="e">
        <f>VLOOKUP(B76,#REF!,4,0)</f>
        <v>#REF!</v>
      </c>
      <c r="D76" s="63" t="e">
        <f t="shared" si="18"/>
        <v>#REF!</v>
      </c>
      <c r="E76" s="28"/>
    </row>
    <row r="77" spans="1:5" ht="18.95" customHeight="1">
      <c r="A77" s="129"/>
      <c r="B77" s="36" t="s">
        <v>81</v>
      </c>
      <c r="C77" s="63" t="e">
        <f>VLOOKUP(B77,#REF!,4,0)</f>
        <v>#REF!</v>
      </c>
      <c r="D77" s="63" t="e">
        <f t="shared" si="18"/>
        <v>#REF!</v>
      </c>
      <c r="E77" s="42"/>
    </row>
    <row r="78" spans="1:5" ht="18.95" customHeight="1">
      <c r="A78" s="129"/>
      <c r="B78" s="36" t="s">
        <v>82</v>
      </c>
      <c r="C78" s="63" t="e">
        <f>VLOOKUP(B78,#REF!,4,0)</f>
        <v>#REF!</v>
      </c>
      <c r="D78" s="63" t="e">
        <f t="shared" si="18"/>
        <v>#REF!</v>
      </c>
      <c r="E78" s="42"/>
    </row>
    <row r="79" spans="1:5" ht="18.95" customHeight="1">
      <c r="A79" s="129"/>
      <c r="B79" s="36" t="s">
        <v>83</v>
      </c>
      <c r="C79" s="63" t="e">
        <f>VLOOKUP(B79,#REF!,4,0)</f>
        <v>#REF!</v>
      </c>
      <c r="D79" s="63" t="e">
        <f t="shared" si="18"/>
        <v>#REF!</v>
      </c>
      <c r="E79" s="43"/>
    </row>
    <row r="80" spans="1:5" ht="18.95" customHeight="1">
      <c r="A80" s="131" t="s">
        <v>72</v>
      </c>
      <c r="B80" s="36" t="s">
        <v>84</v>
      </c>
      <c r="C80" s="63" t="e">
        <f>VLOOKUP(B80,#REF!,4,0)</f>
        <v>#REF!</v>
      </c>
      <c r="D80" s="63" t="e">
        <f t="shared" si="18"/>
        <v>#REF!</v>
      </c>
      <c r="E80" s="42"/>
    </row>
    <row r="81" spans="1:5" ht="18.95" customHeight="1">
      <c r="A81" s="131"/>
      <c r="B81" s="36" t="s">
        <v>85</v>
      </c>
      <c r="C81" s="63" t="e">
        <f>VLOOKUP(B81,#REF!,4,0)</f>
        <v>#REF!</v>
      </c>
      <c r="D81" s="63" t="e">
        <f t="shared" si="18"/>
        <v>#REF!</v>
      </c>
      <c r="E81" s="43"/>
    </row>
    <row r="82" spans="1:5" ht="18.95" customHeight="1">
      <c r="A82" s="132"/>
      <c r="B82" s="36" t="s">
        <v>86</v>
      </c>
      <c r="C82" s="63" t="e">
        <f>VLOOKUP(B82,#REF!,4,0)</f>
        <v>#REF!</v>
      </c>
      <c r="D82" s="63" t="e">
        <f t="shared" si="18"/>
        <v>#REF!</v>
      </c>
      <c r="E82" s="42"/>
    </row>
    <row r="83" spans="1:5" ht="18.95" customHeight="1">
      <c r="A83" s="130" t="s">
        <v>87</v>
      </c>
      <c r="B83" s="33" t="s">
        <v>88</v>
      </c>
      <c r="C83" s="65" t="e">
        <f t="shared" ref="C83:D83" si="19">SUM(C84,C89:C95)</f>
        <v>#REF!</v>
      </c>
      <c r="D83" s="65" t="e">
        <f t="shared" si="19"/>
        <v>#REF!</v>
      </c>
      <c r="E83" s="44"/>
    </row>
    <row r="84" spans="1:5" ht="35.1" customHeight="1">
      <c r="A84" s="131"/>
      <c r="B84" s="34" t="s">
        <v>89</v>
      </c>
      <c r="C84" s="66" t="e">
        <f t="shared" ref="C84:D84" si="20">SUM(C85:C88)</f>
        <v>#REF!</v>
      </c>
      <c r="D84" s="66" t="e">
        <f t="shared" si="20"/>
        <v>#REF!</v>
      </c>
      <c r="E84" s="45"/>
    </row>
    <row r="85" spans="1:5" ht="18.95" customHeight="1">
      <c r="A85" s="131"/>
      <c r="B85" s="35" t="s">
        <v>90</v>
      </c>
      <c r="C85" s="63" t="e">
        <f>VLOOKUP(B85,#REF!,4,0)</f>
        <v>#REF!</v>
      </c>
      <c r="D85" s="63" t="e">
        <f t="shared" ref="D85:D95" si="21">ROUND(C85*0.9,1)</f>
        <v>#REF!</v>
      </c>
      <c r="E85" s="42"/>
    </row>
    <row r="86" spans="1:5" ht="18.95" customHeight="1">
      <c r="A86" s="131"/>
      <c r="B86" s="35" t="s">
        <v>91</v>
      </c>
      <c r="C86" s="63" t="e">
        <f>VLOOKUP(B86,#REF!,4,0)</f>
        <v>#REF!</v>
      </c>
      <c r="D86" s="63" t="e">
        <f t="shared" si="21"/>
        <v>#REF!</v>
      </c>
      <c r="E86" s="42"/>
    </row>
    <row r="87" spans="1:5" ht="18.95" customHeight="1">
      <c r="A87" s="131"/>
      <c r="B87" s="35" t="s">
        <v>92</v>
      </c>
      <c r="C87" s="63" t="e">
        <f>VLOOKUP(B87,#REF!,4,0)</f>
        <v>#REF!</v>
      </c>
      <c r="D87" s="63" t="e">
        <f t="shared" si="21"/>
        <v>#REF!</v>
      </c>
      <c r="E87" s="42"/>
    </row>
    <row r="88" spans="1:5" ht="18.95" customHeight="1">
      <c r="A88" s="131"/>
      <c r="B88" s="35" t="s">
        <v>93</v>
      </c>
      <c r="C88" s="63" t="e">
        <f>VLOOKUP(B88,#REF!,4,0)</f>
        <v>#REF!</v>
      </c>
      <c r="D88" s="63" t="e">
        <f t="shared" si="21"/>
        <v>#REF!</v>
      </c>
      <c r="E88" s="42"/>
    </row>
    <row r="89" spans="1:5" ht="18.95" customHeight="1">
      <c r="A89" s="131"/>
      <c r="B89" s="36" t="s">
        <v>94</v>
      </c>
      <c r="C89" s="63" t="e">
        <f>VLOOKUP(B89,#REF!,4,0)</f>
        <v>#REF!</v>
      </c>
      <c r="D89" s="63" t="e">
        <f t="shared" si="21"/>
        <v>#REF!</v>
      </c>
      <c r="E89" s="42"/>
    </row>
    <row r="90" spans="1:5" ht="18.95" customHeight="1">
      <c r="A90" s="131"/>
      <c r="B90" s="36" t="s">
        <v>95</v>
      </c>
      <c r="C90" s="63" t="e">
        <f>VLOOKUP(B90,#REF!,4,0)</f>
        <v>#REF!</v>
      </c>
      <c r="D90" s="63" t="e">
        <f t="shared" si="21"/>
        <v>#REF!</v>
      </c>
      <c r="E90" s="42"/>
    </row>
    <row r="91" spans="1:5" ht="18.95" customHeight="1">
      <c r="A91" s="131"/>
      <c r="B91" s="36" t="s">
        <v>96</v>
      </c>
      <c r="C91" s="63" t="e">
        <f>VLOOKUP(B91,#REF!,4,0)</f>
        <v>#REF!</v>
      </c>
      <c r="D91" s="63" t="e">
        <f t="shared" si="21"/>
        <v>#REF!</v>
      </c>
      <c r="E91" s="42"/>
    </row>
    <row r="92" spans="1:5" ht="18.95" customHeight="1">
      <c r="A92" s="131"/>
      <c r="B92" s="36" t="s">
        <v>97</v>
      </c>
      <c r="C92" s="63" t="e">
        <f>VLOOKUP(B92,#REF!,4,0)</f>
        <v>#REF!</v>
      </c>
      <c r="D92" s="63" t="e">
        <f t="shared" si="21"/>
        <v>#REF!</v>
      </c>
      <c r="E92" s="42"/>
    </row>
    <row r="93" spans="1:5" ht="18.95" customHeight="1">
      <c r="A93" s="131"/>
      <c r="B93" s="36" t="s">
        <v>98</v>
      </c>
      <c r="C93" s="63" t="e">
        <f>VLOOKUP(B93,#REF!,4,0)</f>
        <v>#REF!</v>
      </c>
      <c r="D93" s="63" t="e">
        <f t="shared" si="21"/>
        <v>#REF!</v>
      </c>
      <c r="E93" s="42"/>
    </row>
    <row r="94" spans="1:5" ht="18.95" customHeight="1">
      <c r="A94" s="131"/>
      <c r="B94" s="36" t="s">
        <v>99</v>
      </c>
      <c r="C94" s="63" t="e">
        <f>VLOOKUP(B94,#REF!,4,0)</f>
        <v>#REF!</v>
      </c>
      <c r="D94" s="63" t="e">
        <f t="shared" si="21"/>
        <v>#REF!</v>
      </c>
      <c r="E94" s="42"/>
    </row>
    <row r="95" spans="1:5" ht="18.95" customHeight="1">
      <c r="A95" s="132"/>
      <c r="B95" s="36" t="s">
        <v>100</v>
      </c>
      <c r="C95" s="63" t="e">
        <f>VLOOKUP(B95,#REF!,4,0)</f>
        <v>#REF!</v>
      </c>
      <c r="D95" s="63" t="e">
        <f t="shared" si="21"/>
        <v>#REF!</v>
      </c>
      <c r="E95" s="42"/>
    </row>
    <row r="96" spans="1:5" ht="18.95" customHeight="1">
      <c r="A96" s="129" t="s">
        <v>101</v>
      </c>
      <c r="B96" s="33" t="s">
        <v>102</v>
      </c>
      <c r="C96" s="65" t="e">
        <f t="shared" ref="C96:D96" si="22">SUM(C97,C100:C101)</f>
        <v>#REF!</v>
      </c>
      <c r="D96" s="65" t="e">
        <f t="shared" si="22"/>
        <v>#REF!</v>
      </c>
      <c r="E96" s="44"/>
    </row>
    <row r="97" spans="1:5" ht="30" customHeight="1">
      <c r="A97" s="129"/>
      <c r="B97" s="34" t="s">
        <v>103</v>
      </c>
      <c r="C97" s="66" t="e">
        <f t="shared" ref="C97:D97" si="23">SUM(C98:C99)</f>
        <v>#REF!</v>
      </c>
      <c r="D97" s="66" t="e">
        <f t="shared" si="23"/>
        <v>#REF!</v>
      </c>
      <c r="E97" s="45"/>
    </row>
    <row r="98" spans="1:5" ht="18.95" customHeight="1">
      <c r="A98" s="129"/>
      <c r="B98" s="35" t="s">
        <v>104</v>
      </c>
      <c r="C98" s="63" t="e">
        <f>VLOOKUP(B98,#REF!,4,0)</f>
        <v>#REF!</v>
      </c>
      <c r="D98" s="63" t="e">
        <f t="shared" ref="D98:D101" si="24">ROUND(C98*0.9,1)</f>
        <v>#REF!</v>
      </c>
      <c r="E98" s="42"/>
    </row>
    <row r="99" spans="1:5" ht="18.95" customHeight="1">
      <c r="A99" s="129"/>
      <c r="B99" s="35" t="s">
        <v>105</v>
      </c>
      <c r="C99" s="63" t="e">
        <f>VLOOKUP(B99,#REF!,4,0)</f>
        <v>#REF!</v>
      </c>
      <c r="D99" s="63" t="e">
        <f t="shared" si="24"/>
        <v>#REF!</v>
      </c>
      <c r="E99" s="42"/>
    </row>
    <row r="100" spans="1:5" ht="18.95" customHeight="1">
      <c r="A100" s="129"/>
      <c r="B100" s="36" t="s">
        <v>106</v>
      </c>
      <c r="C100" s="63" t="e">
        <f>VLOOKUP(B100,#REF!,4,0)</f>
        <v>#REF!</v>
      </c>
      <c r="D100" s="63" t="e">
        <f t="shared" si="24"/>
        <v>#REF!</v>
      </c>
      <c r="E100" s="42"/>
    </row>
    <row r="101" spans="1:5" ht="18.95" customHeight="1">
      <c r="A101" s="129"/>
      <c r="B101" s="36" t="s">
        <v>107</v>
      </c>
      <c r="C101" s="63" t="e">
        <f>VLOOKUP(B101,#REF!,4,0)</f>
        <v>#REF!</v>
      </c>
      <c r="D101" s="63" t="e">
        <f t="shared" si="24"/>
        <v>#REF!</v>
      </c>
      <c r="E101" s="42"/>
    </row>
    <row r="102" spans="1:5" ht="18.95" customHeight="1">
      <c r="A102" s="129" t="s">
        <v>108</v>
      </c>
      <c r="B102" s="33" t="s">
        <v>109</v>
      </c>
      <c r="C102" s="65" t="e">
        <f t="shared" ref="C102:D102" si="25">SUM(C103,C107:C110)</f>
        <v>#REF!</v>
      </c>
      <c r="D102" s="65" t="e">
        <f t="shared" si="25"/>
        <v>#REF!</v>
      </c>
      <c r="E102" s="44"/>
    </row>
    <row r="103" spans="1:5" ht="32.1" customHeight="1">
      <c r="A103" s="129"/>
      <c r="B103" s="34" t="s">
        <v>110</v>
      </c>
      <c r="C103" s="66" t="e">
        <f t="shared" ref="C103:D103" si="26">SUM(C104:C106)</f>
        <v>#REF!</v>
      </c>
      <c r="D103" s="66" t="e">
        <f t="shared" si="26"/>
        <v>#REF!</v>
      </c>
      <c r="E103" s="45"/>
    </row>
    <row r="104" spans="1:5" ht="18.95" customHeight="1">
      <c r="A104" s="129"/>
      <c r="B104" s="35" t="s">
        <v>111</v>
      </c>
      <c r="C104" s="63" t="e">
        <f>VLOOKUP(B104,#REF!,4,0)</f>
        <v>#REF!</v>
      </c>
      <c r="D104" s="63" t="e">
        <f t="shared" ref="D104:D110" si="27">ROUND(C104*0.9,1)</f>
        <v>#REF!</v>
      </c>
      <c r="E104" s="42"/>
    </row>
    <row r="105" spans="1:5" ht="18.95" customHeight="1">
      <c r="A105" s="129"/>
      <c r="B105" s="35" t="s">
        <v>112</v>
      </c>
      <c r="C105" s="63" t="e">
        <f>VLOOKUP(B105,#REF!,4,0)</f>
        <v>#REF!</v>
      </c>
      <c r="D105" s="63" t="e">
        <f t="shared" si="27"/>
        <v>#REF!</v>
      </c>
      <c r="E105" s="42"/>
    </row>
    <row r="106" spans="1:5" ht="18.95" customHeight="1">
      <c r="A106" s="129"/>
      <c r="B106" s="35" t="s">
        <v>113</v>
      </c>
      <c r="C106" s="63" t="e">
        <f>VLOOKUP(B106,#REF!,4,0)</f>
        <v>#REF!</v>
      </c>
      <c r="D106" s="63" t="e">
        <f t="shared" si="27"/>
        <v>#REF!</v>
      </c>
      <c r="E106" s="42"/>
    </row>
    <row r="107" spans="1:5" ht="18.95" customHeight="1">
      <c r="A107" s="129"/>
      <c r="B107" s="36" t="s">
        <v>114</v>
      </c>
      <c r="C107" s="63" t="e">
        <f>VLOOKUP(B107,#REF!,4,0)</f>
        <v>#REF!</v>
      </c>
      <c r="D107" s="63" t="e">
        <f t="shared" si="27"/>
        <v>#REF!</v>
      </c>
      <c r="E107" s="42"/>
    </row>
    <row r="108" spans="1:5" ht="18.95" customHeight="1">
      <c r="A108" s="129"/>
      <c r="B108" s="36" t="s">
        <v>115</v>
      </c>
      <c r="C108" s="63" t="e">
        <f>VLOOKUP(B108,#REF!,4,0)</f>
        <v>#REF!</v>
      </c>
      <c r="D108" s="63" t="e">
        <f t="shared" si="27"/>
        <v>#REF!</v>
      </c>
      <c r="E108" s="42"/>
    </row>
    <row r="109" spans="1:5" ht="18.95" customHeight="1">
      <c r="A109" s="129"/>
      <c r="B109" s="36" t="s">
        <v>116</v>
      </c>
      <c r="C109" s="63" t="e">
        <f>VLOOKUP(B109,#REF!,4,0)</f>
        <v>#REF!</v>
      </c>
      <c r="D109" s="63" t="e">
        <f t="shared" si="27"/>
        <v>#REF!</v>
      </c>
      <c r="E109" s="42"/>
    </row>
    <row r="110" spans="1:5" ht="18.95" customHeight="1">
      <c r="A110" s="129"/>
      <c r="B110" s="36" t="s">
        <v>117</v>
      </c>
      <c r="C110" s="63" t="e">
        <f>VLOOKUP(B110,#REF!,4,0)</f>
        <v>#REF!</v>
      </c>
      <c r="D110" s="63" t="e">
        <f t="shared" si="27"/>
        <v>#REF!</v>
      </c>
      <c r="E110" s="42"/>
    </row>
    <row r="111" spans="1:5" ht="18.95" customHeight="1">
      <c r="A111" s="129" t="s">
        <v>118</v>
      </c>
      <c r="B111" s="33" t="s">
        <v>119</v>
      </c>
      <c r="C111" s="65" t="e">
        <f t="shared" ref="C111:D111" si="28">SUM(C112,C118:C126)</f>
        <v>#REF!</v>
      </c>
      <c r="D111" s="65" t="e">
        <f t="shared" si="28"/>
        <v>#REF!</v>
      </c>
      <c r="E111" s="44"/>
    </row>
    <row r="112" spans="1:5" ht="27.95" customHeight="1">
      <c r="A112" s="129"/>
      <c r="B112" s="34" t="s">
        <v>120</v>
      </c>
      <c r="C112" s="66" t="e">
        <f t="shared" ref="C112:D112" si="29">SUM(C113:C117)</f>
        <v>#REF!</v>
      </c>
      <c r="D112" s="66" t="e">
        <f t="shared" si="29"/>
        <v>#REF!</v>
      </c>
      <c r="E112" s="45"/>
    </row>
    <row r="113" spans="1:5" ht="18.95" customHeight="1">
      <c r="A113" s="129"/>
      <c r="B113" s="35" t="s">
        <v>121</v>
      </c>
      <c r="C113" s="63" t="e">
        <f>VLOOKUP(B113,#REF!,4,0)</f>
        <v>#REF!</v>
      </c>
      <c r="D113" s="63" t="e">
        <f t="shared" ref="D113:D126" si="30">ROUND(C113*0.9,1)</f>
        <v>#REF!</v>
      </c>
      <c r="E113" s="42"/>
    </row>
    <row r="114" spans="1:5" ht="18.95" customHeight="1">
      <c r="A114" s="129"/>
      <c r="B114" s="35" t="s">
        <v>122</v>
      </c>
      <c r="C114" s="63" t="e">
        <f>VLOOKUP(B114,#REF!,4,0)</f>
        <v>#REF!</v>
      </c>
      <c r="D114" s="63" t="e">
        <f t="shared" si="30"/>
        <v>#REF!</v>
      </c>
      <c r="E114" s="42"/>
    </row>
    <row r="115" spans="1:5" ht="18.95" customHeight="1">
      <c r="A115" s="129"/>
      <c r="B115" s="35" t="s">
        <v>123</v>
      </c>
      <c r="C115" s="63" t="e">
        <f>VLOOKUP(B115,#REF!,4,0)</f>
        <v>#REF!</v>
      </c>
      <c r="D115" s="63" t="e">
        <f t="shared" si="30"/>
        <v>#REF!</v>
      </c>
      <c r="E115" s="42"/>
    </row>
    <row r="116" spans="1:5" ht="18.95" customHeight="1">
      <c r="A116" s="129"/>
      <c r="B116" s="35" t="s">
        <v>124</v>
      </c>
      <c r="C116" s="63" t="e">
        <f>VLOOKUP(B116,#REF!,4,0)</f>
        <v>#REF!</v>
      </c>
      <c r="D116" s="63" t="e">
        <f t="shared" si="30"/>
        <v>#REF!</v>
      </c>
      <c r="E116" s="42"/>
    </row>
    <row r="117" spans="1:5" ht="18.95" customHeight="1">
      <c r="A117" s="129"/>
      <c r="B117" s="35" t="s">
        <v>125</v>
      </c>
      <c r="C117" s="63" t="e">
        <f>VLOOKUP(B117,#REF!,4,0)</f>
        <v>#REF!</v>
      </c>
      <c r="D117" s="63" t="e">
        <f t="shared" si="30"/>
        <v>#REF!</v>
      </c>
      <c r="E117" s="42"/>
    </row>
    <row r="118" spans="1:5" ht="18.95" customHeight="1">
      <c r="A118" s="129"/>
      <c r="B118" s="36" t="s">
        <v>126</v>
      </c>
      <c r="C118" s="63" t="e">
        <f>VLOOKUP(B118,#REF!,4,0)</f>
        <v>#REF!</v>
      </c>
      <c r="D118" s="63" t="e">
        <f t="shared" si="30"/>
        <v>#REF!</v>
      </c>
      <c r="E118" s="42"/>
    </row>
    <row r="119" spans="1:5" ht="18.95" customHeight="1">
      <c r="A119" s="129"/>
      <c r="B119" s="36" t="s">
        <v>127</v>
      </c>
      <c r="C119" s="63" t="e">
        <f>VLOOKUP(B119,#REF!,4,0)</f>
        <v>#REF!</v>
      </c>
      <c r="D119" s="63" t="e">
        <f t="shared" si="30"/>
        <v>#REF!</v>
      </c>
      <c r="E119" s="42"/>
    </row>
    <row r="120" spans="1:5" ht="18.2" customHeight="1">
      <c r="A120" s="131" t="s">
        <v>118</v>
      </c>
      <c r="B120" s="36" t="s">
        <v>128</v>
      </c>
      <c r="C120" s="63" t="e">
        <f>VLOOKUP(B120,#REF!,4,0)</f>
        <v>#REF!</v>
      </c>
      <c r="D120" s="63" t="e">
        <f t="shared" si="30"/>
        <v>#REF!</v>
      </c>
      <c r="E120" s="42"/>
    </row>
    <row r="121" spans="1:5" ht="18.2" customHeight="1">
      <c r="A121" s="131"/>
      <c r="B121" s="36" t="s">
        <v>129</v>
      </c>
      <c r="C121" s="63" t="e">
        <f>VLOOKUP(B121,#REF!,4,0)</f>
        <v>#REF!</v>
      </c>
      <c r="D121" s="63" t="e">
        <f t="shared" si="30"/>
        <v>#REF!</v>
      </c>
      <c r="E121" s="42"/>
    </row>
    <row r="122" spans="1:5" ht="18.2" customHeight="1">
      <c r="A122" s="131"/>
      <c r="B122" s="36" t="s">
        <v>130</v>
      </c>
      <c r="C122" s="63" t="e">
        <f>VLOOKUP(B122,#REF!,4,0)</f>
        <v>#REF!</v>
      </c>
      <c r="D122" s="63" t="e">
        <f t="shared" si="30"/>
        <v>#REF!</v>
      </c>
      <c r="E122" s="42"/>
    </row>
    <row r="123" spans="1:5" ht="18.2" customHeight="1">
      <c r="A123" s="131"/>
      <c r="B123" s="36" t="s">
        <v>131</v>
      </c>
      <c r="C123" s="63" t="e">
        <f>VLOOKUP(B123,#REF!,4,0)</f>
        <v>#REF!</v>
      </c>
      <c r="D123" s="63" t="e">
        <f t="shared" si="30"/>
        <v>#REF!</v>
      </c>
      <c r="E123" s="42"/>
    </row>
    <row r="124" spans="1:5" ht="18.2" customHeight="1">
      <c r="A124" s="131"/>
      <c r="B124" s="36" t="s">
        <v>132</v>
      </c>
      <c r="C124" s="63" t="e">
        <f>VLOOKUP(B124,#REF!,4,0)</f>
        <v>#REF!</v>
      </c>
      <c r="D124" s="63" t="e">
        <f t="shared" si="30"/>
        <v>#REF!</v>
      </c>
      <c r="E124" s="42"/>
    </row>
    <row r="125" spans="1:5" ht="18.2" customHeight="1">
      <c r="A125" s="131"/>
      <c r="B125" s="36" t="s">
        <v>133</v>
      </c>
      <c r="C125" s="63" t="e">
        <f>VLOOKUP(B125,#REF!,4,0)</f>
        <v>#REF!</v>
      </c>
      <c r="D125" s="63" t="e">
        <f t="shared" si="30"/>
        <v>#REF!</v>
      </c>
      <c r="E125" s="42"/>
    </row>
    <row r="126" spans="1:5" ht="18.2" customHeight="1">
      <c r="A126" s="132"/>
      <c r="B126" s="36" t="s">
        <v>134</v>
      </c>
      <c r="C126" s="63" t="e">
        <f>VLOOKUP(B126,#REF!,4,0)</f>
        <v>#REF!</v>
      </c>
      <c r="D126" s="63" t="e">
        <f t="shared" si="30"/>
        <v>#REF!</v>
      </c>
      <c r="E126" s="42"/>
    </row>
    <row r="127" spans="1:5" ht="18.2" customHeight="1">
      <c r="A127" s="130" t="s">
        <v>135</v>
      </c>
      <c r="B127" s="33" t="s">
        <v>136</v>
      </c>
      <c r="C127" s="65" t="e">
        <f t="shared" ref="C127:D127" si="31">SUM(C128,C131:C139)</f>
        <v>#REF!</v>
      </c>
      <c r="D127" s="65" t="e">
        <f t="shared" si="31"/>
        <v>#REF!</v>
      </c>
      <c r="E127" s="44"/>
    </row>
    <row r="128" spans="1:5" ht="33.950000000000003" customHeight="1">
      <c r="A128" s="131"/>
      <c r="B128" s="34" t="s">
        <v>137</v>
      </c>
      <c r="C128" s="66" t="e">
        <f t="shared" ref="C128:D128" si="32">SUM(C129:C130)</f>
        <v>#REF!</v>
      </c>
      <c r="D128" s="66" t="e">
        <f t="shared" si="32"/>
        <v>#REF!</v>
      </c>
      <c r="E128" s="45"/>
    </row>
    <row r="129" spans="1:5" ht="18.2" customHeight="1">
      <c r="A129" s="131"/>
      <c r="B129" s="35" t="s">
        <v>138</v>
      </c>
      <c r="C129" s="63" t="e">
        <f>VLOOKUP(B129,#REF!,4,0)</f>
        <v>#REF!</v>
      </c>
      <c r="D129" s="63" t="e">
        <f t="shared" ref="D129:D139" si="33">ROUND(C129*0.9,1)</f>
        <v>#REF!</v>
      </c>
      <c r="E129" s="42"/>
    </row>
    <row r="130" spans="1:5" ht="18.2" customHeight="1">
      <c r="A130" s="131"/>
      <c r="B130" s="35" t="s">
        <v>139</v>
      </c>
      <c r="C130" s="63" t="e">
        <f>VLOOKUP(B130,#REF!,4,0)</f>
        <v>#REF!</v>
      </c>
      <c r="D130" s="63" t="e">
        <f t="shared" si="33"/>
        <v>#REF!</v>
      </c>
      <c r="E130" s="42"/>
    </row>
    <row r="131" spans="1:5" ht="18.2" customHeight="1">
      <c r="A131" s="131"/>
      <c r="B131" s="36" t="s">
        <v>140</v>
      </c>
      <c r="C131" s="63" t="e">
        <f>VLOOKUP(B131,#REF!,4,0)</f>
        <v>#REF!</v>
      </c>
      <c r="D131" s="63" t="e">
        <f t="shared" si="33"/>
        <v>#REF!</v>
      </c>
      <c r="E131" s="42"/>
    </row>
    <row r="132" spans="1:5" ht="18.2" customHeight="1">
      <c r="A132" s="131"/>
      <c r="B132" s="36" t="s">
        <v>141</v>
      </c>
      <c r="C132" s="63" t="e">
        <f>VLOOKUP(B132,#REF!,4,0)</f>
        <v>#REF!</v>
      </c>
      <c r="D132" s="63" t="e">
        <f t="shared" si="33"/>
        <v>#REF!</v>
      </c>
      <c r="E132" s="42"/>
    </row>
    <row r="133" spans="1:5" ht="18.2" customHeight="1">
      <c r="A133" s="131"/>
      <c r="B133" s="36" t="s">
        <v>142</v>
      </c>
      <c r="C133" s="63" t="e">
        <f>VLOOKUP(B133,#REF!,4,0)</f>
        <v>#REF!</v>
      </c>
      <c r="D133" s="63" t="e">
        <f t="shared" si="33"/>
        <v>#REF!</v>
      </c>
      <c r="E133" s="42"/>
    </row>
    <row r="134" spans="1:5" ht="18.2" customHeight="1">
      <c r="A134" s="131"/>
      <c r="B134" s="36" t="s">
        <v>143</v>
      </c>
      <c r="C134" s="63" t="e">
        <f>VLOOKUP(B134,#REF!,4,0)</f>
        <v>#REF!</v>
      </c>
      <c r="D134" s="63" t="e">
        <f t="shared" si="33"/>
        <v>#REF!</v>
      </c>
      <c r="E134" s="42"/>
    </row>
    <row r="135" spans="1:5" ht="18.2" customHeight="1">
      <c r="A135" s="131"/>
      <c r="B135" s="36" t="s">
        <v>144</v>
      </c>
      <c r="C135" s="63" t="e">
        <f>VLOOKUP(B135,#REF!,4,0)</f>
        <v>#REF!</v>
      </c>
      <c r="D135" s="63" t="e">
        <f t="shared" si="33"/>
        <v>#REF!</v>
      </c>
      <c r="E135" s="42"/>
    </row>
    <row r="136" spans="1:5" ht="18.2" customHeight="1">
      <c r="A136" s="131"/>
      <c r="B136" s="36" t="s">
        <v>145</v>
      </c>
      <c r="C136" s="63" t="e">
        <f>VLOOKUP(B136,#REF!,4,0)</f>
        <v>#REF!</v>
      </c>
      <c r="D136" s="63" t="e">
        <f t="shared" si="33"/>
        <v>#REF!</v>
      </c>
      <c r="E136" s="42"/>
    </row>
    <row r="137" spans="1:5" ht="18.2" customHeight="1">
      <c r="A137" s="131"/>
      <c r="B137" s="36" t="s">
        <v>146</v>
      </c>
      <c r="C137" s="63" t="e">
        <f>VLOOKUP(B137,#REF!,4,0)</f>
        <v>#REF!</v>
      </c>
      <c r="D137" s="63" t="e">
        <f t="shared" si="33"/>
        <v>#REF!</v>
      </c>
      <c r="E137" s="42"/>
    </row>
    <row r="138" spans="1:5" ht="18.2" customHeight="1">
      <c r="A138" s="131"/>
      <c r="B138" s="36" t="s">
        <v>147</v>
      </c>
      <c r="C138" s="63" t="e">
        <f>VLOOKUP(B138,#REF!,4,0)</f>
        <v>#REF!</v>
      </c>
      <c r="D138" s="63" t="e">
        <f t="shared" si="33"/>
        <v>#REF!</v>
      </c>
      <c r="E138" s="42"/>
    </row>
    <row r="139" spans="1:5" ht="18.2" customHeight="1">
      <c r="A139" s="132"/>
      <c r="B139" s="36" t="s">
        <v>148</v>
      </c>
      <c r="C139" s="63" t="e">
        <f>VLOOKUP(B139,#REF!,4,0)</f>
        <v>#REF!</v>
      </c>
      <c r="D139" s="63" t="e">
        <f t="shared" si="33"/>
        <v>#REF!</v>
      </c>
      <c r="E139" s="42"/>
    </row>
    <row r="140" spans="1:5" ht="18.2" customHeight="1">
      <c r="A140" s="129" t="s">
        <v>149</v>
      </c>
      <c r="B140" s="33" t="s">
        <v>150</v>
      </c>
      <c r="C140" s="65" t="e">
        <f t="shared" ref="C140:D140" si="34">SUM(C141,C143:C146)</f>
        <v>#REF!</v>
      </c>
      <c r="D140" s="65" t="e">
        <f t="shared" si="34"/>
        <v>#REF!</v>
      </c>
      <c r="E140" s="44"/>
    </row>
    <row r="141" spans="1:5" ht="27.95" customHeight="1">
      <c r="A141" s="129"/>
      <c r="B141" s="34" t="s">
        <v>151</v>
      </c>
      <c r="C141" s="66" t="e">
        <f t="shared" ref="C141:D141" si="35">SUM(C142:C142)</f>
        <v>#REF!</v>
      </c>
      <c r="D141" s="66" t="e">
        <f t="shared" si="35"/>
        <v>#REF!</v>
      </c>
      <c r="E141" s="45"/>
    </row>
    <row r="142" spans="1:5" ht="18.2" customHeight="1">
      <c r="A142" s="129"/>
      <c r="B142" s="35" t="s">
        <v>152</v>
      </c>
      <c r="C142" s="63" t="e">
        <f>VLOOKUP(B142,#REF!,4,0)</f>
        <v>#REF!</v>
      </c>
      <c r="D142" s="63" t="e">
        <f t="shared" ref="D142:D146" si="36">ROUND(C142*0.9,1)</f>
        <v>#REF!</v>
      </c>
      <c r="E142" s="42"/>
    </row>
    <row r="143" spans="1:5" ht="18.2" customHeight="1">
      <c r="A143" s="129"/>
      <c r="B143" s="36" t="s">
        <v>153</v>
      </c>
      <c r="C143" s="63" t="e">
        <f>VLOOKUP(B143,#REF!,4,0)</f>
        <v>#REF!</v>
      </c>
      <c r="D143" s="63" t="e">
        <f t="shared" si="36"/>
        <v>#REF!</v>
      </c>
      <c r="E143" s="42"/>
    </row>
    <row r="144" spans="1:5" ht="18.2" customHeight="1">
      <c r="A144" s="129"/>
      <c r="B144" s="36" t="s">
        <v>154</v>
      </c>
      <c r="C144" s="63" t="e">
        <f>VLOOKUP(B144,#REF!,4,0)</f>
        <v>#REF!</v>
      </c>
      <c r="D144" s="63" t="e">
        <f t="shared" si="36"/>
        <v>#REF!</v>
      </c>
      <c r="E144" s="42"/>
    </row>
    <row r="145" spans="1:5" ht="18.2" customHeight="1">
      <c r="A145" s="129"/>
      <c r="B145" s="36" t="s">
        <v>155</v>
      </c>
      <c r="C145" s="63" t="e">
        <f>VLOOKUP(B145,#REF!,4,0)</f>
        <v>#REF!</v>
      </c>
      <c r="D145" s="63" t="e">
        <f t="shared" si="36"/>
        <v>#REF!</v>
      </c>
      <c r="E145" s="42"/>
    </row>
    <row r="146" spans="1:5" ht="18.2" customHeight="1">
      <c r="A146" s="129"/>
      <c r="B146" s="36" t="s">
        <v>156</v>
      </c>
      <c r="C146" s="63" t="e">
        <f>VLOOKUP(B146,#REF!,4,0)</f>
        <v>#REF!</v>
      </c>
      <c r="D146" s="63" t="e">
        <f t="shared" si="36"/>
        <v>#REF!</v>
      </c>
      <c r="E146" s="42"/>
    </row>
    <row r="147" spans="1:5" ht="18.2" customHeight="1">
      <c r="A147" s="130" t="s">
        <v>157</v>
      </c>
      <c r="B147" s="33" t="s">
        <v>158</v>
      </c>
      <c r="C147" s="65" t="e">
        <f t="shared" ref="C147:D147" si="37">SUM(C148,C150:C161)</f>
        <v>#REF!</v>
      </c>
      <c r="D147" s="65" t="e">
        <f t="shared" si="37"/>
        <v>#REF!</v>
      </c>
      <c r="E147" s="44"/>
    </row>
    <row r="148" spans="1:5" ht="27.95" customHeight="1">
      <c r="A148" s="131"/>
      <c r="B148" s="34" t="s">
        <v>159</v>
      </c>
      <c r="C148" s="66" t="e">
        <f t="shared" ref="C148:D148" si="38">SUM(C149:C149)</f>
        <v>#REF!</v>
      </c>
      <c r="D148" s="66" t="e">
        <f t="shared" si="38"/>
        <v>#REF!</v>
      </c>
      <c r="E148" s="45"/>
    </row>
    <row r="149" spans="1:5" ht="18.2" customHeight="1">
      <c r="A149" s="131"/>
      <c r="B149" s="35" t="s">
        <v>160</v>
      </c>
      <c r="C149" s="63" t="e">
        <f>VLOOKUP(B149,#REF!,4,0)</f>
        <v>#REF!</v>
      </c>
      <c r="D149" s="63" t="e">
        <f t="shared" ref="D149:D161" si="39">ROUND(C149*0.9,1)</f>
        <v>#REF!</v>
      </c>
      <c r="E149" s="42"/>
    </row>
    <row r="150" spans="1:5" ht="18.2" customHeight="1">
      <c r="A150" s="131"/>
      <c r="B150" s="36" t="s">
        <v>161</v>
      </c>
      <c r="C150" s="63" t="e">
        <f>VLOOKUP(B150,#REF!,4,0)</f>
        <v>#REF!</v>
      </c>
      <c r="D150" s="63" t="e">
        <f t="shared" si="39"/>
        <v>#REF!</v>
      </c>
      <c r="E150" s="42"/>
    </row>
    <row r="151" spans="1:5" ht="18.2" customHeight="1">
      <c r="A151" s="131"/>
      <c r="B151" s="36" t="s">
        <v>162</v>
      </c>
      <c r="C151" s="63" t="e">
        <f>VLOOKUP(B151,#REF!,4,0)</f>
        <v>#REF!</v>
      </c>
      <c r="D151" s="63" t="e">
        <f t="shared" si="39"/>
        <v>#REF!</v>
      </c>
      <c r="E151" s="42"/>
    </row>
    <row r="152" spans="1:5" ht="18.2" customHeight="1">
      <c r="A152" s="131"/>
      <c r="B152" s="36" t="s">
        <v>163</v>
      </c>
      <c r="C152" s="63" t="e">
        <f>VLOOKUP(B152,#REF!,4,0)</f>
        <v>#REF!</v>
      </c>
      <c r="D152" s="63" t="e">
        <f t="shared" si="39"/>
        <v>#REF!</v>
      </c>
      <c r="E152" s="42"/>
    </row>
    <row r="153" spans="1:5" ht="18.2" customHeight="1">
      <c r="A153" s="131"/>
      <c r="B153" s="36" t="s">
        <v>164</v>
      </c>
      <c r="C153" s="63" t="e">
        <f>VLOOKUP(B153,#REF!,4,0)</f>
        <v>#REF!</v>
      </c>
      <c r="D153" s="63" t="e">
        <f t="shared" si="39"/>
        <v>#REF!</v>
      </c>
      <c r="E153" s="42"/>
    </row>
    <row r="154" spans="1:5" ht="18.2" customHeight="1">
      <c r="A154" s="131"/>
      <c r="B154" s="36" t="s">
        <v>165</v>
      </c>
      <c r="C154" s="63" t="e">
        <f>VLOOKUP(B154,#REF!,4,0)</f>
        <v>#REF!</v>
      </c>
      <c r="D154" s="63" t="e">
        <f t="shared" si="39"/>
        <v>#REF!</v>
      </c>
      <c r="E154" s="42"/>
    </row>
    <row r="155" spans="1:5" ht="18.2" customHeight="1">
      <c r="A155" s="131"/>
      <c r="B155" s="36" t="s">
        <v>166</v>
      </c>
      <c r="C155" s="63" t="e">
        <f>VLOOKUP(B155,#REF!,4,0)</f>
        <v>#REF!</v>
      </c>
      <c r="D155" s="63" t="e">
        <f t="shared" si="39"/>
        <v>#REF!</v>
      </c>
      <c r="E155" s="42"/>
    </row>
    <row r="156" spans="1:5" ht="18.2" customHeight="1">
      <c r="A156" s="131"/>
      <c r="B156" s="36" t="s">
        <v>167</v>
      </c>
      <c r="C156" s="63" t="e">
        <f>VLOOKUP(B156,#REF!,4,0)</f>
        <v>#REF!</v>
      </c>
      <c r="D156" s="63" t="e">
        <f t="shared" si="39"/>
        <v>#REF!</v>
      </c>
      <c r="E156" s="42"/>
    </row>
    <row r="157" spans="1:5" ht="18.2" customHeight="1">
      <c r="A157" s="131"/>
      <c r="B157" s="36" t="s">
        <v>168</v>
      </c>
      <c r="C157" s="63" t="e">
        <f>VLOOKUP(B157,#REF!,4,0)</f>
        <v>#REF!</v>
      </c>
      <c r="D157" s="63" t="e">
        <f t="shared" si="39"/>
        <v>#REF!</v>
      </c>
      <c r="E157" s="42"/>
    </row>
    <row r="158" spans="1:5" ht="18.2" customHeight="1">
      <c r="A158" s="131"/>
      <c r="B158" s="36" t="s">
        <v>169</v>
      </c>
      <c r="C158" s="63" t="e">
        <f>VLOOKUP(B158,#REF!,4,0)</f>
        <v>#REF!</v>
      </c>
      <c r="D158" s="63" t="e">
        <f t="shared" si="39"/>
        <v>#REF!</v>
      </c>
      <c r="E158" s="42"/>
    </row>
    <row r="159" spans="1:5" ht="18.2" customHeight="1">
      <c r="A159" s="131"/>
      <c r="B159" s="36" t="s">
        <v>170</v>
      </c>
      <c r="C159" s="63" t="e">
        <f>VLOOKUP(B159,#REF!,4,0)</f>
        <v>#REF!</v>
      </c>
      <c r="D159" s="63" t="e">
        <f t="shared" si="39"/>
        <v>#REF!</v>
      </c>
      <c r="E159" s="42"/>
    </row>
    <row r="160" spans="1:5" ht="18.2" customHeight="1">
      <c r="A160" s="131"/>
      <c r="B160" s="36" t="s">
        <v>171</v>
      </c>
      <c r="C160" s="63" t="e">
        <f>VLOOKUP(B160,#REF!,4,0)</f>
        <v>#REF!</v>
      </c>
      <c r="D160" s="63" t="e">
        <f t="shared" si="39"/>
        <v>#REF!</v>
      </c>
      <c r="E160" s="42"/>
    </row>
    <row r="161" spans="1:5" ht="18.2" customHeight="1">
      <c r="A161" s="132"/>
      <c r="B161" s="36" t="s">
        <v>172</v>
      </c>
      <c r="C161" s="63" t="e">
        <f>VLOOKUP(B161,#REF!,4,0)</f>
        <v>#REF!</v>
      </c>
      <c r="D161" s="63" t="e">
        <f t="shared" si="39"/>
        <v>#REF!</v>
      </c>
      <c r="E161" s="42"/>
    </row>
    <row r="162" spans="1:5" ht="18.95" customHeight="1">
      <c r="A162" s="125" t="s">
        <v>173</v>
      </c>
      <c r="B162" s="46" t="s">
        <v>174</v>
      </c>
      <c r="C162" s="65" t="e">
        <f t="shared" ref="C162:D162" si="40">SUM(C163:C170)</f>
        <v>#REF!</v>
      </c>
      <c r="D162" s="65" t="e">
        <f t="shared" si="40"/>
        <v>#REF!</v>
      </c>
      <c r="E162" s="44"/>
    </row>
    <row r="163" spans="1:5" ht="18.95" customHeight="1">
      <c r="A163" s="125"/>
      <c r="B163" s="35" t="s">
        <v>175</v>
      </c>
      <c r="C163" s="63" t="e">
        <f>VLOOKUP(B163,#REF!,4,0)</f>
        <v>#REF!</v>
      </c>
      <c r="D163" s="63" t="e">
        <f t="shared" ref="D163:D170" si="41">ROUND(C163*0.9,1)</f>
        <v>#REF!</v>
      </c>
      <c r="E163" s="42"/>
    </row>
    <row r="164" spans="1:5" ht="18.95" customHeight="1">
      <c r="A164" s="125"/>
      <c r="B164" s="35" t="s">
        <v>176</v>
      </c>
      <c r="C164" s="63" t="e">
        <f>VLOOKUP(B164,#REF!,4,0)</f>
        <v>#REF!</v>
      </c>
      <c r="D164" s="63" t="e">
        <f t="shared" si="41"/>
        <v>#REF!</v>
      </c>
      <c r="E164" s="42"/>
    </row>
    <row r="165" spans="1:5" ht="18.95" customHeight="1">
      <c r="A165" s="125"/>
      <c r="B165" s="35" t="s">
        <v>177</v>
      </c>
      <c r="C165" s="63" t="e">
        <f>VLOOKUP(B165,#REF!,4,0)</f>
        <v>#REF!</v>
      </c>
      <c r="D165" s="63" t="e">
        <f t="shared" si="41"/>
        <v>#REF!</v>
      </c>
      <c r="E165" s="42"/>
    </row>
    <row r="166" spans="1:5" ht="18.95" customHeight="1">
      <c r="A166" s="125"/>
      <c r="B166" s="35" t="s">
        <v>178</v>
      </c>
      <c r="C166" s="63" t="e">
        <f>VLOOKUP(B166,#REF!,4,0)</f>
        <v>#REF!</v>
      </c>
      <c r="D166" s="63" t="e">
        <f t="shared" si="41"/>
        <v>#REF!</v>
      </c>
      <c r="E166" s="42"/>
    </row>
    <row r="167" spans="1:5" ht="18.95" customHeight="1">
      <c r="A167" s="125"/>
      <c r="B167" s="35" t="s">
        <v>179</v>
      </c>
      <c r="C167" s="63" t="e">
        <f>VLOOKUP(B167,#REF!,4,0)</f>
        <v>#REF!</v>
      </c>
      <c r="D167" s="63" t="e">
        <f t="shared" si="41"/>
        <v>#REF!</v>
      </c>
      <c r="E167" s="42"/>
    </row>
    <row r="168" spans="1:5" ht="18.95" customHeight="1">
      <c r="A168" s="125"/>
      <c r="B168" s="35" t="s">
        <v>180</v>
      </c>
      <c r="C168" s="63" t="e">
        <f>VLOOKUP(B168,#REF!,4,0)</f>
        <v>#REF!</v>
      </c>
      <c r="D168" s="63" t="e">
        <f t="shared" si="41"/>
        <v>#REF!</v>
      </c>
      <c r="E168" s="42"/>
    </row>
    <row r="169" spans="1:5" ht="18.95" customHeight="1">
      <c r="A169" s="125"/>
      <c r="B169" s="35" t="s">
        <v>181</v>
      </c>
      <c r="C169" s="63" t="e">
        <f>VLOOKUP(B169,#REF!,4,0)</f>
        <v>#REF!</v>
      </c>
      <c r="D169" s="63" t="e">
        <f t="shared" si="41"/>
        <v>#REF!</v>
      </c>
      <c r="E169" s="42"/>
    </row>
    <row r="170" spans="1:5" ht="18.95" customHeight="1">
      <c r="A170" s="125"/>
      <c r="B170" s="35" t="s">
        <v>182</v>
      </c>
      <c r="C170" s="63" t="e">
        <f>VLOOKUP(B170,#REF!,4,0)</f>
        <v>#REF!</v>
      </c>
      <c r="D170" s="63" t="e">
        <f t="shared" si="41"/>
        <v>#REF!</v>
      </c>
      <c r="E170" s="42"/>
    </row>
  </sheetData>
  <autoFilter ref="A4:E170"/>
  <mergeCells count="20">
    <mergeCell ref="A120:A126"/>
    <mergeCell ref="A127:A139"/>
    <mergeCell ref="A140:A146"/>
    <mergeCell ref="A147:A161"/>
    <mergeCell ref="A162:A170"/>
    <mergeCell ref="A80:A82"/>
    <mergeCell ref="A83:A95"/>
    <mergeCell ref="A96:A101"/>
    <mergeCell ref="A102:A110"/>
    <mergeCell ref="A111:A119"/>
    <mergeCell ref="A19:A30"/>
    <mergeCell ref="A31:A39"/>
    <mergeCell ref="A40:A54"/>
    <mergeCell ref="A55:A68"/>
    <mergeCell ref="A69:A79"/>
    <mergeCell ref="A2:E2"/>
    <mergeCell ref="A4:B4"/>
    <mergeCell ref="A5:B5"/>
    <mergeCell ref="A6:B6"/>
    <mergeCell ref="A7:A18"/>
  </mergeCells>
  <phoneticPr fontId="13" type="noConversion"/>
  <printOptions horizontalCentered="1"/>
  <pageMargins left="0.55118110236220474" right="0.23622047244094491" top="0.59055118110236227" bottom="0.55118110236220474" header="0.35433070866141736" footer="0.51181102362204722"/>
  <pageSetup paperSize="9" firstPageNumber="4" fitToHeight="4" orientation="portrait" useFirstPageNumber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B171"/>
  <sheetViews>
    <sheetView view="pageBreakPreview" zoomScaleSheetLayoutView="100" workbookViewId="0">
      <selection activeCell="A2" sqref="A2:E2"/>
    </sheetView>
  </sheetViews>
  <sheetFormatPr defaultColWidth="9.75" defaultRowHeight="14.25"/>
  <cols>
    <col min="1" max="1" width="8.375" style="7" customWidth="1"/>
    <col min="2" max="2" width="15.75" style="2" customWidth="1"/>
    <col min="3" max="3" width="10.5" style="2" customWidth="1"/>
    <col min="4" max="4" width="12.75" style="1" customWidth="1"/>
    <col min="5" max="5" width="10.625" style="8" customWidth="1"/>
    <col min="6" max="6" width="9.5" style="8" customWidth="1"/>
    <col min="7" max="7" width="10.875" style="9" customWidth="1"/>
    <col min="8" max="8" width="12.75" style="1" customWidth="1"/>
    <col min="9" max="9" width="11.125" style="1" customWidth="1"/>
    <col min="10" max="10" width="16.5" style="1" customWidth="1"/>
    <col min="11" max="28" width="10" style="2"/>
    <col min="29" max="16384" width="9.75" style="7"/>
  </cols>
  <sheetData>
    <row r="1" spans="1:28" s="1" customFormat="1" ht="21.75" customHeight="1">
      <c r="A1" s="115" t="s">
        <v>2613</v>
      </c>
      <c r="B1" s="115"/>
      <c r="C1" s="10"/>
      <c r="E1" s="8"/>
      <c r="F1" s="8"/>
      <c r="G1" s="9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</row>
    <row r="2" spans="1:28" s="2" customFormat="1" ht="31.5" customHeight="1">
      <c r="A2" s="116" t="s">
        <v>2615</v>
      </c>
      <c r="B2" s="117"/>
      <c r="C2" s="117"/>
      <c r="D2" s="117"/>
      <c r="E2" s="117"/>
      <c r="F2" s="117"/>
      <c r="G2" s="133"/>
      <c r="H2" s="117"/>
      <c r="I2" s="117"/>
      <c r="J2" s="117"/>
    </row>
    <row r="3" spans="1:28" s="2" customFormat="1" ht="12" customHeight="1">
      <c r="A3" s="7"/>
      <c r="D3" s="1"/>
      <c r="E3" s="8"/>
      <c r="F3" s="8"/>
      <c r="G3" s="9"/>
      <c r="H3" s="1"/>
      <c r="I3" s="1"/>
      <c r="J3" s="107" t="s">
        <v>2612</v>
      </c>
    </row>
    <row r="4" spans="1:28" s="2" customFormat="1" ht="18.95" customHeight="1">
      <c r="A4" s="140" t="s">
        <v>0</v>
      </c>
      <c r="B4" s="141"/>
      <c r="C4" s="139" t="s">
        <v>183</v>
      </c>
      <c r="D4" s="134" t="s">
        <v>2519</v>
      </c>
      <c r="E4" s="134"/>
      <c r="F4" s="134"/>
      <c r="G4" s="135" t="s">
        <v>2520</v>
      </c>
      <c r="H4" s="136"/>
      <c r="I4" s="134" t="s">
        <v>184</v>
      </c>
      <c r="J4" s="137" t="s">
        <v>1</v>
      </c>
    </row>
    <row r="5" spans="1:28" s="2" customFormat="1" ht="26.1" customHeight="1">
      <c r="A5" s="142"/>
      <c r="B5" s="143"/>
      <c r="C5" s="119"/>
      <c r="D5" s="11" t="s">
        <v>185</v>
      </c>
      <c r="E5" s="11" t="s">
        <v>186</v>
      </c>
      <c r="F5" s="11" t="s">
        <v>187</v>
      </c>
      <c r="G5" s="12" t="s">
        <v>188</v>
      </c>
      <c r="H5" s="11" t="s">
        <v>189</v>
      </c>
      <c r="I5" s="134"/>
      <c r="J5" s="138"/>
    </row>
    <row r="6" spans="1:28" s="3" customFormat="1" ht="17.25" customHeight="1">
      <c r="A6" s="110" t="s">
        <v>2</v>
      </c>
      <c r="B6" s="111"/>
      <c r="C6" s="13">
        <v>1</v>
      </c>
      <c r="D6" s="12">
        <v>2</v>
      </c>
      <c r="E6" s="12">
        <v>3</v>
      </c>
      <c r="F6" s="12" t="s">
        <v>190</v>
      </c>
      <c r="G6" s="12">
        <v>5</v>
      </c>
      <c r="H6" s="12">
        <v>6</v>
      </c>
      <c r="I6" s="12" t="s">
        <v>191</v>
      </c>
      <c r="J6" s="25">
        <v>8</v>
      </c>
    </row>
    <row r="7" spans="1:28" s="4" customFormat="1" ht="21" customHeight="1">
      <c r="A7" s="112" t="s">
        <v>4</v>
      </c>
      <c r="B7" s="113"/>
      <c r="C7" s="113"/>
      <c r="D7" s="14">
        <f t="shared" ref="D7:I7" si="0">SUM(D8,D20,D32,D41,D56,D70,D84,D97,D103,D112,D128,D141,D148,D163)</f>
        <v>112380.55247899999</v>
      </c>
      <c r="E7" s="14">
        <f t="shared" si="0"/>
        <v>110412.7</v>
      </c>
      <c r="F7" s="14">
        <f t="shared" si="0"/>
        <v>1967.8524790000001</v>
      </c>
      <c r="G7" s="15">
        <f t="shared" si="0"/>
        <v>9299456</v>
      </c>
      <c r="H7" s="14">
        <f t="shared" si="0"/>
        <v>112039.5</v>
      </c>
      <c r="I7" s="14">
        <f t="shared" si="0"/>
        <v>114007.35247900002</v>
      </c>
      <c r="J7" s="26"/>
    </row>
    <row r="8" spans="1:28" s="5" customFormat="1" ht="15.95" customHeight="1">
      <c r="A8" s="114" t="s">
        <v>5</v>
      </c>
      <c r="B8" s="16" t="s">
        <v>6</v>
      </c>
      <c r="C8" s="16"/>
      <c r="D8" s="17">
        <f t="shared" ref="D8:I8" si="1">SUM(D9,D18,D19)</f>
        <v>4454.9335490000003</v>
      </c>
      <c r="E8" s="17">
        <f t="shared" si="1"/>
        <v>4425.3999999999996</v>
      </c>
      <c r="F8" s="17">
        <f t="shared" si="1"/>
        <v>29.53354900000015</v>
      </c>
      <c r="G8" s="18">
        <f t="shared" si="1"/>
        <v>731553</v>
      </c>
      <c r="H8" s="17">
        <f t="shared" si="1"/>
        <v>4449.8999999999996</v>
      </c>
      <c r="I8" s="17">
        <f t="shared" si="1"/>
        <v>4479.4335489999994</v>
      </c>
      <c r="J8" s="17"/>
    </row>
    <row r="9" spans="1:28" s="5" customFormat="1" ht="30.95" customHeight="1">
      <c r="A9" s="114"/>
      <c r="B9" s="19" t="s">
        <v>7</v>
      </c>
      <c r="C9" s="19"/>
      <c r="D9" s="20">
        <f t="shared" ref="D9:I9" si="2">SUM(D10:D17)</f>
        <v>156.560857</v>
      </c>
      <c r="E9" s="20">
        <f t="shared" si="2"/>
        <v>158.39999999999998</v>
      </c>
      <c r="F9" s="20">
        <f t="shared" si="2"/>
        <v>-1.8391429999999929</v>
      </c>
      <c r="G9" s="21">
        <f t="shared" si="2"/>
        <v>296772</v>
      </c>
      <c r="H9" s="20">
        <f t="shared" si="2"/>
        <v>156.19999999999999</v>
      </c>
      <c r="I9" s="20">
        <f t="shared" si="2"/>
        <v>154.36085700000001</v>
      </c>
      <c r="J9" s="20"/>
    </row>
    <row r="10" spans="1:28" s="6" customFormat="1" ht="18" customHeight="1">
      <c r="A10" s="114"/>
      <c r="B10" s="22" t="s">
        <v>8</v>
      </c>
      <c r="C10" s="22">
        <v>0</v>
      </c>
      <c r="D10" s="22">
        <v>0</v>
      </c>
      <c r="E10" s="22">
        <v>0</v>
      </c>
      <c r="F10" s="22">
        <f t="shared" ref="F10:F19" si="3">D10-E10</f>
        <v>0</v>
      </c>
      <c r="G10" s="23">
        <v>122218</v>
      </c>
      <c r="H10" s="22">
        <f t="shared" ref="H10:H19" si="4">ROUND(G10*C10*12/10000,1)</f>
        <v>0</v>
      </c>
      <c r="I10" s="22">
        <f t="shared" ref="I10:I19" si="5">H10+F10</f>
        <v>0</v>
      </c>
      <c r="J10" s="22"/>
    </row>
    <row r="11" spans="1:28" s="6" customFormat="1" ht="18" customHeight="1">
      <c r="A11" s="114"/>
      <c r="B11" s="22" t="s">
        <v>9</v>
      </c>
      <c r="C11" s="22">
        <v>0</v>
      </c>
      <c r="D11" s="22">
        <v>0</v>
      </c>
      <c r="E11" s="22">
        <v>0</v>
      </c>
      <c r="F11" s="22">
        <f t="shared" si="3"/>
        <v>0</v>
      </c>
      <c r="G11" s="61">
        <v>79682</v>
      </c>
      <c r="H11" s="22">
        <f t="shared" si="4"/>
        <v>0</v>
      </c>
      <c r="I11" s="22">
        <f t="shared" si="5"/>
        <v>0</v>
      </c>
      <c r="J11" s="22"/>
    </row>
    <row r="12" spans="1:28" s="6" customFormat="1" ht="18" customHeight="1">
      <c r="A12" s="114"/>
      <c r="B12" s="22" t="s">
        <v>10</v>
      </c>
      <c r="C12" s="22">
        <v>0</v>
      </c>
      <c r="D12" s="22">
        <v>0</v>
      </c>
      <c r="E12" s="22">
        <v>0</v>
      </c>
      <c r="F12" s="22">
        <f t="shared" si="3"/>
        <v>0</v>
      </c>
      <c r="G12" s="61">
        <v>19642</v>
      </c>
      <c r="H12" s="22">
        <f t="shared" si="4"/>
        <v>0</v>
      </c>
      <c r="I12" s="22">
        <f t="shared" si="5"/>
        <v>0</v>
      </c>
      <c r="J12" s="22"/>
    </row>
    <row r="13" spans="1:28" s="6" customFormat="1" ht="18" customHeight="1">
      <c r="A13" s="114"/>
      <c r="B13" s="22" t="s">
        <v>11</v>
      </c>
      <c r="C13" s="22">
        <v>0</v>
      </c>
      <c r="D13" s="22">
        <v>0</v>
      </c>
      <c r="E13" s="22">
        <v>0</v>
      </c>
      <c r="F13" s="22">
        <f t="shared" si="3"/>
        <v>0</v>
      </c>
      <c r="G13" s="61">
        <v>3887</v>
      </c>
      <c r="H13" s="22">
        <f t="shared" si="4"/>
        <v>0</v>
      </c>
      <c r="I13" s="22">
        <f t="shared" si="5"/>
        <v>0</v>
      </c>
      <c r="J13" s="22"/>
    </row>
    <row r="14" spans="1:28" s="6" customFormat="1" ht="18" customHeight="1">
      <c r="A14" s="114"/>
      <c r="B14" s="22" t="s">
        <v>12</v>
      </c>
      <c r="C14" s="22">
        <v>0</v>
      </c>
      <c r="D14" s="22">
        <v>0</v>
      </c>
      <c r="E14" s="22">
        <v>0</v>
      </c>
      <c r="F14" s="22">
        <f t="shared" si="3"/>
        <v>0</v>
      </c>
      <c r="G14" s="61">
        <v>12398</v>
      </c>
      <c r="H14" s="22">
        <f t="shared" si="4"/>
        <v>0</v>
      </c>
      <c r="I14" s="22">
        <f t="shared" si="5"/>
        <v>0</v>
      </c>
      <c r="J14" s="22"/>
    </row>
    <row r="15" spans="1:28" s="6" customFormat="1" ht="18" customHeight="1">
      <c r="A15" s="114"/>
      <c r="B15" s="22" t="s">
        <v>13</v>
      </c>
      <c r="C15" s="22">
        <v>3</v>
      </c>
      <c r="D15" s="22">
        <v>135.044625</v>
      </c>
      <c r="E15" s="22">
        <v>136.1</v>
      </c>
      <c r="F15" s="22">
        <f t="shared" si="3"/>
        <v>-1.055374999999998</v>
      </c>
      <c r="G15" s="61">
        <v>37680</v>
      </c>
      <c r="H15" s="22">
        <f t="shared" si="4"/>
        <v>135.6</v>
      </c>
      <c r="I15" s="22">
        <f t="shared" si="5"/>
        <v>134.544625</v>
      </c>
      <c r="J15" s="27"/>
    </row>
    <row r="16" spans="1:28" s="6" customFormat="1" ht="18" customHeight="1">
      <c r="A16" s="114"/>
      <c r="B16" s="22" t="s">
        <v>14</v>
      </c>
      <c r="C16" s="22">
        <v>0</v>
      </c>
      <c r="D16" s="22">
        <v>0</v>
      </c>
      <c r="E16" s="22">
        <v>0</v>
      </c>
      <c r="F16" s="22">
        <f t="shared" si="3"/>
        <v>0</v>
      </c>
      <c r="G16" s="61">
        <v>15550</v>
      </c>
      <c r="H16" s="22">
        <f t="shared" si="4"/>
        <v>0</v>
      </c>
      <c r="I16" s="22">
        <f t="shared" si="5"/>
        <v>0</v>
      </c>
      <c r="J16" s="22"/>
    </row>
    <row r="17" spans="1:10" s="6" customFormat="1" ht="18" customHeight="1">
      <c r="A17" s="114"/>
      <c r="B17" s="22" t="s">
        <v>15</v>
      </c>
      <c r="C17" s="22">
        <v>3</v>
      </c>
      <c r="D17" s="22">
        <v>21.516232000000002</v>
      </c>
      <c r="E17" s="22">
        <v>22.299999999999997</v>
      </c>
      <c r="F17" s="22">
        <f t="shared" si="3"/>
        <v>-0.78376799999999491</v>
      </c>
      <c r="G17" s="61">
        <v>5715</v>
      </c>
      <c r="H17" s="22">
        <f t="shared" si="4"/>
        <v>20.6</v>
      </c>
      <c r="I17" s="22">
        <f t="shared" si="5"/>
        <v>19.816232000000007</v>
      </c>
      <c r="J17" s="27"/>
    </row>
    <row r="18" spans="1:10" s="6" customFormat="1" ht="18" customHeight="1">
      <c r="A18" s="114"/>
      <c r="B18" s="24" t="s">
        <v>16</v>
      </c>
      <c r="C18" s="22">
        <v>7.5</v>
      </c>
      <c r="D18" s="22">
        <v>1962.0470680000001</v>
      </c>
      <c r="E18" s="22">
        <v>1947.5</v>
      </c>
      <c r="F18" s="22">
        <f t="shared" si="3"/>
        <v>14.547068000000081</v>
      </c>
      <c r="G18" s="61">
        <v>223331</v>
      </c>
      <c r="H18" s="22">
        <f t="shared" si="4"/>
        <v>2010</v>
      </c>
      <c r="I18" s="22">
        <f t="shared" si="5"/>
        <v>2024.5470680000001</v>
      </c>
      <c r="J18" s="22"/>
    </row>
    <row r="19" spans="1:10" s="6" customFormat="1" ht="18" customHeight="1">
      <c r="A19" s="114"/>
      <c r="B19" s="24" t="s">
        <v>17</v>
      </c>
      <c r="C19" s="22">
        <v>9</v>
      </c>
      <c r="D19" s="22">
        <v>2336.3256240000001</v>
      </c>
      <c r="E19" s="22">
        <v>2319.5</v>
      </c>
      <c r="F19" s="22">
        <f t="shared" si="3"/>
        <v>16.825624000000062</v>
      </c>
      <c r="G19" s="61">
        <v>211450</v>
      </c>
      <c r="H19" s="22">
        <f t="shared" si="4"/>
        <v>2283.6999999999998</v>
      </c>
      <c r="I19" s="22">
        <f t="shared" si="5"/>
        <v>2300.5256239999999</v>
      </c>
      <c r="J19" s="22"/>
    </row>
    <row r="20" spans="1:10" s="5" customFormat="1" ht="20.100000000000001" customHeight="1">
      <c r="A20" s="114" t="s">
        <v>18</v>
      </c>
      <c r="B20" s="16" t="s">
        <v>19</v>
      </c>
      <c r="C20" s="16"/>
      <c r="D20" s="17">
        <f t="shared" ref="D20:I20" si="6">SUM(D21,D27:D31)</f>
        <v>4630.6574609999998</v>
      </c>
      <c r="E20" s="17">
        <f t="shared" si="6"/>
        <v>4516.3</v>
      </c>
      <c r="F20" s="17">
        <f t="shared" si="6"/>
        <v>114.35746099999997</v>
      </c>
      <c r="G20" s="18">
        <f t="shared" si="6"/>
        <v>454373</v>
      </c>
      <c r="H20" s="17">
        <f t="shared" si="6"/>
        <v>4703.0999999999995</v>
      </c>
      <c r="I20" s="17">
        <f t="shared" si="6"/>
        <v>4817.4574610000009</v>
      </c>
      <c r="J20" s="17"/>
    </row>
    <row r="21" spans="1:10" s="5" customFormat="1" ht="30.95" customHeight="1">
      <c r="A21" s="114"/>
      <c r="B21" s="19" t="s">
        <v>20</v>
      </c>
      <c r="C21" s="19"/>
      <c r="D21" s="20">
        <f t="shared" ref="D21:I21" si="7">SUM(D22:D26)</f>
        <v>65.231949999999998</v>
      </c>
      <c r="E21" s="20">
        <f t="shared" si="7"/>
        <v>66.099999999999994</v>
      </c>
      <c r="F21" s="20">
        <f t="shared" si="7"/>
        <v>-0.86805000000000199</v>
      </c>
      <c r="G21" s="21">
        <f t="shared" si="7"/>
        <v>21358</v>
      </c>
      <c r="H21" s="20">
        <f t="shared" si="7"/>
        <v>62</v>
      </c>
      <c r="I21" s="20">
        <f t="shared" si="7"/>
        <v>61.131949999999996</v>
      </c>
      <c r="J21" s="20"/>
    </row>
    <row r="22" spans="1:10" s="6" customFormat="1" ht="17.100000000000001" customHeight="1">
      <c r="A22" s="114"/>
      <c r="B22" s="22" t="s">
        <v>21</v>
      </c>
      <c r="C22" s="22">
        <v>0</v>
      </c>
      <c r="D22" s="22">
        <v>0</v>
      </c>
      <c r="E22" s="22">
        <v>0</v>
      </c>
      <c r="F22" s="22">
        <f t="shared" ref="F22:F31" si="8">D22-E22</f>
        <v>0</v>
      </c>
      <c r="G22" s="61">
        <v>10296</v>
      </c>
      <c r="H22" s="22">
        <f t="shared" ref="H22:H31" si="9">ROUND(G22*C22*12/10000,1)</f>
        <v>0</v>
      </c>
      <c r="I22" s="22">
        <f t="shared" ref="I22:I31" si="10">H22+F22</f>
        <v>0</v>
      </c>
      <c r="J22" s="27"/>
    </row>
    <row r="23" spans="1:10" s="6" customFormat="1" ht="20.100000000000001" customHeight="1">
      <c r="A23" s="114"/>
      <c r="B23" s="22" t="s">
        <v>22</v>
      </c>
      <c r="C23" s="22">
        <v>4.5</v>
      </c>
      <c r="D23" s="22">
        <v>36.910249999999998</v>
      </c>
      <c r="E23" s="22">
        <v>37.9</v>
      </c>
      <c r="F23" s="22">
        <f t="shared" si="8"/>
        <v>-0.9897500000000008</v>
      </c>
      <c r="G23" s="61">
        <v>6994</v>
      </c>
      <c r="H23" s="22">
        <f t="shared" si="9"/>
        <v>37.799999999999997</v>
      </c>
      <c r="I23" s="22">
        <f t="shared" si="10"/>
        <v>36.810249999999996</v>
      </c>
      <c r="J23" s="27"/>
    </row>
    <row r="24" spans="1:10" s="6" customFormat="1" ht="20.100000000000001" customHeight="1">
      <c r="A24" s="114"/>
      <c r="B24" s="22" t="s">
        <v>23</v>
      </c>
      <c r="C24" s="22">
        <v>4.5</v>
      </c>
      <c r="D24" s="22">
        <v>16.494299999999999</v>
      </c>
      <c r="E24" s="22">
        <v>17</v>
      </c>
      <c r="F24" s="22">
        <f t="shared" si="8"/>
        <v>-0.50570000000000093</v>
      </c>
      <c r="G24" s="61">
        <v>2808</v>
      </c>
      <c r="H24" s="22">
        <f t="shared" si="9"/>
        <v>15.2</v>
      </c>
      <c r="I24" s="22">
        <f t="shared" si="10"/>
        <v>14.694299999999998</v>
      </c>
      <c r="J24" s="22"/>
    </row>
    <row r="25" spans="1:10" s="6" customFormat="1" ht="20.100000000000001" customHeight="1">
      <c r="A25" s="114"/>
      <c r="B25" s="22" t="s">
        <v>24</v>
      </c>
      <c r="C25" s="22">
        <v>6</v>
      </c>
      <c r="D25" s="22">
        <v>7.7149999999999999</v>
      </c>
      <c r="E25" s="22">
        <v>5.8</v>
      </c>
      <c r="F25" s="22">
        <f t="shared" si="8"/>
        <v>1.915</v>
      </c>
      <c r="G25" s="61">
        <v>770</v>
      </c>
      <c r="H25" s="22">
        <f t="shared" si="9"/>
        <v>5.5</v>
      </c>
      <c r="I25" s="22">
        <f t="shared" si="10"/>
        <v>7.415</v>
      </c>
      <c r="J25" s="22"/>
    </row>
    <row r="26" spans="1:10" s="6" customFormat="1" ht="20.100000000000001" customHeight="1">
      <c r="A26" s="114"/>
      <c r="B26" s="22" t="s">
        <v>192</v>
      </c>
      <c r="C26" s="22">
        <v>6</v>
      </c>
      <c r="D26" s="22">
        <v>4.1124000000000001</v>
      </c>
      <c r="E26" s="22">
        <v>5.4</v>
      </c>
      <c r="F26" s="22">
        <f t="shared" si="8"/>
        <v>-1.2876000000000003</v>
      </c>
      <c r="G26" s="61">
        <v>490</v>
      </c>
      <c r="H26" s="22">
        <f t="shared" si="9"/>
        <v>3.5</v>
      </c>
      <c r="I26" s="22">
        <f t="shared" si="10"/>
        <v>2.2123999999999997</v>
      </c>
      <c r="J26" s="22"/>
    </row>
    <row r="27" spans="1:10" s="6" customFormat="1" ht="20.100000000000001" customHeight="1">
      <c r="A27" s="114" t="s">
        <v>18</v>
      </c>
      <c r="B27" s="24" t="s">
        <v>26</v>
      </c>
      <c r="C27" s="22">
        <v>7.5</v>
      </c>
      <c r="D27" s="22">
        <v>476.43225000000001</v>
      </c>
      <c r="E27" s="22">
        <v>465.09999999999997</v>
      </c>
      <c r="F27" s="22">
        <f t="shared" si="8"/>
        <v>11.332250000000045</v>
      </c>
      <c r="G27" s="61">
        <v>52088</v>
      </c>
      <c r="H27" s="22">
        <f t="shared" si="9"/>
        <v>468.8</v>
      </c>
      <c r="I27" s="22">
        <f t="shared" si="10"/>
        <v>480.13225000000006</v>
      </c>
      <c r="J27" s="22"/>
    </row>
    <row r="28" spans="1:10" s="6" customFormat="1" ht="20.100000000000001" customHeight="1">
      <c r="A28" s="114"/>
      <c r="B28" s="24" t="s">
        <v>27</v>
      </c>
      <c r="C28" s="22">
        <v>7.5</v>
      </c>
      <c r="D28" s="22">
        <v>1307.9322090000001</v>
      </c>
      <c r="E28" s="22">
        <v>1281.2</v>
      </c>
      <c r="F28" s="22">
        <f t="shared" si="8"/>
        <v>26.732209000000012</v>
      </c>
      <c r="G28" s="61">
        <v>148357</v>
      </c>
      <c r="H28" s="22">
        <f t="shared" si="9"/>
        <v>1335.2</v>
      </c>
      <c r="I28" s="22">
        <f t="shared" si="10"/>
        <v>1361.9322090000001</v>
      </c>
      <c r="J28" s="22"/>
    </row>
    <row r="29" spans="1:10" s="6" customFormat="1" ht="20.100000000000001" customHeight="1">
      <c r="A29" s="114"/>
      <c r="B29" s="24" t="s">
        <v>28</v>
      </c>
      <c r="C29" s="22">
        <v>9</v>
      </c>
      <c r="D29" s="22">
        <v>1363.7799</v>
      </c>
      <c r="E29" s="22">
        <v>1333.9</v>
      </c>
      <c r="F29" s="22">
        <f t="shared" si="8"/>
        <v>29.879899999999907</v>
      </c>
      <c r="G29" s="61">
        <v>129107</v>
      </c>
      <c r="H29" s="22">
        <f t="shared" si="9"/>
        <v>1394.4</v>
      </c>
      <c r="I29" s="22">
        <f t="shared" si="10"/>
        <v>1424.2799</v>
      </c>
      <c r="J29" s="27"/>
    </row>
    <row r="30" spans="1:10" s="6" customFormat="1" ht="20.100000000000001" customHeight="1">
      <c r="A30" s="114"/>
      <c r="B30" s="24" t="s">
        <v>29</v>
      </c>
      <c r="C30" s="22">
        <v>12</v>
      </c>
      <c r="D30" s="22">
        <v>1081.1197520000001</v>
      </c>
      <c r="E30" s="22">
        <v>1040.7</v>
      </c>
      <c r="F30" s="22">
        <f t="shared" si="8"/>
        <v>40.419752000000017</v>
      </c>
      <c r="G30" s="61">
        <v>77241</v>
      </c>
      <c r="H30" s="22">
        <f t="shared" si="9"/>
        <v>1112.3</v>
      </c>
      <c r="I30" s="22">
        <f t="shared" si="10"/>
        <v>1152.719752</v>
      </c>
      <c r="J30" s="22"/>
    </row>
    <row r="31" spans="1:10" s="6" customFormat="1" ht="20.100000000000001" customHeight="1">
      <c r="A31" s="114"/>
      <c r="B31" s="24" t="s">
        <v>30</v>
      </c>
      <c r="C31" s="22">
        <v>10.5</v>
      </c>
      <c r="D31" s="22">
        <v>336.16140000000001</v>
      </c>
      <c r="E31" s="22">
        <v>329.3</v>
      </c>
      <c r="F31" s="22">
        <f t="shared" si="8"/>
        <v>6.8614000000000033</v>
      </c>
      <c r="G31" s="61">
        <v>26222</v>
      </c>
      <c r="H31" s="22">
        <f t="shared" si="9"/>
        <v>330.4</v>
      </c>
      <c r="I31" s="22">
        <f t="shared" si="10"/>
        <v>337.26139999999998</v>
      </c>
      <c r="J31" s="22"/>
    </row>
    <row r="32" spans="1:10" s="5" customFormat="1" ht="20.100000000000001" customHeight="1">
      <c r="A32" s="114" t="s">
        <v>31</v>
      </c>
      <c r="B32" s="16" t="s">
        <v>32</v>
      </c>
      <c r="C32" s="16"/>
      <c r="D32" s="17">
        <f t="shared" ref="D32:I32" si="11">SUM(D33,D38:D40)</f>
        <v>4495.67803</v>
      </c>
      <c r="E32" s="17">
        <f t="shared" si="11"/>
        <v>4438.8</v>
      </c>
      <c r="F32" s="17">
        <f t="shared" si="11"/>
        <v>56.878029999999647</v>
      </c>
      <c r="G32" s="18">
        <f t="shared" si="11"/>
        <v>369735</v>
      </c>
      <c r="H32" s="17">
        <f t="shared" si="11"/>
        <v>4506.6000000000004</v>
      </c>
      <c r="I32" s="17">
        <f t="shared" si="11"/>
        <v>4563.4780299999993</v>
      </c>
      <c r="J32" s="17"/>
    </row>
    <row r="33" spans="1:10" s="5" customFormat="1" ht="27" customHeight="1">
      <c r="A33" s="114"/>
      <c r="B33" s="19" t="s">
        <v>33</v>
      </c>
      <c r="C33" s="19"/>
      <c r="D33" s="20">
        <f t="shared" ref="D33:I33" si="12">SUM(D34:D37)</f>
        <v>371.15084899999999</v>
      </c>
      <c r="E33" s="20">
        <f t="shared" si="12"/>
        <v>369.7</v>
      </c>
      <c r="F33" s="20">
        <f t="shared" si="12"/>
        <v>1.4508490000000274</v>
      </c>
      <c r="G33" s="21">
        <f t="shared" si="12"/>
        <v>33293</v>
      </c>
      <c r="H33" s="20">
        <f t="shared" si="12"/>
        <v>359.50000000000006</v>
      </c>
      <c r="I33" s="20">
        <f t="shared" si="12"/>
        <v>360.95084900000001</v>
      </c>
      <c r="J33" s="20"/>
    </row>
    <row r="34" spans="1:10" s="6" customFormat="1" ht="20.100000000000001" customHeight="1">
      <c r="A34" s="114"/>
      <c r="B34" s="22" t="s">
        <v>34</v>
      </c>
      <c r="C34" s="22">
        <v>9</v>
      </c>
      <c r="D34" s="22">
        <v>258.9708</v>
      </c>
      <c r="E34" s="22">
        <v>258.89999999999998</v>
      </c>
      <c r="F34" s="22">
        <f t="shared" ref="F34:F40" si="13">D34-E34</f>
        <v>7.0800000000019736E-2</v>
      </c>
      <c r="G34" s="61">
        <v>23711</v>
      </c>
      <c r="H34" s="22">
        <f t="shared" ref="H34:H40" si="14">ROUND(G34*C34*12/10000,1)</f>
        <v>256.10000000000002</v>
      </c>
      <c r="I34" s="22">
        <f t="shared" ref="I34:I40" si="15">H34+F34</f>
        <v>256.17080000000004</v>
      </c>
      <c r="J34" s="27"/>
    </row>
    <row r="35" spans="1:10" s="6" customFormat="1" ht="20.100000000000001" customHeight="1">
      <c r="A35" s="114"/>
      <c r="B35" s="22" t="s">
        <v>35</v>
      </c>
      <c r="C35" s="22">
        <v>9</v>
      </c>
      <c r="D35" s="22">
        <v>63.948748999999999</v>
      </c>
      <c r="E35" s="22">
        <v>62.099999999999994</v>
      </c>
      <c r="F35" s="22">
        <f t="shared" si="13"/>
        <v>1.8487490000000051</v>
      </c>
      <c r="G35" s="61">
        <v>5530</v>
      </c>
      <c r="H35" s="22">
        <f t="shared" si="14"/>
        <v>59.7</v>
      </c>
      <c r="I35" s="22">
        <f t="shared" si="15"/>
        <v>61.548749000000008</v>
      </c>
      <c r="J35" s="27"/>
    </row>
    <row r="36" spans="1:10" s="6" customFormat="1" ht="20.100000000000001" customHeight="1">
      <c r="A36" s="114"/>
      <c r="B36" s="22" t="s">
        <v>36</v>
      </c>
      <c r="C36" s="22">
        <v>9</v>
      </c>
      <c r="D36" s="22">
        <v>42.2286</v>
      </c>
      <c r="E36" s="22">
        <v>42.3</v>
      </c>
      <c r="F36" s="22">
        <f t="shared" si="13"/>
        <v>-7.1399999999997021E-2</v>
      </c>
      <c r="G36" s="61">
        <v>3484</v>
      </c>
      <c r="H36" s="22">
        <f t="shared" si="14"/>
        <v>37.6</v>
      </c>
      <c r="I36" s="22">
        <f t="shared" si="15"/>
        <v>37.528600000000004</v>
      </c>
      <c r="J36" s="22"/>
    </row>
    <row r="37" spans="1:10" s="6" customFormat="1" ht="20.100000000000001" customHeight="1">
      <c r="A37" s="114"/>
      <c r="B37" s="22" t="s">
        <v>37</v>
      </c>
      <c r="C37" s="22">
        <v>9</v>
      </c>
      <c r="D37" s="22">
        <v>6.0026999999999999</v>
      </c>
      <c r="E37" s="22">
        <v>6.4</v>
      </c>
      <c r="F37" s="22">
        <f t="shared" si="13"/>
        <v>-0.39730000000000043</v>
      </c>
      <c r="G37" s="61">
        <v>568</v>
      </c>
      <c r="H37" s="22">
        <f t="shared" si="14"/>
        <v>6.1</v>
      </c>
      <c r="I37" s="22">
        <f t="shared" si="15"/>
        <v>5.7026999999999992</v>
      </c>
      <c r="J37" s="22"/>
    </row>
    <row r="38" spans="1:10" s="6" customFormat="1" ht="20.100000000000001" customHeight="1">
      <c r="A38" s="114"/>
      <c r="B38" s="24" t="s">
        <v>38</v>
      </c>
      <c r="C38" s="22">
        <v>10.5</v>
      </c>
      <c r="D38" s="22">
        <v>2122.0414839999999</v>
      </c>
      <c r="E38" s="22">
        <v>2089.8000000000002</v>
      </c>
      <c r="F38" s="22">
        <f t="shared" si="13"/>
        <v>32.241483999999673</v>
      </c>
      <c r="G38" s="61">
        <v>170957</v>
      </c>
      <c r="H38" s="22">
        <f t="shared" si="14"/>
        <v>2154.1</v>
      </c>
      <c r="I38" s="22">
        <f t="shared" si="15"/>
        <v>2186.3414839999996</v>
      </c>
      <c r="J38" s="27"/>
    </row>
    <row r="39" spans="1:10" s="6" customFormat="1" ht="20.100000000000001" customHeight="1">
      <c r="A39" s="114"/>
      <c r="B39" s="24" t="s">
        <v>39</v>
      </c>
      <c r="C39" s="22">
        <v>10.5</v>
      </c>
      <c r="D39" s="22">
        <v>1859.0597969999999</v>
      </c>
      <c r="E39" s="22">
        <v>1835.3</v>
      </c>
      <c r="F39" s="22">
        <f t="shared" si="13"/>
        <v>23.759796999999935</v>
      </c>
      <c r="G39" s="61">
        <v>148428</v>
      </c>
      <c r="H39" s="22">
        <f t="shared" si="14"/>
        <v>1870.2</v>
      </c>
      <c r="I39" s="22">
        <f t="shared" si="15"/>
        <v>1893.959797</v>
      </c>
      <c r="J39" s="27"/>
    </row>
    <row r="40" spans="1:10" s="6" customFormat="1" ht="20.100000000000001" customHeight="1">
      <c r="A40" s="114"/>
      <c r="B40" s="24" t="s">
        <v>40</v>
      </c>
      <c r="C40" s="22">
        <v>6</v>
      </c>
      <c r="D40" s="22">
        <v>143.42590000000001</v>
      </c>
      <c r="E40" s="22">
        <v>144</v>
      </c>
      <c r="F40" s="22">
        <f t="shared" si="13"/>
        <v>-0.57409999999998718</v>
      </c>
      <c r="G40" s="61">
        <v>17057</v>
      </c>
      <c r="H40" s="22">
        <f t="shared" si="14"/>
        <v>122.8</v>
      </c>
      <c r="I40" s="22">
        <f t="shared" si="15"/>
        <v>122.22590000000001</v>
      </c>
      <c r="J40" s="27"/>
    </row>
    <row r="41" spans="1:10" s="5" customFormat="1" ht="20.100000000000001" customHeight="1">
      <c r="A41" s="114" t="s">
        <v>41</v>
      </c>
      <c r="B41" s="16" t="s">
        <v>42</v>
      </c>
      <c r="C41" s="16"/>
      <c r="D41" s="17">
        <f t="shared" ref="D41:I41" si="16">SUM(D42,D49:D55)</f>
        <v>12908.701186</v>
      </c>
      <c r="E41" s="17">
        <f t="shared" si="16"/>
        <v>12696.900000000001</v>
      </c>
      <c r="F41" s="17">
        <f t="shared" si="16"/>
        <v>211.8011859999998</v>
      </c>
      <c r="G41" s="18">
        <f t="shared" si="16"/>
        <v>982314</v>
      </c>
      <c r="H41" s="17">
        <f t="shared" si="16"/>
        <v>12997.099999999997</v>
      </c>
      <c r="I41" s="17">
        <f t="shared" si="16"/>
        <v>13208.901185999999</v>
      </c>
      <c r="J41" s="17"/>
    </row>
    <row r="42" spans="1:10" s="5" customFormat="1" ht="24.95" customHeight="1">
      <c r="A42" s="114"/>
      <c r="B42" s="19" t="s">
        <v>43</v>
      </c>
      <c r="C42" s="19"/>
      <c r="D42" s="20">
        <f t="shared" ref="D42:I42" si="17">SUM(D43:D48)</f>
        <v>314.26400000000001</v>
      </c>
      <c r="E42" s="20">
        <f t="shared" si="17"/>
        <v>316.5</v>
      </c>
      <c r="F42" s="20">
        <f t="shared" si="17"/>
        <v>-2.2360000000000042</v>
      </c>
      <c r="G42" s="21">
        <f t="shared" si="17"/>
        <v>37454</v>
      </c>
      <c r="H42" s="20">
        <f t="shared" si="17"/>
        <v>311.2</v>
      </c>
      <c r="I42" s="20">
        <f t="shared" si="17"/>
        <v>308.964</v>
      </c>
      <c r="J42" s="20"/>
    </row>
    <row r="43" spans="1:10" s="6" customFormat="1" ht="20.100000000000001" customHeight="1">
      <c r="A43" s="114"/>
      <c r="B43" s="22" t="s">
        <v>44</v>
      </c>
      <c r="C43" s="22">
        <v>9</v>
      </c>
      <c r="D43" s="22">
        <v>17.281500000000001</v>
      </c>
      <c r="E43" s="22">
        <v>18.200000000000003</v>
      </c>
      <c r="F43" s="22">
        <f t="shared" ref="F43:F55" si="18">D43-E43</f>
        <v>-0.91850000000000165</v>
      </c>
      <c r="G43" s="61">
        <v>1463</v>
      </c>
      <c r="H43" s="22">
        <f t="shared" ref="H43:H55" si="19">ROUND(G43*C43*12/10000,1)</f>
        <v>15.8</v>
      </c>
      <c r="I43" s="22">
        <f t="shared" ref="I43:I55" si="20">H43+F43</f>
        <v>14.881499999999999</v>
      </c>
      <c r="J43" s="22"/>
    </row>
    <row r="44" spans="1:10" s="6" customFormat="1" ht="20.100000000000001" customHeight="1">
      <c r="A44" s="114"/>
      <c r="B44" s="22" t="s">
        <v>49</v>
      </c>
      <c r="C44" s="22">
        <v>0</v>
      </c>
      <c r="D44" s="22">
        <v>0</v>
      </c>
      <c r="E44" s="22">
        <v>0</v>
      </c>
      <c r="F44" s="22">
        <f t="shared" si="18"/>
        <v>0</v>
      </c>
      <c r="G44" s="61">
        <v>5385</v>
      </c>
      <c r="H44" s="22">
        <f t="shared" si="19"/>
        <v>0</v>
      </c>
      <c r="I44" s="22">
        <f t="shared" si="20"/>
        <v>0</v>
      </c>
      <c r="J44" s="22"/>
    </row>
    <row r="45" spans="1:10" s="6" customFormat="1" ht="20.100000000000001" customHeight="1">
      <c r="A45" s="114"/>
      <c r="B45" s="22" t="s">
        <v>45</v>
      </c>
      <c r="C45" s="22">
        <v>7.5</v>
      </c>
      <c r="D45" s="22">
        <v>125.74250000000001</v>
      </c>
      <c r="E45" s="22">
        <v>126.2</v>
      </c>
      <c r="F45" s="22">
        <f t="shared" si="18"/>
        <v>-0.45749999999999602</v>
      </c>
      <c r="G45" s="61">
        <v>13911</v>
      </c>
      <c r="H45" s="22">
        <f t="shared" si="19"/>
        <v>125.2</v>
      </c>
      <c r="I45" s="22">
        <f t="shared" si="20"/>
        <v>124.74250000000001</v>
      </c>
      <c r="J45" s="22"/>
    </row>
    <row r="46" spans="1:10" s="6" customFormat="1" ht="20.100000000000001" customHeight="1">
      <c r="A46" s="114"/>
      <c r="B46" s="22" t="s">
        <v>46</v>
      </c>
      <c r="C46" s="22">
        <v>9</v>
      </c>
      <c r="D46" s="22">
        <v>32.439599999999999</v>
      </c>
      <c r="E46" s="22">
        <v>34.400000000000006</v>
      </c>
      <c r="F46" s="22">
        <f t="shared" si="18"/>
        <v>-1.960400000000007</v>
      </c>
      <c r="G46" s="61">
        <v>2883</v>
      </c>
      <c r="H46" s="22">
        <f t="shared" si="19"/>
        <v>31.1</v>
      </c>
      <c r="I46" s="22">
        <f t="shared" si="20"/>
        <v>29.139599999999994</v>
      </c>
      <c r="J46" s="22"/>
    </row>
    <row r="47" spans="1:10" s="6" customFormat="1" ht="20.100000000000001" customHeight="1">
      <c r="A47" s="114"/>
      <c r="B47" s="22" t="s">
        <v>47</v>
      </c>
      <c r="C47" s="22">
        <v>7.5</v>
      </c>
      <c r="D47" s="22">
        <v>50.006999999999998</v>
      </c>
      <c r="E47" s="22">
        <v>49.8</v>
      </c>
      <c r="F47" s="22">
        <f t="shared" si="18"/>
        <v>0.20700000000000074</v>
      </c>
      <c r="G47" s="61">
        <v>5588</v>
      </c>
      <c r="H47" s="22">
        <f t="shared" si="19"/>
        <v>50.3</v>
      </c>
      <c r="I47" s="22">
        <f t="shared" si="20"/>
        <v>50.506999999999998</v>
      </c>
      <c r="J47" s="22"/>
    </row>
    <row r="48" spans="1:10" s="6" customFormat="1" ht="20.100000000000001" customHeight="1">
      <c r="A48" s="114"/>
      <c r="B48" s="22" t="s">
        <v>48</v>
      </c>
      <c r="C48" s="22">
        <v>9</v>
      </c>
      <c r="D48" s="22">
        <v>88.793400000000005</v>
      </c>
      <c r="E48" s="22">
        <v>87.9</v>
      </c>
      <c r="F48" s="22">
        <f t="shared" si="18"/>
        <v>0.89339999999999975</v>
      </c>
      <c r="G48" s="61">
        <v>8224</v>
      </c>
      <c r="H48" s="22">
        <f t="shared" si="19"/>
        <v>88.8</v>
      </c>
      <c r="I48" s="22">
        <f t="shared" si="20"/>
        <v>89.693399999999997</v>
      </c>
      <c r="J48" s="22"/>
    </row>
    <row r="49" spans="1:10" s="6" customFormat="1" ht="20.100000000000001" customHeight="1">
      <c r="A49" s="114"/>
      <c r="B49" s="24" t="s">
        <v>51</v>
      </c>
      <c r="C49" s="22">
        <v>10.5</v>
      </c>
      <c r="D49" s="22">
        <v>1958.3486679999999</v>
      </c>
      <c r="E49" s="22">
        <v>1938.6</v>
      </c>
      <c r="F49" s="22">
        <f t="shared" si="18"/>
        <v>19.748667999999952</v>
      </c>
      <c r="G49" s="61">
        <v>155962</v>
      </c>
      <c r="H49" s="22">
        <f t="shared" si="19"/>
        <v>1965.1</v>
      </c>
      <c r="I49" s="22">
        <f t="shared" si="20"/>
        <v>1984.8486679999999</v>
      </c>
      <c r="J49" s="22"/>
    </row>
    <row r="50" spans="1:10" s="6" customFormat="1" ht="20.100000000000001" customHeight="1">
      <c r="A50" s="114" t="s">
        <v>41</v>
      </c>
      <c r="B50" s="24" t="s">
        <v>50</v>
      </c>
      <c r="C50" s="22">
        <v>12</v>
      </c>
      <c r="D50" s="22">
        <v>2631.3806850000001</v>
      </c>
      <c r="E50" s="22">
        <v>2563.8000000000002</v>
      </c>
      <c r="F50" s="22">
        <f t="shared" si="18"/>
        <v>67.580684999999903</v>
      </c>
      <c r="G50" s="61">
        <v>184373</v>
      </c>
      <c r="H50" s="22">
        <f t="shared" si="19"/>
        <v>2655</v>
      </c>
      <c r="I50" s="22">
        <f t="shared" si="20"/>
        <v>2722.5806849999999</v>
      </c>
      <c r="J50" s="22"/>
    </row>
    <row r="51" spans="1:10" s="6" customFormat="1" ht="20.100000000000001" customHeight="1">
      <c r="A51" s="114"/>
      <c r="B51" s="24" t="s">
        <v>52</v>
      </c>
      <c r="C51" s="22">
        <v>9</v>
      </c>
      <c r="D51" s="22">
        <v>692.15807999999993</v>
      </c>
      <c r="E51" s="22">
        <v>680.3</v>
      </c>
      <c r="F51" s="22">
        <f t="shared" si="18"/>
        <v>11.858079999999973</v>
      </c>
      <c r="G51" s="61">
        <v>65636</v>
      </c>
      <c r="H51" s="22">
        <f t="shared" si="19"/>
        <v>708.9</v>
      </c>
      <c r="I51" s="22">
        <f t="shared" si="20"/>
        <v>720.75807999999995</v>
      </c>
      <c r="J51" s="22"/>
    </row>
    <row r="52" spans="1:10" s="6" customFormat="1" ht="20.100000000000001" customHeight="1">
      <c r="A52" s="114"/>
      <c r="B52" s="24" t="s">
        <v>53</v>
      </c>
      <c r="C52" s="22">
        <v>10.5</v>
      </c>
      <c r="D52" s="22">
        <v>1408.0423000000001</v>
      </c>
      <c r="E52" s="22">
        <v>1384.1999999999998</v>
      </c>
      <c r="F52" s="22">
        <f t="shared" si="18"/>
        <v>23.84230000000025</v>
      </c>
      <c r="G52" s="61">
        <v>110785</v>
      </c>
      <c r="H52" s="22">
        <f t="shared" si="19"/>
        <v>1395.9</v>
      </c>
      <c r="I52" s="22">
        <f t="shared" si="20"/>
        <v>1419.7423000000003</v>
      </c>
      <c r="J52" s="22"/>
    </row>
    <row r="53" spans="1:10" s="6" customFormat="1" ht="20.100000000000001" customHeight="1">
      <c r="A53" s="114"/>
      <c r="B53" s="24" t="s">
        <v>56</v>
      </c>
      <c r="C53" s="22">
        <v>10.5</v>
      </c>
      <c r="D53" s="22">
        <v>1414.219775</v>
      </c>
      <c r="E53" s="22">
        <v>1381.1</v>
      </c>
      <c r="F53" s="22">
        <f t="shared" si="18"/>
        <v>33.119775000000118</v>
      </c>
      <c r="G53" s="61">
        <v>113198</v>
      </c>
      <c r="H53" s="22">
        <f t="shared" si="19"/>
        <v>1426.3</v>
      </c>
      <c r="I53" s="22">
        <f t="shared" si="20"/>
        <v>1459.4197750000001</v>
      </c>
      <c r="J53" s="22"/>
    </row>
    <row r="54" spans="1:10" s="6" customFormat="1" ht="20.100000000000001" customHeight="1">
      <c r="A54" s="114"/>
      <c r="B54" s="24" t="s">
        <v>54</v>
      </c>
      <c r="C54" s="22">
        <v>12</v>
      </c>
      <c r="D54" s="22">
        <v>2119.3196629999998</v>
      </c>
      <c r="E54" s="22">
        <v>2093.6</v>
      </c>
      <c r="F54" s="22">
        <f t="shared" si="18"/>
        <v>25.719662999999855</v>
      </c>
      <c r="G54" s="61">
        <v>149185</v>
      </c>
      <c r="H54" s="22">
        <f t="shared" si="19"/>
        <v>2148.3000000000002</v>
      </c>
      <c r="I54" s="22">
        <f t="shared" si="20"/>
        <v>2174.019663</v>
      </c>
      <c r="J54" s="22"/>
    </row>
    <row r="55" spans="1:10" s="6" customFormat="1" ht="20.100000000000001" customHeight="1">
      <c r="A55" s="114"/>
      <c r="B55" s="24" t="s">
        <v>55</v>
      </c>
      <c r="C55" s="22">
        <v>12</v>
      </c>
      <c r="D55" s="22">
        <v>2370.9680149999999</v>
      </c>
      <c r="E55" s="22">
        <v>2338.8000000000002</v>
      </c>
      <c r="F55" s="22">
        <f t="shared" si="18"/>
        <v>32.168014999999741</v>
      </c>
      <c r="G55" s="61">
        <v>165721</v>
      </c>
      <c r="H55" s="22">
        <f t="shared" si="19"/>
        <v>2386.4</v>
      </c>
      <c r="I55" s="22">
        <f t="shared" si="20"/>
        <v>2418.5680149999998</v>
      </c>
      <c r="J55" s="22"/>
    </row>
    <row r="56" spans="1:10" s="5" customFormat="1" ht="20.100000000000001" customHeight="1">
      <c r="A56" s="114" t="s">
        <v>57</v>
      </c>
      <c r="B56" s="16" t="s">
        <v>58</v>
      </c>
      <c r="C56" s="16"/>
      <c r="D56" s="17">
        <f t="shared" ref="D56:I56" si="21">SUM(D57,D61:D69)</f>
        <v>15615.03357</v>
      </c>
      <c r="E56" s="17">
        <f t="shared" si="21"/>
        <v>15309.6</v>
      </c>
      <c r="F56" s="17">
        <f t="shared" si="21"/>
        <v>305.43357000000003</v>
      </c>
      <c r="G56" s="18">
        <f t="shared" si="21"/>
        <v>1128005</v>
      </c>
      <c r="H56" s="17">
        <f t="shared" si="21"/>
        <v>15863.999999999998</v>
      </c>
      <c r="I56" s="17">
        <f t="shared" si="21"/>
        <v>16169.433570000001</v>
      </c>
      <c r="J56" s="17"/>
    </row>
    <row r="57" spans="1:10" s="5" customFormat="1" ht="27.95" customHeight="1">
      <c r="A57" s="114"/>
      <c r="B57" s="19" t="s">
        <v>59</v>
      </c>
      <c r="C57" s="19"/>
      <c r="D57" s="20">
        <f t="shared" ref="D57:I57" si="22">SUM(D58:D60)</f>
        <v>423.72951799999998</v>
      </c>
      <c r="E57" s="20">
        <f t="shared" si="22"/>
        <v>448.59999999999997</v>
      </c>
      <c r="F57" s="20">
        <f t="shared" si="22"/>
        <v>-24.870481999999974</v>
      </c>
      <c r="G57" s="21">
        <f t="shared" si="22"/>
        <v>45581</v>
      </c>
      <c r="H57" s="20">
        <f t="shared" si="22"/>
        <v>432.1</v>
      </c>
      <c r="I57" s="20">
        <f t="shared" si="22"/>
        <v>407.22951800000004</v>
      </c>
      <c r="J57" s="20"/>
    </row>
    <row r="58" spans="1:10" s="6" customFormat="1" ht="20.100000000000001" customHeight="1">
      <c r="A58" s="114"/>
      <c r="B58" s="22" t="s">
        <v>60</v>
      </c>
      <c r="C58" s="22">
        <v>7.5</v>
      </c>
      <c r="D58" s="22">
        <v>137.477</v>
      </c>
      <c r="E58" s="22">
        <v>148.6</v>
      </c>
      <c r="F58" s="22">
        <f t="shared" ref="F58:F69" si="23">D58-E58</f>
        <v>-11.12299999999999</v>
      </c>
      <c r="G58" s="61">
        <v>15552</v>
      </c>
      <c r="H58" s="22">
        <f t="shared" ref="H58:H69" si="24">ROUND(G58*C58*12/10000,1)</f>
        <v>140</v>
      </c>
      <c r="I58" s="22">
        <f t="shared" ref="I58:I69" si="25">H58+F58</f>
        <v>128.87700000000001</v>
      </c>
      <c r="J58" s="22"/>
    </row>
    <row r="59" spans="1:10" s="6" customFormat="1" ht="20.100000000000001" customHeight="1">
      <c r="A59" s="114"/>
      <c r="B59" s="22" t="s">
        <v>61</v>
      </c>
      <c r="C59" s="22">
        <v>9</v>
      </c>
      <c r="D59" s="22">
        <v>224.430418</v>
      </c>
      <c r="E59" s="22">
        <v>235.79999999999998</v>
      </c>
      <c r="F59" s="22">
        <f t="shared" si="23"/>
        <v>-11.36958199999998</v>
      </c>
      <c r="G59" s="61">
        <v>21082</v>
      </c>
      <c r="H59" s="22">
        <f t="shared" si="24"/>
        <v>227.7</v>
      </c>
      <c r="I59" s="22">
        <f t="shared" si="25"/>
        <v>216.33041800000001</v>
      </c>
      <c r="J59" s="27"/>
    </row>
    <row r="60" spans="1:10" s="6" customFormat="1" ht="20.100000000000001" customHeight="1">
      <c r="A60" s="114"/>
      <c r="B60" s="22" t="s">
        <v>62</v>
      </c>
      <c r="C60" s="22">
        <v>6</v>
      </c>
      <c r="D60" s="22">
        <v>61.822099999999999</v>
      </c>
      <c r="E60" s="22">
        <v>64.2</v>
      </c>
      <c r="F60" s="22">
        <f t="shared" si="23"/>
        <v>-2.3779000000000039</v>
      </c>
      <c r="G60" s="61">
        <v>8947</v>
      </c>
      <c r="H60" s="22">
        <f t="shared" si="24"/>
        <v>64.400000000000006</v>
      </c>
      <c r="I60" s="22">
        <f t="shared" si="25"/>
        <v>62.022100000000002</v>
      </c>
      <c r="J60" s="27"/>
    </row>
    <row r="61" spans="1:10" s="6" customFormat="1" ht="20.100000000000001" customHeight="1">
      <c r="A61" s="114"/>
      <c r="B61" s="24" t="s">
        <v>63</v>
      </c>
      <c r="C61" s="22">
        <v>12</v>
      </c>
      <c r="D61" s="22">
        <v>2818.516752</v>
      </c>
      <c r="E61" s="22">
        <v>2756.4</v>
      </c>
      <c r="F61" s="22">
        <f t="shared" si="23"/>
        <v>62.116751999999906</v>
      </c>
      <c r="G61" s="61">
        <v>199446</v>
      </c>
      <c r="H61" s="22">
        <f t="shared" si="24"/>
        <v>2872</v>
      </c>
      <c r="I61" s="22">
        <f t="shared" si="25"/>
        <v>2934.1167519999999</v>
      </c>
      <c r="J61" s="22"/>
    </row>
    <row r="62" spans="1:10" s="6" customFormat="1" ht="20.100000000000001" customHeight="1">
      <c r="A62" s="114"/>
      <c r="B62" s="24" t="s">
        <v>64</v>
      </c>
      <c r="C62" s="22">
        <v>12</v>
      </c>
      <c r="D62" s="22">
        <v>1690.9367999999999</v>
      </c>
      <c r="E62" s="22">
        <v>1664.6000000000001</v>
      </c>
      <c r="F62" s="22">
        <f t="shared" si="23"/>
        <v>26.336799999999812</v>
      </c>
      <c r="G62" s="61">
        <v>118706</v>
      </c>
      <c r="H62" s="22">
        <f t="shared" si="24"/>
        <v>1709.4</v>
      </c>
      <c r="I62" s="22">
        <f t="shared" si="25"/>
        <v>1735.7367999999999</v>
      </c>
      <c r="J62" s="22"/>
    </row>
    <row r="63" spans="1:10" s="6" customFormat="1" ht="20.100000000000001" customHeight="1">
      <c r="A63" s="114"/>
      <c r="B63" s="24" t="s">
        <v>66</v>
      </c>
      <c r="C63" s="22">
        <v>12</v>
      </c>
      <c r="D63" s="22">
        <v>2567.6640000000002</v>
      </c>
      <c r="E63" s="22">
        <v>2491.1</v>
      </c>
      <c r="F63" s="22">
        <f t="shared" si="23"/>
        <v>76.564000000000306</v>
      </c>
      <c r="G63" s="61">
        <v>184401</v>
      </c>
      <c r="H63" s="22">
        <f t="shared" si="24"/>
        <v>2655.4</v>
      </c>
      <c r="I63" s="22">
        <f t="shared" si="25"/>
        <v>2731.9640000000004</v>
      </c>
      <c r="J63" s="22"/>
    </row>
    <row r="64" spans="1:10" s="6" customFormat="1" ht="20.100000000000001" customHeight="1">
      <c r="A64" s="114"/>
      <c r="B64" s="24" t="s">
        <v>71</v>
      </c>
      <c r="C64" s="22">
        <v>12</v>
      </c>
      <c r="D64" s="22">
        <v>1626.6985999999999</v>
      </c>
      <c r="E64" s="22">
        <v>1596.2</v>
      </c>
      <c r="F64" s="22">
        <f t="shared" si="23"/>
        <v>30.498599999999897</v>
      </c>
      <c r="G64" s="61">
        <v>113200</v>
      </c>
      <c r="H64" s="22">
        <f t="shared" si="24"/>
        <v>1630.1</v>
      </c>
      <c r="I64" s="22">
        <f t="shared" si="25"/>
        <v>1660.5985999999998</v>
      </c>
      <c r="J64" s="27"/>
    </row>
    <row r="65" spans="1:10" s="6" customFormat="1" ht="20.100000000000001" customHeight="1">
      <c r="A65" s="114"/>
      <c r="B65" s="24" t="s">
        <v>67</v>
      </c>
      <c r="C65" s="22">
        <v>12</v>
      </c>
      <c r="D65" s="22">
        <v>1903.2081000000001</v>
      </c>
      <c r="E65" s="22">
        <v>1864.3999999999999</v>
      </c>
      <c r="F65" s="22">
        <f t="shared" si="23"/>
        <v>38.808100000000195</v>
      </c>
      <c r="G65" s="61">
        <v>134396</v>
      </c>
      <c r="H65" s="22">
        <f t="shared" si="24"/>
        <v>1935.3</v>
      </c>
      <c r="I65" s="22">
        <f t="shared" si="25"/>
        <v>1974.1081000000001</v>
      </c>
      <c r="J65" s="22"/>
    </row>
    <row r="66" spans="1:10" s="6" customFormat="1" ht="20.100000000000001" customHeight="1">
      <c r="A66" s="114"/>
      <c r="B66" s="24" t="s">
        <v>69</v>
      </c>
      <c r="C66" s="22">
        <v>12</v>
      </c>
      <c r="D66" s="22">
        <v>1289.9576</v>
      </c>
      <c r="E66" s="22">
        <v>1253.9000000000001</v>
      </c>
      <c r="F66" s="22">
        <f t="shared" si="23"/>
        <v>36.057599999999866</v>
      </c>
      <c r="G66" s="61">
        <v>91808</v>
      </c>
      <c r="H66" s="22">
        <f t="shared" si="24"/>
        <v>1322</v>
      </c>
      <c r="I66" s="22">
        <f t="shared" si="25"/>
        <v>1358.0575999999999</v>
      </c>
      <c r="J66" s="22"/>
    </row>
    <row r="67" spans="1:10" s="6" customFormat="1" ht="20.100000000000001" customHeight="1">
      <c r="A67" s="114"/>
      <c r="B67" s="24" t="s">
        <v>65</v>
      </c>
      <c r="C67" s="22">
        <v>12</v>
      </c>
      <c r="D67" s="22">
        <v>2212.4933999999998</v>
      </c>
      <c r="E67" s="22">
        <v>2173.1999999999998</v>
      </c>
      <c r="F67" s="22">
        <f t="shared" si="23"/>
        <v>39.29340000000002</v>
      </c>
      <c r="G67" s="61">
        <v>154371</v>
      </c>
      <c r="H67" s="22">
        <f t="shared" si="24"/>
        <v>2222.9</v>
      </c>
      <c r="I67" s="22">
        <f t="shared" si="25"/>
        <v>2262.1934000000001</v>
      </c>
      <c r="J67" s="22"/>
    </row>
    <row r="68" spans="1:10" s="6" customFormat="1" ht="20.100000000000001" customHeight="1">
      <c r="A68" s="114"/>
      <c r="B68" s="24" t="s">
        <v>70</v>
      </c>
      <c r="C68" s="22">
        <v>10.5</v>
      </c>
      <c r="D68" s="22">
        <v>432.16825</v>
      </c>
      <c r="E68" s="22">
        <v>422.79999999999995</v>
      </c>
      <c r="F68" s="22">
        <f t="shared" si="23"/>
        <v>9.3682500000000459</v>
      </c>
      <c r="G68" s="61">
        <v>33475</v>
      </c>
      <c r="H68" s="22">
        <f t="shared" si="24"/>
        <v>421.8</v>
      </c>
      <c r="I68" s="22">
        <f t="shared" si="25"/>
        <v>431.16825000000006</v>
      </c>
      <c r="J68" s="22"/>
    </row>
    <row r="69" spans="1:10" s="6" customFormat="1" ht="20.100000000000001" customHeight="1">
      <c r="A69" s="114"/>
      <c r="B69" s="24" t="s">
        <v>68</v>
      </c>
      <c r="C69" s="22">
        <v>10.5</v>
      </c>
      <c r="D69" s="22">
        <v>649.66054999999994</v>
      </c>
      <c r="E69" s="22">
        <v>638.4</v>
      </c>
      <c r="F69" s="22">
        <f t="shared" si="23"/>
        <v>11.260549999999967</v>
      </c>
      <c r="G69" s="61">
        <v>52621</v>
      </c>
      <c r="H69" s="22">
        <f t="shared" si="24"/>
        <v>663</v>
      </c>
      <c r="I69" s="22">
        <f t="shared" si="25"/>
        <v>674.26054999999997</v>
      </c>
      <c r="J69" s="22"/>
    </row>
    <row r="70" spans="1:10" s="5" customFormat="1" ht="20.100000000000001" customHeight="1">
      <c r="A70" s="114" t="s">
        <v>72</v>
      </c>
      <c r="B70" s="16" t="s">
        <v>73</v>
      </c>
      <c r="C70" s="16"/>
      <c r="D70" s="17">
        <f t="shared" ref="D70:I70" si="26">SUM(D71,D78:D83)</f>
        <v>8494.7583759999998</v>
      </c>
      <c r="E70" s="17">
        <f t="shared" si="26"/>
        <v>8298.7000000000007</v>
      </c>
      <c r="F70" s="17">
        <f t="shared" si="26"/>
        <v>196.05837599999995</v>
      </c>
      <c r="G70" s="18">
        <f t="shared" si="26"/>
        <v>587253</v>
      </c>
      <c r="H70" s="17">
        <f t="shared" si="26"/>
        <v>7275.6</v>
      </c>
      <c r="I70" s="17">
        <f t="shared" si="26"/>
        <v>7471.6583759999994</v>
      </c>
      <c r="J70" s="17"/>
    </row>
    <row r="71" spans="1:10" s="5" customFormat="1" ht="27.95" customHeight="1">
      <c r="A71" s="114"/>
      <c r="B71" s="19" t="s">
        <v>74</v>
      </c>
      <c r="C71" s="19"/>
      <c r="D71" s="20">
        <f t="shared" ref="D71:I71" si="27">SUM(D72:D77)</f>
        <v>391.71170000000006</v>
      </c>
      <c r="E71" s="20">
        <f t="shared" si="27"/>
        <v>385.9</v>
      </c>
      <c r="F71" s="20">
        <f t="shared" si="27"/>
        <v>5.8116999999999903</v>
      </c>
      <c r="G71" s="21">
        <f t="shared" si="27"/>
        <v>49140</v>
      </c>
      <c r="H71" s="20">
        <f t="shared" si="27"/>
        <v>399.4</v>
      </c>
      <c r="I71" s="20">
        <f t="shared" si="27"/>
        <v>405.21170000000001</v>
      </c>
      <c r="J71" s="20"/>
    </row>
    <row r="72" spans="1:10" s="6" customFormat="1" ht="20.100000000000001" customHeight="1">
      <c r="A72" s="114"/>
      <c r="B72" s="22" t="s">
        <v>193</v>
      </c>
      <c r="C72" s="22">
        <v>9</v>
      </c>
      <c r="D72" s="22">
        <v>156.40950000000001</v>
      </c>
      <c r="E72" s="22">
        <v>153.5</v>
      </c>
      <c r="F72" s="22">
        <f t="shared" ref="F72:F83" si="28">D72-E72</f>
        <v>2.9095000000000084</v>
      </c>
      <c r="G72" s="61">
        <v>14712</v>
      </c>
      <c r="H72" s="22">
        <f t="shared" ref="H72:H83" si="29">ROUND(G72*C72*12/10000,1)</f>
        <v>158.9</v>
      </c>
      <c r="I72" s="22">
        <f t="shared" ref="I72:I83" si="30">H72+F72</f>
        <v>161.80950000000001</v>
      </c>
      <c r="J72" s="22"/>
    </row>
    <row r="73" spans="1:10" s="6" customFormat="1" ht="19.899999999999999" customHeight="1">
      <c r="A73" s="114" t="s">
        <v>72</v>
      </c>
      <c r="B73" s="22" t="s">
        <v>194</v>
      </c>
      <c r="C73" s="22">
        <v>9</v>
      </c>
      <c r="D73" s="22">
        <v>6.2519999999999998</v>
      </c>
      <c r="E73" s="22">
        <v>5.7</v>
      </c>
      <c r="F73" s="22">
        <f t="shared" si="28"/>
        <v>0.5519999999999996</v>
      </c>
      <c r="G73" s="61">
        <v>667</v>
      </c>
      <c r="H73" s="22">
        <f t="shared" si="29"/>
        <v>7.2</v>
      </c>
      <c r="I73" s="22">
        <f t="shared" si="30"/>
        <v>7.7519999999999998</v>
      </c>
      <c r="J73" s="22"/>
    </row>
    <row r="74" spans="1:10" s="6" customFormat="1" ht="19.899999999999999" customHeight="1">
      <c r="A74" s="114"/>
      <c r="B74" s="22" t="s">
        <v>75</v>
      </c>
      <c r="C74" s="22">
        <v>9</v>
      </c>
      <c r="D74" s="22">
        <v>100.42919999999999</v>
      </c>
      <c r="E74" s="22">
        <v>95.5</v>
      </c>
      <c r="F74" s="22">
        <f t="shared" si="28"/>
        <v>4.9291999999999945</v>
      </c>
      <c r="G74" s="61">
        <v>9448</v>
      </c>
      <c r="H74" s="22">
        <f t="shared" si="29"/>
        <v>102</v>
      </c>
      <c r="I74" s="22">
        <f t="shared" si="30"/>
        <v>106.92919999999999</v>
      </c>
      <c r="J74" s="22"/>
    </row>
    <row r="75" spans="1:10" s="6" customFormat="1" ht="18" customHeight="1">
      <c r="A75" s="114"/>
      <c r="B75" s="22" t="s">
        <v>77</v>
      </c>
      <c r="C75" s="22">
        <v>4.5</v>
      </c>
      <c r="D75" s="22">
        <v>56.013950000000001</v>
      </c>
      <c r="E75" s="22">
        <v>58.4</v>
      </c>
      <c r="F75" s="22">
        <f t="shared" si="28"/>
        <v>-2.3860499999999973</v>
      </c>
      <c r="G75" s="61">
        <v>10439</v>
      </c>
      <c r="H75" s="22">
        <f t="shared" si="29"/>
        <v>56.4</v>
      </c>
      <c r="I75" s="22">
        <f t="shared" si="30"/>
        <v>54.013950000000001</v>
      </c>
      <c r="J75" s="22"/>
    </row>
    <row r="76" spans="1:10" s="6" customFormat="1" ht="19.899999999999999" customHeight="1">
      <c r="A76" s="114"/>
      <c r="B76" s="22" t="s">
        <v>76</v>
      </c>
      <c r="C76" s="22">
        <v>4.5</v>
      </c>
      <c r="D76" s="22">
        <v>71.303399999999996</v>
      </c>
      <c r="E76" s="22">
        <v>70.300000000000011</v>
      </c>
      <c r="F76" s="22">
        <f t="shared" si="28"/>
        <v>1.003399999999985</v>
      </c>
      <c r="G76" s="61">
        <v>13468</v>
      </c>
      <c r="H76" s="22">
        <f t="shared" si="29"/>
        <v>72.7</v>
      </c>
      <c r="I76" s="22">
        <f t="shared" si="30"/>
        <v>73.703399999999988</v>
      </c>
      <c r="J76" s="22"/>
    </row>
    <row r="77" spans="1:10" s="6" customFormat="1" ht="18" customHeight="1">
      <c r="A77" s="114"/>
      <c r="B77" s="22" t="s">
        <v>79</v>
      </c>
      <c r="C77" s="22">
        <v>4.5</v>
      </c>
      <c r="D77" s="22">
        <v>1.30365</v>
      </c>
      <c r="E77" s="22">
        <v>2.5</v>
      </c>
      <c r="F77" s="22">
        <f t="shared" si="28"/>
        <v>-1.19635</v>
      </c>
      <c r="G77" s="61">
        <v>406</v>
      </c>
      <c r="H77" s="22">
        <f t="shared" si="29"/>
        <v>2.2000000000000002</v>
      </c>
      <c r="I77" s="22">
        <f t="shared" si="30"/>
        <v>1.0036500000000002</v>
      </c>
      <c r="J77" s="28"/>
    </row>
    <row r="78" spans="1:10" s="6" customFormat="1" ht="19.899999999999999" customHeight="1">
      <c r="A78" s="114"/>
      <c r="B78" s="24" t="s">
        <v>85</v>
      </c>
      <c r="C78" s="22">
        <v>9</v>
      </c>
      <c r="D78" s="22">
        <v>1097.9666999999999</v>
      </c>
      <c r="E78" s="22">
        <v>1067.3000000000002</v>
      </c>
      <c r="F78" s="22">
        <f t="shared" si="28"/>
        <v>30.666699999999764</v>
      </c>
      <c r="G78" s="61">
        <v>104132</v>
      </c>
      <c r="H78" s="22">
        <f t="shared" si="29"/>
        <v>1124.5999999999999</v>
      </c>
      <c r="I78" s="22">
        <f t="shared" si="30"/>
        <v>1155.2666999999997</v>
      </c>
      <c r="J78" s="22"/>
    </row>
    <row r="79" spans="1:10" s="6" customFormat="1" ht="19.899999999999999" customHeight="1">
      <c r="A79" s="114"/>
      <c r="B79" s="24" t="s">
        <v>84</v>
      </c>
      <c r="C79" s="22">
        <v>12</v>
      </c>
      <c r="D79" s="22">
        <v>2262.3000000000002</v>
      </c>
      <c r="E79" s="22">
        <v>2195</v>
      </c>
      <c r="F79" s="22">
        <f t="shared" si="28"/>
        <v>67.300000000000182</v>
      </c>
      <c r="G79" s="61">
        <v>157515</v>
      </c>
      <c r="H79" s="22">
        <f t="shared" si="29"/>
        <v>2268.1999999999998</v>
      </c>
      <c r="I79" s="22">
        <f t="shared" si="30"/>
        <v>2335.5</v>
      </c>
      <c r="J79" s="22"/>
    </row>
    <row r="80" spans="1:10" s="6" customFormat="1" ht="19.899999999999999" customHeight="1">
      <c r="A80" s="114"/>
      <c r="B80" s="24" t="s">
        <v>83</v>
      </c>
      <c r="C80" s="22">
        <v>10.5</v>
      </c>
      <c r="D80" s="22">
        <v>1305.6229000000001</v>
      </c>
      <c r="E80" s="22">
        <v>1269.7</v>
      </c>
      <c r="F80" s="22">
        <f t="shared" si="28"/>
        <v>35.922900000000027</v>
      </c>
      <c r="G80" s="61">
        <v>0</v>
      </c>
      <c r="H80" s="22">
        <f t="shared" si="29"/>
        <v>0</v>
      </c>
      <c r="I80" s="22">
        <f t="shared" si="30"/>
        <v>35.922900000000027</v>
      </c>
      <c r="J80" s="27"/>
    </row>
    <row r="81" spans="1:10" s="6" customFormat="1" ht="19.899999999999999" customHeight="1">
      <c r="A81" s="114"/>
      <c r="B81" s="24" t="s">
        <v>86</v>
      </c>
      <c r="C81" s="22">
        <v>10.5</v>
      </c>
      <c r="D81" s="22">
        <v>797.86789999999996</v>
      </c>
      <c r="E81" s="22">
        <v>766.8</v>
      </c>
      <c r="F81" s="22">
        <f t="shared" si="28"/>
        <v>31.067900000000009</v>
      </c>
      <c r="G81" s="61">
        <v>64492</v>
      </c>
      <c r="H81" s="22">
        <f t="shared" si="29"/>
        <v>812.6</v>
      </c>
      <c r="I81" s="22">
        <f t="shared" si="30"/>
        <v>843.66790000000003</v>
      </c>
      <c r="J81" s="22"/>
    </row>
    <row r="82" spans="1:10" s="6" customFormat="1" ht="19.899999999999999" customHeight="1">
      <c r="A82" s="114"/>
      <c r="B82" s="24" t="s">
        <v>82</v>
      </c>
      <c r="C82" s="22">
        <v>10.5</v>
      </c>
      <c r="D82" s="22">
        <v>1295.1522500000001</v>
      </c>
      <c r="E82" s="22">
        <v>1276.7</v>
      </c>
      <c r="F82" s="22">
        <f t="shared" si="28"/>
        <v>18.452250000000049</v>
      </c>
      <c r="G82" s="61">
        <v>104718</v>
      </c>
      <c r="H82" s="22">
        <f t="shared" si="29"/>
        <v>1319.4</v>
      </c>
      <c r="I82" s="22">
        <f t="shared" si="30"/>
        <v>1337.8522500000001</v>
      </c>
      <c r="J82" s="27"/>
    </row>
    <row r="83" spans="1:10" s="6" customFormat="1" ht="19.899999999999999" customHeight="1">
      <c r="A83" s="114"/>
      <c r="B83" s="24" t="s">
        <v>81</v>
      </c>
      <c r="C83" s="22">
        <v>10.5</v>
      </c>
      <c r="D83" s="22">
        <v>1344.1369259999999</v>
      </c>
      <c r="E83" s="22">
        <v>1337.3</v>
      </c>
      <c r="F83" s="22">
        <f t="shared" si="28"/>
        <v>6.8369259999999485</v>
      </c>
      <c r="G83" s="61">
        <v>107256</v>
      </c>
      <c r="H83" s="22">
        <f t="shared" si="29"/>
        <v>1351.4</v>
      </c>
      <c r="I83" s="22">
        <f t="shared" si="30"/>
        <v>1358.236926</v>
      </c>
      <c r="J83" s="22"/>
    </row>
    <row r="84" spans="1:10" s="5" customFormat="1" ht="19.899999999999999" customHeight="1">
      <c r="A84" s="114" t="s">
        <v>87</v>
      </c>
      <c r="B84" s="16" t="s">
        <v>88</v>
      </c>
      <c r="C84" s="16"/>
      <c r="D84" s="17">
        <f t="shared" ref="D84:I84" si="31">SUM(D85,D90:D96)</f>
        <v>11729.588845</v>
      </c>
      <c r="E84" s="17">
        <f t="shared" si="31"/>
        <v>11570.3</v>
      </c>
      <c r="F84" s="17">
        <f t="shared" si="31"/>
        <v>159.28884500000015</v>
      </c>
      <c r="G84" s="18">
        <f t="shared" si="31"/>
        <v>942235</v>
      </c>
      <c r="H84" s="17">
        <f t="shared" si="31"/>
        <v>11785.1</v>
      </c>
      <c r="I84" s="17">
        <f t="shared" si="31"/>
        <v>11944.388845000001</v>
      </c>
      <c r="J84" s="17"/>
    </row>
    <row r="85" spans="1:10" s="5" customFormat="1" ht="27" customHeight="1">
      <c r="A85" s="114"/>
      <c r="B85" s="19" t="s">
        <v>89</v>
      </c>
      <c r="C85" s="19"/>
      <c r="D85" s="20">
        <f t="shared" ref="D85:I85" si="32">SUM(D86:D89)</f>
        <v>1934.1800639999999</v>
      </c>
      <c r="E85" s="20">
        <f t="shared" si="32"/>
        <v>1926.1999999999998</v>
      </c>
      <c r="F85" s="20">
        <f t="shared" si="32"/>
        <v>7.9800640000000733</v>
      </c>
      <c r="G85" s="21">
        <f t="shared" si="32"/>
        <v>159770</v>
      </c>
      <c r="H85" s="20">
        <f t="shared" si="32"/>
        <v>1934.3</v>
      </c>
      <c r="I85" s="20">
        <f t="shared" si="32"/>
        <v>1942.280064</v>
      </c>
      <c r="J85" s="20"/>
    </row>
    <row r="86" spans="1:10" s="6" customFormat="1" ht="19.899999999999999" customHeight="1">
      <c r="A86" s="114"/>
      <c r="B86" s="22" t="s">
        <v>91</v>
      </c>
      <c r="C86" s="22">
        <v>10.5</v>
      </c>
      <c r="D86" s="22">
        <v>2.4087000000000001</v>
      </c>
      <c r="E86" s="22">
        <v>2.0999999999999996</v>
      </c>
      <c r="F86" s="22">
        <f t="shared" ref="F86:F96" si="33">D86-E86</f>
        <v>0.30870000000000042</v>
      </c>
      <c r="G86" s="61">
        <v>236</v>
      </c>
      <c r="H86" s="22">
        <f t="shared" ref="H86:H96" si="34">ROUND(G86*C86*12/10000,1)</f>
        <v>3</v>
      </c>
      <c r="I86" s="22">
        <f t="shared" ref="I86:I96" si="35">H86+F86</f>
        <v>3.3087000000000004</v>
      </c>
      <c r="J86" s="22"/>
    </row>
    <row r="87" spans="1:10" s="6" customFormat="1" ht="19.899999999999999" customHeight="1">
      <c r="A87" s="114"/>
      <c r="B87" s="22" t="s">
        <v>195</v>
      </c>
      <c r="C87" s="22">
        <v>10.5</v>
      </c>
      <c r="D87" s="22">
        <v>1.73915</v>
      </c>
      <c r="E87" s="22">
        <v>1.5</v>
      </c>
      <c r="F87" s="22">
        <f t="shared" si="33"/>
        <v>0.23914999999999997</v>
      </c>
      <c r="G87" s="61">
        <v>156</v>
      </c>
      <c r="H87" s="22">
        <f t="shared" si="34"/>
        <v>2</v>
      </c>
      <c r="I87" s="22">
        <f t="shared" si="35"/>
        <v>2.23915</v>
      </c>
      <c r="J87" s="22"/>
    </row>
    <row r="88" spans="1:10" s="6" customFormat="1" ht="19.899999999999999" customHeight="1">
      <c r="A88" s="114"/>
      <c r="B88" s="22" t="s">
        <v>90</v>
      </c>
      <c r="C88" s="22">
        <v>7.5</v>
      </c>
      <c r="D88" s="22">
        <v>208.10566399999999</v>
      </c>
      <c r="E88" s="22">
        <v>220.9</v>
      </c>
      <c r="F88" s="22">
        <f t="shared" si="33"/>
        <v>-12.794336000000015</v>
      </c>
      <c r="G88" s="61">
        <v>21893</v>
      </c>
      <c r="H88" s="22">
        <f t="shared" si="34"/>
        <v>197</v>
      </c>
      <c r="I88" s="22">
        <f t="shared" si="35"/>
        <v>184.20566399999998</v>
      </c>
      <c r="J88" s="22"/>
    </row>
    <row r="89" spans="1:10" s="6" customFormat="1" ht="19.899999999999999" customHeight="1">
      <c r="A89" s="114"/>
      <c r="B89" s="22" t="s">
        <v>93</v>
      </c>
      <c r="C89" s="22">
        <v>10.5</v>
      </c>
      <c r="D89" s="22">
        <v>1721.9265499999999</v>
      </c>
      <c r="E89" s="22">
        <v>1701.6999999999998</v>
      </c>
      <c r="F89" s="22">
        <f t="shared" si="33"/>
        <v>20.226550000000088</v>
      </c>
      <c r="G89" s="61">
        <v>137485</v>
      </c>
      <c r="H89" s="22">
        <f t="shared" si="34"/>
        <v>1732.3</v>
      </c>
      <c r="I89" s="22">
        <f t="shared" si="35"/>
        <v>1752.52655</v>
      </c>
      <c r="J89" s="22"/>
    </row>
    <row r="90" spans="1:10" s="6" customFormat="1" ht="19.899999999999999" customHeight="1">
      <c r="A90" s="114"/>
      <c r="B90" s="24" t="s">
        <v>100</v>
      </c>
      <c r="C90" s="22">
        <v>7.5</v>
      </c>
      <c r="D90" s="22">
        <v>263.36720000000003</v>
      </c>
      <c r="E90" s="22">
        <v>259.5</v>
      </c>
      <c r="F90" s="22">
        <f t="shared" si="33"/>
        <v>3.8672000000000253</v>
      </c>
      <c r="G90" s="61">
        <v>26166</v>
      </c>
      <c r="H90" s="22">
        <f t="shared" si="34"/>
        <v>235.5</v>
      </c>
      <c r="I90" s="22">
        <f t="shared" si="35"/>
        <v>239.36720000000003</v>
      </c>
      <c r="J90" s="22"/>
    </row>
    <row r="91" spans="1:10" s="6" customFormat="1" ht="19.899999999999999" customHeight="1">
      <c r="A91" s="114"/>
      <c r="B91" s="24" t="s">
        <v>94</v>
      </c>
      <c r="C91" s="22">
        <v>10.5</v>
      </c>
      <c r="D91" s="22">
        <v>1105.745535</v>
      </c>
      <c r="E91" s="22">
        <v>1082.9000000000001</v>
      </c>
      <c r="F91" s="22">
        <f t="shared" si="33"/>
        <v>22.845534999999927</v>
      </c>
      <c r="G91" s="61">
        <v>88243</v>
      </c>
      <c r="H91" s="22">
        <f t="shared" si="34"/>
        <v>1111.9000000000001</v>
      </c>
      <c r="I91" s="22">
        <f t="shared" si="35"/>
        <v>1134.745535</v>
      </c>
      <c r="J91" s="22"/>
    </row>
    <row r="92" spans="1:10" s="6" customFormat="1" ht="19.899999999999999" customHeight="1">
      <c r="A92" s="114"/>
      <c r="B92" s="24" t="s">
        <v>95</v>
      </c>
      <c r="C92" s="22">
        <v>10.5</v>
      </c>
      <c r="D92" s="22">
        <v>1595.4918500000001</v>
      </c>
      <c r="E92" s="22">
        <v>1553.6</v>
      </c>
      <c r="F92" s="22">
        <f t="shared" si="33"/>
        <v>41.891850000000204</v>
      </c>
      <c r="G92" s="61">
        <v>129163</v>
      </c>
      <c r="H92" s="22">
        <f t="shared" si="34"/>
        <v>1627.5</v>
      </c>
      <c r="I92" s="22">
        <f t="shared" si="35"/>
        <v>1669.3918500000002</v>
      </c>
      <c r="J92" s="22"/>
    </row>
    <row r="93" spans="1:10" s="6" customFormat="1" ht="19.899999999999999" customHeight="1">
      <c r="A93" s="114"/>
      <c r="B93" s="24" t="s">
        <v>96</v>
      </c>
      <c r="C93" s="22">
        <v>10.5</v>
      </c>
      <c r="D93" s="22">
        <v>1950.7899760000003</v>
      </c>
      <c r="E93" s="22">
        <v>1925.5</v>
      </c>
      <c r="F93" s="22">
        <f t="shared" si="33"/>
        <v>25.289976000000252</v>
      </c>
      <c r="G93" s="61">
        <v>155735</v>
      </c>
      <c r="H93" s="22">
        <f t="shared" si="34"/>
        <v>1962.3</v>
      </c>
      <c r="I93" s="22">
        <f t="shared" si="35"/>
        <v>1987.5899760000002</v>
      </c>
      <c r="J93" s="22"/>
    </row>
    <row r="94" spans="1:10" s="6" customFormat="1" ht="19.899999999999999" customHeight="1">
      <c r="A94" s="114"/>
      <c r="B94" s="24" t="s">
        <v>97</v>
      </c>
      <c r="C94" s="22">
        <v>9</v>
      </c>
      <c r="D94" s="22">
        <v>824.66401600000006</v>
      </c>
      <c r="E94" s="22">
        <v>806.1</v>
      </c>
      <c r="F94" s="22">
        <f t="shared" si="33"/>
        <v>18.564016000000038</v>
      </c>
      <c r="G94" s="61">
        <v>76367</v>
      </c>
      <c r="H94" s="22">
        <f t="shared" si="34"/>
        <v>824.8</v>
      </c>
      <c r="I94" s="22">
        <f t="shared" si="35"/>
        <v>843.36401599999999</v>
      </c>
      <c r="J94" s="22"/>
    </row>
    <row r="95" spans="1:10" s="6" customFormat="1" ht="19.899999999999999" customHeight="1">
      <c r="A95" s="114"/>
      <c r="B95" s="24" t="s">
        <v>98</v>
      </c>
      <c r="C95" s="22">
        <v>10.5</v>
      </c>
      <c r="D95" s="22">
        <v>2292.4355999999998</v>
      </c>
      <c r="E95" s="22">
        <v>2277</v>
      </c>
      <c r="F95" s="22">
        <f t="shared" si="33"/>
        <v>15.435599999999795</v>
      </c>
      <c r="G95" s="61">
        <v>182740</v>
      </c>
      <c r="H95" s="22">
        <f t="shared" si="34"/>
        <v>2302.5</v>
      </c>
      <c r="I95" s="22">
        <f t="shared" si="35"/>
        <v>2317.9355999999998</v>
      </c>
      <c r="J95" s="22"/>
    </row>
    <row r="96" spans="1:10" s="6" customFormat="1" ht="19.899999999999999" customHeight="1">
      <c r="A96" s="114"/>
      <c r="B96" s="24" t="s">
        <v>99</v>
      </c>
      <c r="C96" s="22">
        <v>12</v>
      </c>
      <c r="D96" s="22">
        <v>1762.9146039999998</v>
      </c>
      <c r="E96" s="22">
        <v>1739.5</v>
      </c>
      <c r="F96" s="22">
        <f t="shared" si="33"/>
        <v>23.414603999999827</v>
      </c>
      <c r="G96" s="61">
        <v>124051</v>
      </c>
      <c r="H96" s="22">
        <f t="shared" si="34"/>
        <v>1786.3</v>
      </c>
      <c r="I96" s="22">
        <f t="shared" si="35"/>
        <v>1809.7146039999998</v>
      </c>
      <c r="J96" s="22"/>
    </row>
    <row r="97" spans="1:10" s="5" customFormat="1" ht="20.100000000000001" customHeight="1">
      <c r="A97" s="114" t="s">
        <v>101</v>
      </c>
      <c r="B97" s="16" t="s">
        <v>102</v>
      </c>
      <c r="C97" s="16"/>
      <c r="D97" s="17">
        <f t="shared" ref="D97:I97" si="36">SUM(D98,D101:D102)</f>
        <v>3803.0285210000002</v>
      </c>
      <c r="E97" s="17">
        <f t="shared" si="36"/>
        <v>3738.3</v>
      </c>
      <c r="F97" s="17">
        <f t="shared" si="36"/>
        <v>64.728520999999773</v>
      </c>
      <c r="G97" s="18">
        <f t="shared" si="36"/>
        <v>284181</v>
      </c>
      <c r="H97" s="17">
        <f t="shared" si="36"/>
        <v>3868.3</v>
      </c>
      <c r="I97" s="17">
        <f t="shared" si="36"/>
        <v>3933.0285210000002</v>
      </c>
      <c r="J97" s="17"/>
    </row>
    <row r="98" spans="1:10" s="5" customFormat="1" ht="26.1" customHeight="1">
      <c r="A98" s="114"/>
      <c r="B98" s="19" t="s">
        <v>103</v>
      </c>
      <c r="C98" s="19"/>
      <c r="D98" s="20">
        <f t="shared" ref="D98:I98" si="37">SUM(D99:D100)</f>
        <v>839.66686899999991</v>
      </c>
      <c r="E98" s="20">
        <f t="shared" si="37"/>
        <v>828</v>
      </c>
      <c r="F98" s="20">
        <f t="shared" si="37"/>
        <v>11.666868999999906</v>
      </c>
      <c r="G98" s="21">
        <f t="shared" si="37"/>
        <v>74923</v>
      </c>
      <c r="H98" s="20">
        <f t="shared" si="37"/>
        <v>855</v>
      </c>
      <c r="I98" s="20">
        <f t="shared" si="37"/>
        <v>866.66686899999991</v>
      </c>
      <c r="J98" s="20"/>
    </row>
    <row r="99" spans="1:10" s="6" customFormat="1" ht="20.100000000000001" customHeight="1">
      <c r="A99" s="114"/>
      <c r="B99" s="22" t="s">
        <v>104</v>
      </c>
      <c r="C99" s="22">
        <v>10.5</v>
      </c>
      <c r="D99" s="22">
        <v>839.66686899999991</v>
      </c>
      <c r="E99" s="22">
        <v>828</v>
      </c>
      <c r="F99" s="22">
        <f t="shared" ref="F99:F102" si="38">D99-E99</f>
        <v>11.666868999999906</v>
      </c>
      <c r="G99" s="61">
        <v>67859</v>
      </c>
      <c r="H99" s="22">
        <f t="shared" ref="H99:H102" si="39">ROUND(G99*C99*12/10000,1)</f>
        <v>855</v>
      </c>
      <c r="I99" s="22">
        <f t="shared" ref="I99:I102" si="40">H99+F99</f>
        <v>866.66686899999991</v>
      </c>
      <c r="J99" s="22"/>
    </row>
    <row r="100" spans="1:10" s="6" customFormat="1" ht="20.100000000000001" customHeight="1">
      <c r="A100" s="114"/>
      <c r="B100" s="22" t="s">
        <v>105</v>
      </c>
      <c r="C100" s="22">
        <v>0</v>
      </c>
      <c r="D100" s="22">
        <v>0</v>
      </c>
      <c r="E100" s="22">
        <v>0</v>
      </c>
      <c r="F100" s="22">
        <f t="shared" si="38"/>
        <v>0</v>
      </c>
      <c r="G100" s="61">
        <v>7064</v>
      </c>
      <c r="H100" s="22">
        <f t="shared" si="39"/>
        <v>0</v>
      </c>
      <c r="I100" s="22">
        <f t="shared" si="40"/>
        <v>0</v>
      </c>
      <c r="J100" s="22"/>
    </row>
    <row r="101" spans="1:10" s="6" customFormat="1" ht="20.100000000000001" customHeight="1">
      <c r="A101" s="114"/>
      <c r="B101" s="24" t="s">
        <v>106</v>
      </c>
      <c r="C101" s="22">
        <v>12</v>
      </c>
      <c r="D101" s="22">
        <v>1874.840052</v>
      </c>
      <c r="E101" s="22">
        <v>1846.3000000000002</v>
      </c>
      <c r="F101" s="22">
        <f t="shared" si="38"/>
        <v>28.540051999999832</v>
      </c>
      <c r="G101" s="61">
        <v>132677</v>
      </c>
      <c r="H101" s="22">
        <f t="shared" si="39"/>
        <v>1910.5</v>
      </c>
      <c r="I101" s="22">
        <f t="shared" si="40"/>
        <v>1939.0400519999998</v>
      </c>
      <c r="J101" s="22"/>
    </row>
    <row r="102" spans="1:10" s="6" customFormat="1" ht="20.100000000000001" customHeight="1">
      <c r="A102" s="114"/>
      <c r="B102" s="24" t="s">
        <v>107</v>
      </c>
      <c r="C102" s="22">
        <v>12</v>
      </c>
      <c r="D102" s="22">
        <v>1088.5216</v>
      </c>
      <c r="E102" s="22">
        <v>1064</v>
      </c>
      <c r="F102" s="22">
        <f t="shared" si="38"/>
        <v>24.521600000000035</v>
      </c>
      <c r="G102" s="61">
        <v>76581</v>
      </c>
      <c r="H102" s="22">
        <f t="shared" si="39"/>
        <v>1102.8</v>
      </c>
      <c r="I102" s="22">
        <f t="shared" si="40"/>
        <v>1127.3216</v>
      </c>
      <c r="J102" s="22"/>
    </row>
    <row r="103" spans="1:10" s="5" customFormat="1" ht="20.100000000000001" customHeight="1">
      <c r="A103" s="114" t="s">
        <v>108</v>
      </c>
      <c r="B103" s="16" t="s">
        <v>109</v>
      </c>
      <c r="C103" s="16"/>
      <c r="D103" s="17">
        <f t="shared" ref="D103:I103" si="41">SUM(D104,D108:D111)</f>
        <v>8258.269929</v>
      </c>
      <c r="E103" s="17">
        <f t="shared" si="41"/>
        <v>8136.7</v>
      </c>
      <c r="F103" s="17">
        <f t="shared" si="41"/>
        <v>121.56992899999982</v>
      </c>
      <c r="G103" s="18">
        <f t="shared" si="41"/>
        <v>661887</v>
      </c>
      <c r="H103" s="17">
        <f t="shared" si="41"/>
        <v>8326.2999999999993</v>
      </c>
      <c r="I103" s="17">
        <f t="shared" si="41"/>
        <v>8447.8699290000004</v>
      </c>
      <c r="J103" s="17"/>
    </row>
    <row r="104" spans="1:10" s="5" customFormat="1" ht="26.1" customHeight="1">
      <c r="A104" s="114"/>
      <c r="B104" s="19" t="s">
        <v>110</v>
      </c>
      <c r="C104" s="19"/>
      <c r="D104" s="20">
        <f t="shared" ref="D104:I104" si="42">SUM(D105:D107)</f>
        <v>2064.8376289999997</v>
      </c>
      <c r="E104" s="20">
        <f t="shared" si="42"/>
        <v>2051.7000000000003</v>
      </c>
      <c r="F104" s="20">
        <f t="shared" si="42"/>
        <v>13.137628999999876</v>
      </c>
      <c r="G104" s="21">
        <f t="shared" si="42"/>
        <v>175222</v>
      </c>
      <c r="H104" s="20">
        <f t="shared" si="42"/>
        <v>2104.5</v>
      </c>
      <c r="I104" s="20">
        <f t="shared" si="42"/>
        <v>2117.6376289999998</v>
      </c>
      <c r="J104" s="20"/>
    </row>
    <row r="105" spans="1:10" s="6" customFormat="1" ht="20.100000000000001" customHeight="1">
      <c r="A105" s="114"/>
      <c r="B105" s="22" t="s">
        <v>111</v>
      </c>
      <c r="C105" s="22">
        <v>9</v>
      </c>
      <c r="D105" s="22">
        <v>603.83129599999995</v>
      </c>
      <c r="E105" s="22">
        <v>595.70000000000005</v>
      </c>
      <c r="F105" s="22">
        <f t="shared" ref="F105:F111" si="43">D105-E105</f>
        <v>8.1312959999999066</v>
      </c>
      <c r="G105" s="61">
        <v>57386</v>
      </c>
      <c r="H105" s="22">
        <f t="shared" ref="H105:H111" si="44">ROUND(G105*C105*12/10000,1)</f>
        <v>619.79999999999995</v>
      </c>
      <c r="I105" s="22">
        <f t="shared" ref="I105:I111" si="45">H105+F105</f>
        <v>627.93129599999986</v>
      </c>
      <c r="J105" s="22"/>
    </row>
    <row r="106" spans="1:10" s="6" customFormat="1" ht="20.100000000000001" customHeight="1">
      <c r="A106" s="114"/>
      <c r="B106" s="22" t="s">
        <v>112</v>
      </c>
      <c r="C106" s="22">
        <v>10.5</v>
      </c>
      <c r="D106" s="22">
        <v>1423.4773</v>
      </c>
      <c r="E106" s="22">
        <v>1418.2</v>
      </c>
      <c r="F106" s="22">
        <f t="shared" si="43"/>
        <v>5.2772999999999683</v>
      </c>
      <c r="G106" s="61">
        <v>114795</v>
      </c>
      <c r="H106" s="22">
        <f t="shared" si="44"/>
        <v>1446.4</v>
      </c>
      <c r="I106" s="22">
        <f t="shared" si="45"/>
        <v>1451.6773000000001</v>
      </c>
      <c r="J106" s="22"/>
    </row>
    <row r="107" spans="1:10" s="6" customFormat="1" ht="20.100000000000001" customHeight="1">
      <c r="A107" s="114"/>
      <c r="B107" s="22" t="s">
        <v>113</v>
      </c>
      <c r="C107" s="22">
        <v>10.5</v>
      </c>
      <c r="D107" s="22">
        <v>37.529032999999998</v>
      </c>
      <c r="E107" s="22">
        <v>37.799999999999997</v>
      </c>
      <c r="F107" s="22">
        <f t="shared" si="43"/>
        <v>-0.27096699999999885</v>
      </c>
      <c r="G107" s="61">
        <v>3041</v>
      </c>
      <c r="H107" s="22">
        <f t="shared" si="44"/>
        <v>38.299999999999997</v>
      </c>
      <c r="I107" s="22">
        <f t="shared" si="45"/>
        <v>38.029032999999998</v>
      </c>
      <c r="J107" s="22"/>
    </row>
    <row r="108" spans="1:10" s="6" customFormat="1" ht="20.100000000000001" customHeight="1">
      <c r="A108" s="114"/>
      <c r="B108" s="24" t="s">
        <v>117</v>
      </c>
      <c r="C108" s="22">
        <v>9</v>
      </c>
      <c r="D108" s="22">
        <v>1102.3678</v>
      </c>
      <c r="E108" s="22">
        <v>1087.9000000000001</v>
      </c>
      <c r="F108" s="22">
        <f t="shared" si="43"/>
        <v>14.467799999999897</v>
      </c>
      <c r="G108" s="61">
        <v>101628</v>
      </c>
      <c r="H108" s="22">
        <f t="shared" si="44"/>
        <v>1097.5999999999999</v>
      </c>
      <c r="I108" s="22">
        <f t="shared" si="45"/>
        <v>1112.0677999999998</v>
      </c>
      <c r="J108" s="22"/>
    </row>
    <row r="109" spans="1:10" s="6" customFormat="1" ht="20.100000000000001" customHeight="1">
      <c r="A109" s="114"/>
      <c r="B109" s="24" t="s">
        <v>114</v>
      </c>
      <c r="C109" s="22">
        <v>10.5</v>
      </c>
      <c r="D109" s="22">
        <v>1265.4757500000001</v>
      </c>
      <c r="E109" s="22">
        <v>1254.9000000000001</v>
      </c>
      <c r="F109" s="22">
        <f t="shared" si="43"/>
        <v>10.575749999999971</v>
      </c>
      <c r="G109" s="61">
        <v>100912</v>
      </c>
      <c r="H109" s="22">
        <f t="shared" si="44"/>
        <v>1271.5</v>
      </c>
      <c r="I109" s="22">
        <f t="shared" si="45"/>
        <v>1282.07575</v>
      </c>
      <c r="J109" s="22"/>
    </row>
    <row r="110" spans="1:10" s="6" customFormat="1" ht="20.100000000000001" customHeight="1">
      <c r="A110" s="114"/>
      <c r="B110" s="24" t="s">
        <v>115</v>
      </c>
      <c r="C110" s="22">
        <v>10.5</v>
      </c>
      <c r="D110" s="22">
        <v>1669.40515</v>
      </c>
      <c r="E110" s="22">
        <v>1633.5</v>
      </c>
      <c r="F110" s="22">
        <f t="shared" si="43"/>
        <v>35.905150000000049</v>
      </c>
      <c r="G110" s="61">
        <v>132621</v>
      </c>
      <c r="H110" s="22">
        <f t="shared" si="44"/>
        <v>1671</v>
      </c>
      <c r="I110" s="22">
        <f t="shared" si="45"/>
        <v>1706.90515</v>
      </c>
      <c r="J110" s="22"/>
    </row>
    <row r="111" spans="1:10" s="6" customFormat="1" ht="20.100000000000001" customHeight="1">
      <c r="A111" s="114"/>
      <c r="B111" s="24" t="s">
        <v>116</v>
      </c>
      <c r="C111" s="22">
        <v>12</v>
      </c>
      <c r="D111" s="22">
        <v>2156.1835999999998</v>
      </c>
      <c r="E111" s="22">
        <v>2108.6999999999998</v>
      </c>
      <c r="F111" s="22">
        <f t="shared" si="43"/>
        <v>47.483600000000024</v>
      </c>
      <c r="G111" s="61">
        <v>151504</v>
      </c>
      <c r="H111" s="22">
        <f t="shared" si="44"/>
        <v>2181.6999999999998</v>
      </c>
      <c r="I111" s="22">
        <f t="shared" si="45"/>
        <v>2229.1835999999998</v>
      </c>
      <c r="J111" s="22"/>
    </row>
    <row r="112" spans="1:10" s="5" customFormat="1" ht="21" customHeight="1">
      <c r="A112" s="114" t="s">
        <v>118</v>
      </c>
      <c r="B112" s="16" t="s">
        <v>119</v>
      </c>
      <c r="C112" s="16"/>
      <c r="D112" s="17">
        <f t="shared" ref="D112:I112" si="46">SUM(D113,D119:D127)</f>
        <v>10197.77484</v>
      </c>
      <c r="E112" s="17">
        <f t="shared" si="46"/>
        <v>9917.7000000000007</v>
      </c>
      <c r="F112" s="17">
        <f t="shared" si="46"/>
        <v>280.07484000000028</v>
      </c>
      <c r="G112" s="18">
        <f t="shared" si="46"/>
        <v>852254</v>
      </c>
      <c r="H112" s="17">
        <f t="shared" si="46"/>
        <v>10301.4</v>
      </c>
      <c r="I112" s="17">
        <f t="shared" si="46"/>
        <v>10581.474840000003</v>
      </c>
      <c r="J112" s="17"/>
    </row>
    <row r="113" spans="1:10" s="5" customFormat="1" ht="27.95" customHeight="1">
      <c r="A113" s="114"/>
      <c r="B113" s="19" t="s">
        <v>120</v>
      </c>
      <c r="C113" s="19"/>
      <c r="D113" s="20">
        <f t="shared" ref="D113:I113" si="47">SUM(D114:D118)</f>
        <v>1674.889134</v>
      </c>
      <c r="E113" s="20">
        <f t="shared" si="47"/>
        <v>1650.3999999999996</v>
      </c>
      <c r="F113" s="20">
        <f t="shared" si="47"/>
        <v>24.489134000000224</v>
      </c>
      <c r="G113" s="21">
        <f t="shared" si="47"/>
        <v>153951</v>
      </c>
      <c r="H113" s="20">
        <f t="shared" si="47"/>
        <v>1726.7000000000003</v>
      </c>
      <c r="I113" s="20">
        <f t="shared" si="47"/>
        <v>1751.1891340000004</v>
      </c>
      <c r="J113" s="20"/>
    </row>
    <row r="114" spans="1:10" s="6" customFormat="1" ht="21" customHeight="1">
      <c r="A114" s="114"/>
      <c r="B114" s="22" t="s">
        <v>121</v>
      </c>
      <c r="C114" s="22">
        <v>10.5</v>
      </c>
      <c r="D114" s="22">
        <v>1046.502461</v>
      </c>
      <c r="E114" s="22">
        <v>1037.5999999999999</v>
      </c>
      <c r="F114" s="22">
        <f t="shared" ref="F114:F127" si="48">D114-E114</f>
        <v>8.9024610000001303</v>
      </c>
      <c r="G114" s="61">
        <v>85938</v>
      </c>
      <c r="H114" s="22">
        <f t="shared" ref="H114:H127" si="49">ROUND(G114*C114*12/10000,1)</f>
        <v>1082.8</v>
      </c>
      <c r="I114" s="22">
        <f t="shared" ref="I114:I127" si="50">H114+F114</f>
        <v>1091.7024610000001</v>
      </c>
      <c r="J114" s="22"/>
    </row>
    <row r="115" spans="1:10" s="6" customFormat="1" ht="21" customHeight="1">
      <c r="A115" s="114"/>
      <c r="B115" s="22" t="s">
        <v>122</v>
      </c>
      <c r="C115" s="22">
        <v>7.5</v>
      </c>
      <c r="D115" s="22">
        <v>489.45747300000005</v>
      </c>
      <c r="E115" s="22">
        <v>476.79999999999995</v>
      </c>
      <c r="F115" s="22">
        <f t="shared" si="48"/>
        <v>12.657473000000095</v>
      </c>
      <c r="G115" s="61">
        <v>55676</v>
      </c>
      <c r="H115" s="22">
        <f t="shared" si="49"/>
        <v>501.1</v>
      </c>
      <c r="I115" s="22">
        <f t="shared" si="50"/>
        <v>513.75747300000012</v>
      </c>
      <c r="J115" s="22"/>
    </row>
    <row r="116" spans="1:10" s="6" customFormat="1" ht="21" customHeight="1">
      <c r="A116" s="114"/>
      <c r="B116" s="22" t="s">
        <v>123</v>
      </c>
      <c r="C116" s="22">
        <v>7.5</v>
      </c>
      <c r="D116" s="22">
        <v>33.739249999999998</v>
      </c>
      <c r="E116" s="22">
        <v>32.1</v>
      </c>
      <c r="F116" s="22">
        <f t="shared" si="48"/>
        <v>1.639249999999997</v>
      </c>
      <c r="G116" s="61">
        <v>3770</v>
      </c>
      <c r="H116" s="22">
        <f t="shared" si="49"/>
        <v>33.9</v>
      </c>
      <c r="I116" s="22">
        <f t="shared" si="50"/>
        <v>35.539249999999996</v>
      </c>
      <c r="J116" s="22"/>
    </row>
    <row r="117" spans="1:10" s="6" customFormat="1" ht="21" customHeight="1">
      <c r="A117" s="114"/>
      <c r="B117" s="22" t="s">
        <v>196</v>
      </c>
      <c r="C117" s="22">
        <v>10.620000000000001</v>
      </c>
      <c r="D117" s="22">
        <v>103.81665</v>
      </c>
      <c r="E117" s="22">
        <v>102.6</v>
      </c>
      <c r="F117" s="22">
        <f t="shared" si="48"/>
        <v>1.2166500000000013</v>
      </c>
      <c r="G117" s="61">
        <v>8434</v>
      </c>
      <c r="H117" s="22">
        <f t="shared" si="49"/>
        <v>107.5</v>
      </c>
      <c r="I117" s="22">
        <f t="shared" si="50"/>
        <v>108.71665</v>
      </c>
      <c r="J117" s="22"/>
    </row>
    <row r="118" spans="1:10" s="6" customFormat="1" ht="21" customHeight="1">
      <c r="A118" s="114"/>
      <c r="B118" s="22" t="s">
        <v>124</v>
      </c>
      <c r="C118" s="22">
        <v>9</v>
      </c>
      <c r="D118" s="22">
        <v>1.3733</v>
      </c>
      <c r="E118" s="22">
        <v>1.3</v>
      </c>
      <c r="F118" s="22">
        <f t="shared" si="48"/>
        <v>7.3299999999999921E-2</v>
      </c>
      <c r="G118" s="61">
        <v>133</v>
      </c>
      <c r="H118" s="22">
        <f t="shared" si="49"/>
        <v>1.4</v>
      </c>
      <c r="I118" s="22">
        <f t="shared" si="50"/>
        <v>1.4732999999999998</v>
      </c>
      <c r="J118" s="22"/>
    </row>
    <row r="119" spans="1:10" s="6" customFormat="1" ht="21" customHeight="1">
      <c r="A119" s="114"/>
      <c r="B119" s="24" t="s">
        <v>127</v>
      </c>
      <c r="C119" s="22">
        <v>10.5</v>
      </c>
      <c r="D119" s="22">
        <v>1177.92815</v>
      </c>
      <c r="E119" s="22">
        <v>1151.0999999999999</v>
      </c>
      <c r="F119" s="22">
        <f t="shared" si="48"/>
        <v>26.828150000000051</v>
      </c>
      <c r="G119" s="61">
        <v>95380</v>
      </c>
      <c r="H119" s="22">
        <f t="shared" si="49"/>
        <v>1201.8</v>
      </c>
      <c r="I119" s="22">
        <f t="shared" si="50"/>
        <v>1228.62815</v>
      </c>
      <c r="J119" s="22"/>
    </row>
    <row r="120" spans="1:10" s="6" customFormat="1" ht="22.5" customHeight="1">
      <c r="A120" s="114" t="s">
        <v>118</v>
      </c>
      <c r="B120" s="24" t="s">
        <v>129</v>
      </c>
      <c r="C120" s="22">
        <v>10.5</v>
      </c>
      <c r="D120" s="22">
        <v>1230.2391500000001</v>
      </c>
      <c r="E120" s="22">
        <v>1156.4000000000001</v>
      </c>
      <c r="F120" s="22">
        <f t="shared" si="48"/>
        <v>73.839150000000018</v>
      </c>
      <c r="G120" s="61">
        <v>98589</v>
      </c>
      <c r="H120" s="22">
        <f t="shared" si="49"/>
        <v>1242.2</v>
      </c>
      <c r="I120" s="22">
        <f t="shared" si="50"/>
        <v>1316.0391500000001</v>
      </c>
      <c r="J120" s="22"/>
    </row>
    <row r="121" spans="1:10" s="6" customFormat="1" ht="22.5" customHeight="1">
      <c r="A121" s="114"/>
      <c r="B121" s="24" t="s">
        <v>131</v>
      </c>
      <c r="C121" s="22">
        <v>10.5</v>
      </c>
      <c r="D121" s="22">
        <v>1537.573846</v>
      </c>
      <c r="E121" s="22">
        <v>1504.9</v>
      </c>
      <c r="F121" s="22">
        <f t="shared" si="48"/>
        <v>32.673845999999912</v>
      </c>
      <c r="G121" s="61">
        <v>124250</v>
      </c>
      <c r="H121" s="22">
        <f t="shared" si="49"/>
        <v>1565.6</v>
      </c>
      <c r="I121" s="22">
        <f t="shared" si="50"/>
        <v>1598.2738459999998</v>
      </c>
      <c r="J121" s="22"/>
    </row>
    <row r="122" spans="1:10" s="6" customFormat="1" ht="22.5" customHeight="1">
      <c r="A122" s="114"/>
      <c r="B122" s="24" t="s">
        <v>130</v>
      </c>
      <c r="C122" s="22">
        <v>9</v>
      </c>
      <c r="D122" s="22">
        <v>409.358</v>
      </c>
      <c r="E122" s="22">
        <v>392.1</v>
      </c>
      <c r="F122" s="22">
        <f t="shared" si="48"/>
        <v>17.257999999999981</v>
      </c>
      <c r="G122" s="61">
        <v>35103</v>
      </c>
      <c r="H122" s="22">
        <f t="shared" si="49"/>
        <v>379.1</v>
      </c>
      <c r="I122" s="22">
        <f t="shared" si="50"/>
        <v>396.358</v>
      </c>
      <c r="J122" s="22"/>
    </row>
    <row r="123" spans="1:10" s="6" customFormat="1" ht="22.5" customHeight="1">
      <c r="A123" s="114"/>
      <c r="B123" s="24" t="s">
        <v>134</v>
      </c>
      <c r="C123" s="22">
        <v>9</v>
      </c>
      <c r="D123" s="22">
        <v>711.54609500000004</v>
      </c>
      <c r="E123" s="22">
        <v>695.7</v>
      </c>
      <c r="F123" s="22">
        <f t="shared" si="48"/>
        <v>15.846094999999991</v>
      </c>
      <c r="G123" s="61">
        <v>67625</v>
      </c>
      <c r="H123" s="22">
        <f t="shared" si="49"/>
        <v>730.4</v>
      </c>
      <c r="I123" s="22">
        <f t="shared" si="50"/>
        <v>746.24609499999997</v>
      </c>
      <c r="J123" s="22"/>
    </row>
    <row r="124" spans="1:10" s="6" customFormat="1" ht="22.5" customHeight="1">
      <c r="A124" s="114"/>
      <c r="B124" s="24" t="s">
        <v>132</v>
      </c>
      <c r="C124" s="22">
        <v>10.5</v>
      </c>
      <c r="D124" s="22">
        <v>627.93640000000005</v>
      </c>
      <c r="E124" s="22">
        <v>621.29999999999995</v>
      </c>
      <c r="F124" s="22">
        <f t="shared" si="48"/>
        <v>6.6364000000000942</v>
      </c>
      <c r="G124" s="61">
        <v>50344</v>
      </c>
      <c r="H124" s="22">
        <f t="shared" si="49"/>
        <v>634.29999999999995</v>
      </c>
      <c r="I124" s="22">
        <f t="shared" si="50"/>
        <v>640.93640000000005</v>
      </c>
      <c r="J124" s="22"/>
    </row>
    <row r="125" spans="1:10" s="6" customFormat="1" ht="22.5" customHeight="1">
      <c r="A125" s="114"/>
      <c r="B125" s="24" t="s">
        <v>133</v>
      </c>
      <c r="C125" s="22">
        <v>10.5</v>
      </c>
      <c r="D125" s="22">
        <v>660.04920000000004</v>
      </c>
      <c r="E125" s="22">
        <v>641.79999999999995</v>
      </c>
      <c r="F125" s="22">
        <f t="shared" si="48"/>
        <v>18.249200000000087</v>
      </c>
      <c r="G125" s="61">
        <v>54489</v>
      </c>
      <c r="H125" s="22">
        <f t="shared" si="49"/>
        <v>686.6</v>
      </c>
      <c r="I125" s="22">
        <f t="shared" si="50"/>
        <v>704.84920000000011</v>
      </c>
      <c r="J125" s="22"/>
    </row>
    <row r="126" spans="1:10" s="6" customFormat="1" ht="22.5" customHeight="1">
      <c r="A126" s="114"/>
      <c r="B126" s="24" t="s">
        <v>128</v>
      </c>
      <c r="C126" s="22">
        <v>9</v>
      </c>
      <c r="D126" s="22">
        <v>275.83034500000002</v>
      </c>
      <c r="E126" s="22">
        <v>270.10000000000002</v>
      </c>
      <c r="F126" s="22">
        <f t="shared" si="48"/>
        <v>5.7303449999999998</v>
      </c>
      <c r="G126" s="61">
        <v>21697</v>
      </c>
      <c r="H126" s="22">
        <f t="shared" si="49"/>
        <v>234.3</v>
      </c>
      <c r="I126" s="22">
        <f t="shared" si="50"/>
        <v>240.03034500000001</v>
      </c>
      <c r="J126" s="22"/>
    </row>
    <row r="127" spans="1:10" s="6" customFormat="1" ht="22.5" customHeight="1">
      <c r="A127" s="114"/>
      <c r="B127" s="24" t="s">
        <v>126</v>
      </c>
      <c r="C127" s="22">
        <v>10.5</v>
      </c>
      <c r="D127" s="22">
        <v>1892.42452</v>
      </c>
      <c r="E127" s="22">
        <v>1833.9</v>
      </c>
      <c r="F127" s="22">
        <f t="shared" si="48"/>
        <v>58.524519999999939</v>
      </c>
      <c r="G127" s="61">
        <v>150826</v>
      </c>
      <c r="H127" s="22">
        <f t="shared" si="49"/>
        <v>1900.4</v>
      </c>
      <c r="I127" s="22">
        <f t="shared" si="50"/>
        <v>1958.92452</v>
      </c>
      <c r="J127" s="22"/>
    </row>
    <row r="128" spans="1:10" s="5" customFormat="1" ht="22.5" customHeight="1">
      <c r="A128" s="114" t="s">
        <v>135</v>
      </c>
      <c r="B128" s="16" t="s">
        <v>136</v>
      </c>
      <c r="C128" s="16"/>
      <c r="D128" s="17">
        <f t="shared" ref="D128:I128" si="51">SUM(D129,D132:D140)</f>
        <v>5854.8261049999992</v>
      </c>
      <c r="E128" s="17">
        <f t="shared" si="51"/>
        <v>5711.4000000000005</v>
      </c>
      <c r="F128" s="17">
        <f t="shared" si="51"/>
        <v>143.42610500000015</v>
      </c>
      <c r="G128" s="18">
        <f t="shared" si="51"/>
        <v>603175</v>
      </c>
      <c r="H128" s="17">
        <f t="shared" si="51"/>
        <v>5982.5999999999995</v>
      </c>
      <c r="I128" s="17">
        <f t="shared" si="51"/>
        <v>6126.0261049999999</v>
      </c>
      <c r="J128" s="17"/>
    </row>
    <row r="129" spans="1:10" s="5" customFormat="1" ht="32.1" customHeight="1">
      <c r="A129" s="114"/>
      <c r="B129" s="19" t="s">
        <v>137</v>
      </c>
      <c r="C129" s="19"/>
      <c r="D129" s="20">
        <f t="shared" ref="D129:I129" si="52">SUM(D130:D131)</f>
        <v>284.00977</v>
      </c>
      <c r="E129" s="20">
        <f t="shared" si="52"/>
        <v>276.29999999999995</v>
      </c>
      <c r="F129" s="20">
        <f t="shared" si="52"/>
        <v>7.7097700000000202</v>
      </c>
      <c r="G129" s="21">
        <f t="shared" si="52"/>
        <v>62476</v>
      </c>
      <c r="H129" s="20">
        <f t="shared" si="52"/>
        <v>294.10000000000002</v>
      </c>
      <c r="I129" s="20">
        <f t="shared" si="52"/>
        <v>301.80977000000001</v>
      </c>
      <c r="J129" s="20"/>
    </row>
    <row r="130" spans="1:10" s="6" customFormat="1" ht="22.5" customHeight="1">
      <c r="A130" s="114"/>
      <c r="B130" s="22" t="s">
        <v>138</v>
      </c>
      <c r="C130" s="22">
        <v>3</v>
      </c>
      <c r="D130" s="22">
        <v>84.041799999999995</v>
      </c>
      <c r="E130" s="22">
        <v>81.699999999999989</v>
      </c>
      <c r="F130" s="22">
        <f t="shared" ref="F130:F140" si="53">D130-E130</f>
        <v>2.3418000000000063</v>
      </c>
      <c r="G130" s="61">
        <v>24077</v>
      </c>
      <c r="H130" s="22">
        <f t="shared" ref="H130:H140" si="54">ROUND(G130*C130*12/10000,1)</f>
        <v>86.7</v>
      </c>
      <c r="I130" s="22">
        <f t="shared" ref="I130:I140" si="55">H130+F130</f>
        <v>89.041800000000009</v>
      </c>
      <c r="J130" s="22"/>
    </row>
    <row r="131" spans="1:10" s="6" customFormat="1" ht="22.5" customHeight="1">
      <c r="A131" s="114"/>
      <c r="B131" s="22" t="s">
        <v>139</v>
      </c>
      <c r="C131" s="22">
        <v>4.5</v>
      </c>
      <c r="D131" s="22">
        <v>199.96797000000001</v>
      </c>
      <c r="E131" s="22">
        <v>194.6</v>
      </c>
      <c r="F131" s="22">
        <f t="shared" si="53"/>
        <v>5.3679700000000139</v>
      </c>
      <c r="G131" s="61">
        <v>38399</v>
      </c>
      <c r="H131" s="22">
        <f t="shared" si="54"/>
        <v>207.4</v>
      </c>
      <c r="I131" s="22">
        <f t="shared" si="55"/>
        <v>212.76797000000002</v>
      </c>
      <c r="J131" s="22"/>
    </row>
    <row r="132" spans="1:10" s="6" customFormat="1" ht="22.5" customHeight="1">
      <c r="A132" s="114"/>
      <c r="B132" s="24" t="s">
        <v>148</v>
      </c>
      <c r="C132" s="22">
        <v>0</v>
      </c>
      <c r="D132" s="22">
        <v>0</v>
      </c>
      <c r="E132" s="22">
        <v>0</v>
      </c>
      <c r="F132" s="22">
        <f t="shared" si="53"/>
        <v>0</v>
      </c>
      <c r="G132" s="61">
        <v>45130</v>
      </c>
      <c r="H132" s="22">
        <f t="shared" si="54"/>
        <v>0</v>
      </c>
      <c r="I132" s="22">
        <f t="shared" si="55"/>
        <v>0</v>
      </c>
      <c r="J132" s="22"/>
    </row>
    <row r="133" spans="1:10" s="6" customFormat="1" ht="22.5" customHeight="1">
      <c r="A133" s="114"/>
      <c r="B133" s="24" t="s">
        <v>140</v>
      </c>
      <c r="C133" s="22">
        <v>9</v>
      </c>
      <c r="D133" s="22">
        <v>1125.8570999999999</v>
      </c>
      <c r="E133" s="22">
        <v>1096.0999999999999</v>
      </c>
      <c r="F133" s="22">
        <f t="shared" si="53"/>
        <v>29.757100000000037</v>
      </c>
      <c r="G133" s="61">
        <v>104053</v>
      </c>
      <c r="H133" s="22">
        <f t="shared" si="54"/>
        <v>1123.8</v>
      </c>
      <c r="I133" s="22">
        <f t="shared" si="55"/>
        <v>1153.5571</v>
      </c>
      <c r="J133" s="22"/>
    </row>
    <row r="134" spans="1:10" s="6" customFormat="1" ht="22.5" customHeight="1">
      <c r="A134" s="114"/>
      <c r="B134" s="24" t="s">
        <v>142</v>
      </c>
      <c r="C134" s="22">
        <v>7.5</v>
      </c>
      <c r="D134" s="22">
        <v>749.79375000000005</v>
      </c>
      <c r="E134" s="22">
        <v>735.1</v>
      </c>
      <c r="F134" s="22">
        <f t="shared" si="53"/>
        <v>14.693750000000023</v>
      </c>
      <c r="G134" s="61">
        <v>85458</v>
      </c>
      <c r="H134" s="22">
        <f t="shared" si="54"/>
        <v>769.1</v>
      </c>
      <c r="I134" s="22">
        <f t="shared" si="55"/>
        <v>783.79375000000005</v>
      </c>
      <c r="J134" s="22"/>
    </row>
    <row r="135" spans="1:10" s="6" customFormat="1" ht="22.5" customHeight="1">
      <c r="A135" s="114"/>
      <c r="B135" s="24" t="s">
        <v>141</v>
      </c>
      <c r="C135" s="22">
        <v>10.5</v>
      </c>
      <c r="D135" s="22">
        <v>883.65396400000009</v>
      </c>
      <c r="E135" s="22">
        <v>851</v>
      </c>
      <c r="F135" s="22">
        <f t="shared" si="53"/>
        <v>32.653964000000087</v>
      </c>
      <c r="G135" s="61">
        <v>72755</v>
      </c>
      <c r="H135" s="22">
        <f t="shared" si="54"/>
        <v>916.7</v>
      </c>
      <c r="I135" s="22">
        <f t="shared" si="55"/>
        <v>949.35396400000013</v>
      </c>
      <c r="J135" s="22"/>
    </row>
    <row r="136" spans="1:10" s="6" customFormat="1" ht="22.5" customHeight="1">
      <c r="A136" s="114"/>
      <c r="B136" s="24" t="s">
        <v>143</v>
      </c>
      <c r="C136" s="22">
        <v>9</v>
      </c>
      <c r="D136" s="22">
        <v>521.09142099999997</v>
      </c>
      <c r="E136" s="22">
        <v>512.5</v>
      </c>
      <c r="F136" s="22">
        <f t="shared" si="53"/>
        <v>8.5914209999999684</v>
      </c>
      <c r="G136" s="61">
        <v>48861</v>
      </c>
      <c r="H136" s="22">
        <f t="shared" si="54"/>
        <v>527.70000000000005</v>
      </c>
      <c r="I136" s="22">
        <f t="shared" si="55"/>
        <v>536.29142100000001</v>
      </c>
      <c r="J136" s="22"/>
    </row>
    <row r="137" spans="1:10" s="6" customFormat="1" ht="22.5" customHeight="1">
      <c r="A137" s="114"/>
      <c r="B137" s="24" t="s">
        <v>144</v>
      </c>
      <c r="C137" s="22">
        <v>9</v>
      </c>
      <c r="D137" s="22">
        <v>464.30250000000001</v>
      </c>
      <c r="E137" s="22">
        <v>456.79999999999995</v>
      </c>
      <c r="F137" s="22">
        <f t="shared" si="53"/>
        <v>7.5025000000000546</v>
      </c>
      <c r="G137" s="61">
        <v>43955</v>
      </c>
      <c r="H137" s="22">
        <f t="shared" si="54"/>
        <v>474.7</v>
      </c>
      <c r="I137" s="22">
        <f t="shared" si="55"/>
        <v>482.20250000000004</v>
      </c>
      <c r="J137" s="22"/>
    </row>
    <row r="138" spans="1:10" s="6" customFormat="1" ht="22.5" customHeight="1">
      <c r="A138" s="114"/>
      <c r="B138" s="24" t="s">
        <v>145</v>
      </c>
      <c r="C138" s="22">
        <v>10.5</v>
      </c>
      <c r="D138" s="22">
        <v>680.00135</v>
      </c>
      <c r="E138" s="22">
        <v>662.1</v>
      </c>
      <c r="F138" s="22">
        <f t="shared" si="53"/>
        <v>17.901349999999979</v>
      </c>
      <c r="G138" s="61">
        <v>55666</v>
      </c>
      <c r="H138" s="22">
        <f t="shared" si="54"/>
        <v>701.4</v>
      </c>
      <c r="I138" s="22">
        <f t="shared" si="55"/>
        <v>719.30134999999996</v>
      </c>
      <c r="J138" s="22"/>
    </row>
    <row r="139" spans="1:10" s="6" customFormat="1" ht="22.5" customHeight="1">
      <c r="A139" s="114"/>
      <c r="B139" s="24" t="s">
        <v>146</v>
      </c>
      <c r="C139" s="22">
        <v>10.5</v>
      </c>
      <c r="D139" s="22">
        <v>332.16224999999997</v>
      </c>
      <c r="E139" s="22">
        <v>328.2</v>
      </c>
      <c r="F139" s="22">
        <f t="shared" si="53"/>
        <v>3.9622499999999832</v>
      </c>
      <c r="G139" s="61">
        <v>25740</v>
      </c>
      <c r="H139" s="22">
        <f t="shared" si="54"/>
        <v>324.3</v>
      </c>
      <c r="I139" s="22">
        <f t="shared" si="55"/>
        <v>328.26224999999999</v>
      </c>
      <c r="J139" s="22"/>
    </row>
    <row r="140" spans="1:10" s="6" customFormat="1" ht="22.5" customHeight="1">
      <c r="A140" s="114"/>
      <c r="B140" s="24" t="s">
        <v>147</v>
      </c>
      <c r="C140" s="22">
        <v>12</v>
      </c>
      <c r="D140" s="22">
        <v>813.95399999999995</v>
      </c>
      <c r="E140" s="22">
        <v>793.3</v>
      </c>
      <c r="F140" s="22">
        <f t="shared" si="53"/>
        <v>20.653999999999996</v>
      </c>
      <c r="G140" s="61">
        <v>59081</v>
      </c>
      <c r="H140" s="22">
        <f t="shared" si="54"/>
        <v>850.8</v>
      </c>
      <c r="I140" s="22">
        <f t="shared" si="55"/>
        <v>871.45399999999995</v>
      </c>
      <c r="J140" s="22"/>
    </row>
    <row r="141" spans="1:10" s="5" customFormat="1" ht="22.5" customHeight="1">
      <c r="A141" s="114" t="s">
        <v>149</v>
      </c>
      <c r="B141" s="16" t="s">
        <v>150</v>
      </c>
      <c r="C141" s="16"/>
      <c r="D141" s="17">
        <f t="shared" ref="D141:I141" si="56">SUM(D142,D144:D147)</f>
        <v>7327.2689680000003</v>
      </c>
      <c r="E141" s="17">
        <f t="shared" si="56"/>
        <v>7296.0000000000009</v>
      </c>
      <c r="F141" s="17">
        <f t="shared" si="56"/>
        <v>31.268968000000058</v>
      </c>
      <c r="G141" s="18">
        <f t="shared" si="56"/>
        <v>556417</v>
      </c>
      <c r="H141" s="17">
        <f t="shared" si="56"/>
        <v>7327.7</v>
      </c>
      <c r="I141" s="17">
        <f t="shared" si="56"/>
        <v>7358.9689680000001</v>
      </c>
      <c r="J141" s="17"/>
    </row>
    <row r="142" spans="1:10" s="5" customFormat="1" ht="30.95" customHeight="1">
      <c r="A142" s="114"/>
      <c r="B142" s="19" t="s">
        <v>151</v>
      </c>
      <c r="C142" s="19"/>
      <c r="D142" s="20">
        <f t="shared" ref="D142:I142" si="57">SUM(D143:D143)</f>
        <v>380.16374999999999</v>
      </c>
      <c r="E142" s="20">
        <f t="shared" si="57"/>
        <v>339.8</v>
      </c>
      <c r="F142" s="20">
        <f t="shared" si="57"/>
        <v>40.363749999999982</v>
      </c>
      <c r="G142" s="21">
        <f t="shared" si="57"/>
        <v>43225</v>
      </c>
      <c r="H142" s="20">
        <f t="shared" si="57"/>
        <v>389</v>
      </c>
      <c r="I142" s="20">
        <f t="shared" si="57"/>
        <v>429.36374999999998</v>
      </c>
      <c r="J142" s="20"/>
    </row>
    <row r="143" spans="1:10" s="6" customFormat="1" ht="22.5" customHeight="1">
      <c r="A143" s="114"/>
      <c r="B143" s="22" t="s">
        <v>152</v>
      </c>
      <c r="C143" s="22">
        <v>7.5</v>
      </c>
      <c r="D143" s="22">
        <v>380.16374999999999</v>
      </c>
      <c r="E143" s="22">
        <v>339.8</v>
      </c>
      <c r="F143" s="22">
        <f t="shared" ref="F143:F147" si="58">D143-E143</f>
        <v>40.363749999999982</v>
      </c>
      <c r="G143" s="61">
        <v>43225</v>
      </c>
      <c r="H143" s="22">
        <f t="shared" ref="H143:H147" si="59">ROUND(G143*C143*12/10000,1)</f>
        <v>389</v>
      </c>
      <c r="I143" s="22">
        <f t="shared" ref="I143:I147" si="60">H143+F143</f>
        <v>429.36374999999998</v>
      </c>
      <c r="J143" s="22"/>
    </row>
    <row r="144" spans="1:10" s="6" customFormat="1" ht="22.5" customHeight="1">
      <c r="A144" s="114"/>
      <c r="B144" s="24" t="s">
        <v>156</v>
      </c>
      <c r="C144" s="22">
        <v>12</v>
      </c>
      <c r="D144" s="22">
        <v>2338.2801260000001</v>
      </c>
      <c r="E144" s="22">
        <v>2347.5</v>
      </c>
      <c r="F144" s="22">
        <f t="shared" si="58"/>
        <v>-9.2198739999998907</v>
      </c>
      <c r="G144" s="61">
        <v>163762</v>
      </c>
      <c r="H144" s="22">
        <f t="shared" si="59"/>
        <v>2358.1999999999998</v>
      </c>
      <c r="I144" s="22">
        <f t="shared" si="60"/>
        <v>2348.9801259999999</v>
      </c>
      <c r="J144" s="22"/>
    </row>
    <row r="145" spans="1:10" s="6" customFormat="1" ht="22.5" customHeight="1">
      <c r="A145" s="114"/>
      <c r="B145" s="24" t="s">
        <v>155</v>
      </c>
      <c r="C145" s="22">
        <v>6</v>
      </c>
      <c r="D145" s="22">
        <v>220.376</v>
      </c>
      <c r="E145" s="22">
        <v>215.8</v>
      </c>
      <c r="F145" s="22">
        <f t="shared" si="58"/>
        <v>4.5759999999999934</v>
      </c>
      <c r="G145" s="61">
        <v>29240</v>
      </c>
      <c r="H145" s="22">
        <f t="shared" si="59"/>
        <v>210.5</v>
      </c>
      <c r="I145" s="22">
        <f t="shared" si="60"/>
        <v>215.07599999999999</v>
      </c>
      <c r="J145" s="22"/>
    </row>
    <row r="146" spans="1:10" s="6" customFormat="1" ht="22.5" customHeight="1">
      <c r="A146" s="114"/>
      <c r="B146" s="24" t="s">
        <v>153</v>
      </c>
      <c r="C146" s="22">
        <v>10.5</v>
      </c>
      <c r="D146" s="22">
        <v>1686.82115</v>
      </c>
      <c r="E146" s="22">
        <v>1752.6</v>
      </c>
      <c r="F146" s="22">
        <f t="shared" si="58"/>
        <v>-65.77884999999992</v>
      </c>
      <c r="G146" s="61">
        <v>133755</v>
      </c>
      <c r="H146" s="22">
        <f t="shared" si="59"/>
        <v>1685.3</v>
      </c>
      <c r="I146" s="22">
        <f t="shared" si="60"/>
        <v>1619.52115</v>
      </c>
      <c r="J146" s="22"/>
    </row>
    <row r="147" spans="1:10" s="6" customFormat="1" ht="22.5" customHeight="1">
      <c r="A147" s="114"/>
      <c r="B147" s="24" t="s">
        <v>154</v>
      </c>
      <c r="C147" s="22">
        <v>12</v>
      </c>
      <c r="D147" s="22">
        <v>2701.6279420000001</v>
      </c>
      <c r="E147" s="22">
        <v>2640.3</v>
      </c>
      <c r="F147" s="22">
        <f t="shared" si="58"/>
        <v>61.327941999999894</v>
      </c>
      <c r="G147" s="61">
        <v>186435</v>
      </c>
      <c r="H147" s="22">
        <f t="shared" si="59"/>
        <v>2684.7</v>
      </c>
      <c r="I147" s="22">
        <f t="shared" si="60"/>
        <v>2746.0279419999997</v>
      </c>
      <c r="J147" s="22"/>
    </row>
    <row r="148" spans="1:10" s="5" customFormat="1" ht="22.5" customHeight="1">
      <c r="A148" s="114" t="s">
        <v>157</v>
      </c>
      <c r="B148" s="16" t="s">
        <v>158</v>
      </c>
      <c r="C148" s="16"/>
      <c r="D148" s="17">
        <f t="shared" ref="D148:I148" si="61">SUM(D149,D151:D162)</f>
        <v>9615.3460059999998</v>
      </c>
      <c r="E148" s="17">
        <f t="shared" si="61"/>
        <v>9458.5</v>
      </c>
      <c r="F148" s="17">
        <f t="shared" si="61"/>
        <v>156.84600600000047</v>
      </c>
      <c r="G148" s="18">
        <f t="shared" si="61"/>
        <v>765646</v>
      </c>
      <c r="H148" s="17">
        <f t="shared" si="61"/>
        <v>9648.9999999999982</v>
      </c>
      <c r="I148" s="17">
        <f t="shared" si="61"/>
        <v>9805.8460059999998</v>
      </c>
      <c r="J148" s="17"/>
    </row>
    <row r="149" spans="1:10" s="5" customFormat="1" ht="30.95" customHeight="1">
      <c r="A149" s="114"/>
      <c r="B149" s="19" t="s">
        <v>159</v>
      </c>
      <c r="C149" s="19"/>
      <c r="D149" s="20">
        <f t="shared" ref="D149:I149" si="62">SUM(D150:D150)</f>
        <v>204.598229</v>
      </c>
      <c r="E149" s="20">
        <f t="shared" si="62"/>
        <v>196</v>
      </c>
      <c r="F149" s="20">
        <f t="shared" si="62"/>
        <v>8.5982290000000035</v>
      </c>
      <c r="G149" s="21">
        <f t="shared" si="62"/>
        <v>22962</v>
      </c>
      <c r="H149" s="20">
        <f t="shared" si="62"/>
        <v>206.7</v>
      </c>
      <c r="I149" s="20">
        <f t="shared" si="62"/>
        <v>215.29822899999999</v>
      </c>
      <c r="J149" s="20"/>
    </row>
    <row r="150" spans="1:10" s="6" customFormat="1" ht="18.95" customHeight="1">
      <c r="A150" s="114"/>
      <c r="B150" s="22" t="s">
        <v>160</v>
      </c>
      <c r="C150" s="22">
        <v>7.5</v>
      </c>
      <c r="D150" s="22">
        <v>204.598229</v>
      </c>
      <c r="E150" s="22">
        <v>196</v>
      </c>
      <c r="F150" s="22">
        <f t="shared" ref="F150:F162" si="63">D150-E150</f>
        <v>8.5982290000000035</v>
      </c>
      <c r="G150" s="61">
        <v>22962</v>
      </c>
      <c r="H150" s="22">
        <f t="shared" ref="H150:H162" si="64">ROUND(G150*C150*12/10000,1)</f>
        <v>206.7</v>
      </c>
      <c r="I150" s="22">
        <f t="shared" ref="I150:I162" si="65">H150+F150</f>
        <v>215.29822899999999</v>
      </c>
      <c r="J150" s="22"/>
    </row>
    <row r="151" spans="1:10" s="6" customFormat="1" ht="18.95" customHeight="1">
      <c r="A151" s="114"/>
      <c r="B151" s="24" t="s">
        <v>162</v>
      </c>
      <c r="C151" s="22">
        <v>10.5</v>
      </c>
      <c r="D151" s="22">
        <v>1334.9684519999998</v>
      </c>
      <c r="E151" s="22">
        <v>1310.8</v>
      </c>
      <c r="F151" s="22">
        <f t="shared" si="63"/>
        <v>24.168451999999888</v>
      </c>
      <c r="G151" s="61">
        <v>106083</v>
      </c>
      <c r="H151" s="22">
        <f t="shared" si="64"/>
        <v>1336.6</v>
      </c>
      <c r="I151" s="22">
        <f t="shared" si="65"/>
        <v>1360.7684519999998</v>
      </c>
      <c r="J151" s="22"/>
    </row>
    <row r="152" spans="1:10" s="6" customFormat="1" ht="18" customHeight="1">
      <c r="A152" s="114"/>
      <c r="B152" s="24" t="s">
        <v>163</v>
      </c>
      <c r="C152" s="22">
        <v>10.5</v>
      </c>
      <c r="D152" s="22">
        <v>988.51654700000006</v>
      </c>
      <c r="E152" s="22">
        <v>976</v>
      </c>
      <c r="F152" s="22">
        <f t="shared" si="63"/>
        <v>12.51654700000006</v>
      </c>
      <c r="G152" s="61">
        <v>79629</v>
      </c>
      <c r="H152" s="22">
        <f t="shared" si="64"/>
        <v>1003.3</v>
      </c>
      <c r="I152" s="22">
        <f t="shared" si="65"/>
        <v>1015.816547</v>
      </c>
      <c r="J152" s="22"/>
    </row>
    <row r="153" spans="1:10" s="6" customFormat="1" ht="18.95" customHeight="1">
      <c r="A153" s="114"/>
      <c r="B153" s="24" t="s">
        <v>164</v>
      </c>
      <c r="C153" s="22">
        <v>12</v>
      </c>
      <c r="D153" s="22">
        <v>2090.9557670000004</v>
      </c>
      <c r="E153" s="22">
        <v>2049.6999999999998</v>
      </c>
      <c r="F153" s="22">
        <f t="shared" si="63"/>
        <v>41.25576700000056</v>
      </c>
      <c r="G153" s="61">
        <v>147826</v>
      </c>
      <c r="H153" s="22">
        <f t="shared" si="64"/>
        <v>2128.6999999999998</v>
      </c>
      <c r="I153" s="22">
        <f t="shared" si="65"/>
        <v>2169.9557670000004</v>
      </c>
      <c r="J153" s="22"/>
    </row>
    <row r="154" spans="1:10" s="6" customFormat="1" ht="17.100000000000001" customHeight="1">
      <c r="A154" s="114"/>
      <c r="B154" s="24" t="s">
        <v>166</v>
      </c>
      <c r="C154" s="22">
        <v>10.5</v>
      </c>
      <c r="D154" s="22">
        <v>670.55065000000002</v>
      </c>
      <c r="E154" s="22">
        <v>691.2</v>
      </c>
      <c r="F154" s="22">
        <f t="shared" si="63"/>
        <v>-20.649350000000027</v>
      </c>
      <c r="G154" s="61">
        <v>55095</v>
      </c>
      <c r="H154" s="22">
        <f t="shared" si="64"/>
        <v>694.2</v>
      </c>
      <c r="I154" s="22">
        <f t="shared" si="65"/>
        <v>673.55065000000002</v>
      </c>
      <c r="J154" s="22"/>
    </row>
    <row r="155" spans="1:10" s="6" customFormat="1" ht="18" customHeight="1">
      <c r="A155" s="114"/>
      <c r="B155" s="24" t="s">
        <v>167</v>
      </c>
      <c r="C155" s="22">
        <v>10.5</v>
      </c>
      <c r="D155" s="22">
        <v>528.05904999999996</v>
      </c>
      <c r="E155" s="22">
        <v>518.1</v>
      </c>
      <c r="F155" s="22">
        <f t="shared" si="63"/>
        <v>9.9590499999999338</v>
      </c>
      <c r="G155" s="61">
        <v>40533</v>
      </c>
      <c r="H155" s="22">
        <f t="shared" si="64"/>
        <v>510.7</v>
      </c>
      <c r="I155" s="22">
        <f t="shared" si="65"/>
        <v>520.65904999999998</v>
      </c>
      <c r="J155" s="22"/>
    </row>
    <row r="156" spans="1:10" s="6" customFormat="1" ht="18.95" customHeight="1">
      <c r="A156" s="114"/>
      <c r="B156" s="24" t="s">
        <v>168</v>
      </c>
      <c r="C156" s="22">
        <v>10.5</v>
      </c>
      <c r="D156" s="22">
        <v>740.70079999999996</v>
      </c>
      <c r="E156" s="22">
        <v>723.59999999999991</v>
      </c>
      <c r="F156" s="22">
        <f t="shared" si="63"/>
        <v>17.100800000000049</v>
      </c>
      <c r="G156" s="61">
        <v>58979</v>
      </c>
      <c r="H156" s="22">
        <f t="shared" si="64"/>
        <v>743.1</v>
      </c>
      <c r="I156" s="22">
        <f t="shared" si="65"/>
        <v>760.20080000000007</v>
      </c>
      <c r="J156" s="22"/>
    </row>
    <row r="157" spans="1:10" s="6" customFormat="1" ht="18" customHeight="1">
      <c r="A157" s="114"/>
      <c r="B157" s="24" t="s">
        <v>161</v>
      </c>
      <c r="C157" s="22">
        <v>10.5</v>
      </c>
      <c r="D157" s="22">
        <v>653.82529999999997</v>
      </c>
      <c r="E157" s="22">
        <v>635</v>
      </c>
      <c r="F157" s="22">
        <f t="shared" si="63"/>
        <v>18.82529999999997</v>
      </c>
      <c r="G157" s="61">
        <v>50039</v>
      </c>
      <c r="H157" s="22">
        <f t="shared" si="64"/>
        <v>630.5</v>
      </c>
      <c r="I157" s="22">
        <f t="shared" si="65"/>
        <v>649.32529999999997</v>
      </c>
      <c r="J157" s="22"/>
    </row>
    <row r="158" spans="1:10" s="6" customFormat="1" ht="18" customHeight="1">
      <c r="A158" s="114"/>
      <c r="B158" s="24" t="s">
        <v>172</v>
      </c>
      <c r="C158" s="22">
        <v>9</v>
      </c>
      <c r="D158" s="22">
        <v>796.56600000000003</v>
      </c>
      <c r="E158" s="22">
        <v>777.6</v>
      </c>
      <c r="F158" s="22">
        <f t="shared" si="63"/>
        <v>18.966000000000008</v>
      </c>
      <c r="G158" s="61">
        <v>75035</v>
      </c>
      <c r="H158" s="22">
        <f t="shared" si="64"/>
        <v>810.4</v>
      </c>
      <c r="I158" s="22">
        <f t="shared" si="65"/>
        <v>829.36599999999999</v>
      </c>
      <c r="J158" s="22"/>
    </row>
    <row r="159" spans="1:10" s="6" customFormat="1" ht="22.5" customHeight="1">
      <c r="A159" s="114"/>
      <c r="B159" s="24" t="s">
        <v>171</v>
      </c>
      <c r="C159" s="22">
        <v>0</v>
      </c>
      <c r="D159" s="22">
        <v>10.866300000000001</v>
      </c>
      <c r="E159" s="22">
        <v>11</v>
      </c>
      <c r="F159" s="22">
        <f t="shared" si="63"/>
        <v>-0.13369999999999926</v>
      </c>
      <c r="G159" s="61">
        <v>3682</v>
      </c>
      <c r="H159" s="22">
        <f t="shared" si="64"/>
        <v>0</v>
      </c>
      <c r="I159" s="22">
        <f t="shared" si="65"/>
        <v>-0.13369999999999926</v>
      </c>
      <c r="J159" s="22"/>
    </row>
    <row r="160" spans="1:10" s="6" customFormat="1" ht="22.5" customHeight="1">
      <c r="A160" s="114"/>
      <c r="B160" s="24" t="s">
        <v>165</v>
      </c>
      <c r="C160" s="22">
        <v>10.5</v>
      </c>
      <c r="D160" s="22">
        <v>701.02620000000002</v>
      </c>
      <c r="E160" s="22">
        <v>691.1</v>
      </c>
      <c r="F160" s="22">
        <f t="shared" si="63"/>
        <v>9.9261999999999944</v>
      </c>
      <c r="G160" s="61">
        <v>56058</v>
      </c>
      <c r="H160" s="22">
        <f t="shared" si="64"/>
        <v>706.3</v>
      </c>
      <c r="I160" s="22">
        <f t="shared" si="65"/>
        <v>716.22619999999995</v>
      </c>
      <c r="J160" s="22"/>
    </row>
    <row r="161" spans="1:10" s="6" customFormat="1" ht="22.5" customHeight="1">
      <c r="A161" s="114"/>
      <c r="B161" s="24" t="s">
        <v>169</v>
      </c>
      <c r="C161" s="22">
        <v>10.5</v>
      </c>
      <c r="D161" s="22">
        <v>447.64561100000003</v>
      </c>
      <c r="E161" s="22">
        <v>438.1</v>
      </c>
      <c r="F161" s="22">
        <f t="shared" si="63"/>
        <v>9.5456110000000081</v>
      </c>
      <c r="G161" s="61">
        <v>34961</v>
      </c>
      <c r="H161" s="22">
        <f t="shared" si="64"/>
        <v>440.5</v>
      </c>
      <c r="I161" s="22">
        <f t="shared" si="65"/>
        <v>450.04561100000001</v>
      </c>
      <c r="J161" s="22"/>
    </row>
    <row r="162" spans="1:10" s="6" customFormat="1" ht="22.5" customHeight="1">
      <c r="A162" s="114"/>
      <c r="B162" s="24" t="s">
        <v>170</v>
      </c>
      <c r="C162" s="22">
        <v>10.5</v>
      </c>
      <c r="D162" s="22">
        <v>447.06709999999998</v>
      </c>
      <c r="E162" s="22">
        <v>440.29999999999995</v>
      </c>
      <c r="F162" s="22">
        <f t="shared" si="63"/>
        <v>6.7671000000000276</v>
      </c>
      <c r="G162" s="61">
        <v>34764</v>
      </c>
      <c r="H162" s="22">
        <f t="shared" si="64"/>
        <v>438</v>
      </c>
      <c r="I162" s="22">
        <f t="shared" si="65"/>
        <v>444.76710000000003</v>
      </c>
      <c r="J162" s="22"/>
    </row>
    <row r="163" spans="1:10" s="5" customFormat="1" ht="20.100000000000001" customHeight="1">
      <c r="A163" s="123" t="s">
        <v>173</v>
      </c>
      <c r="B163" s="26" t="s">
        <v>174</v>
      </c>
      <c r="C163" s="26"/>
      <c r="D163" s="17">
        <f t="shared" ref="D163:I163" si="66">SUM(D164:D171)</f>
        <v>4994.6870930000005</v>
      </c>
      <c r="E163" s="17">
        <f t="shared" si="66"/>
        <v>4898.1000000000004</v>
      </c>
      <c r="F163" s="17">
        <f t="shared" si="66"/>
        <v>96.587092999999982</v>
      </c>
      <c r="G163" s="18">
        <f t="shared" si="66"/>
        <v>380428</v>
      </c>
      <c r="H163" s="17">
        <f t="shared" si="66"/>
        <v>5002.8</v>
      </c>
      <c r="I163" s="17">
        <f t="shared" si="66"/>
        <v>5099.3870929999994</v>
      </c>
      <c r="J163" s="17"/>
    </row>
    <row r="164" spans="1:10" s="6" customFormat="1" ht="20.100000000000001" customHeight="1">
      <c r="A164" s="123"/>
      <c r="B164" s="24" t="s">
        <v>175</v>
      </c>
      <c r="C164" s="22">
        <v>6</v>
      </c>
      <c r="D164" s="22">
        <v>194.04640000000001</v>
      </c>
      <c r="E164" s="22">
        <v>191.5</v>
      </c>
      <c r="F164" s="22">
        <f t="shared" ref="F164:F171" si="67">D164-E164</f>
        <v>2.5464000000000055</v>
      </c>
      <c r="G164" s="61">
        <v>26980</v>
      </c>
      <c r="H164" s="22">
        <f t="shared" ref="H164:H171" si="68">ROUND(G164*C164*12/10000,1)</f>
        <v>194.3</v>
      </c>
      <c r="I164" s="22">
        <f t="shared" ref="I164:I171" si="69">H164+F164</f>
        <v>196.84640000000002</v>
      </c>
      <c r="J164" s="22"/>
    </row>
    <row r="165" spans="1:10" s="6" customFormat="1" ht="20.100000000000001" customHeight="1">
      <c r="A165" s="123"/>
      <c r="B165" s="24" t="s">
        <v>176</v>
      </c>
      <c r="C165" s="22">
        <v>10.5</v>
      </c>
      <c r="D165" s="22">
        <v>519.42100000000005</v>
      </c>
      <c r="E165" s="22">
        <v>510.79999999999995</v>
      </c>
      <c r="F165" s="22">
        <f t="shared" si="67"/>
        <v>8.6210000000000946</v>
      </c>
      <c r="G165" s="61">
        <v>42007</v>
      </c>
      <c r="H165" s="22">
        <f t="shared" si="68"/>
        <v>529.29999999999995</v>
      </c>
      <c r="I165" s="22">
        <f t="shared" si="69"/>
        <v>537.92100000000005</v>
      </c>
      <c r="J165" s="22"/>
    </row>
    <row r="166" spans="1:10" s="6" customFormat="1" ht="20.100000000000001" customHeight="1">
      <c r="A166" s="123"/>
      <c r="B166" s="24" t="s">
        <v>177</v>
      </c>
      <c r="C166" s="22">
        <v>10.5</v>
      </c>
      <c r="D166" s="22">
        <v>669.94804299999998</v>
      </c>
      <c r="E166" s="22">
        <v>632.70000000000005</v>
      </c>
      <c r="F166" s="22">
        <f t="shared" si="67"/>
        <v>37.248042999999939</v>
      </c>
      <c r="G166" s="61">
        <v>54471</v>
      </c>
      <c r="H166" s="22">
        <f t="shared" si="68"/>
        <v>686.3</v>
      </c>
      <c r="I166" s="22">
        <f t="shared" si="69"/>
        <v>723.54804299999989</v>
      </c>
      <c r="J166" s="22"/>
    </row>
    <row r="167" spans="1:10" s="6" customFormat="1" ht="20.100000000000001" customHeight="1">
      <c r="A167" s="123"/>
      <c r="B167" s="24" t="s">
        <v>178</v>
      </c>
      <c r="C167" s="22">
        <v>10.5</v>
      </c>
      <c r="D167" s="22">
        <v>521.55425000000002</v>
      </c>
      <c r="E167" s="22">
        <v>517.6</v>
      </c>
      <c r="F167" s="22">
        <f t="shared" si="67"/>
        <v>3.9542500000000018</v>
      </c>
      <c r="G167" s="61">
        <v>40720</v>
      </c>
      <c r="H167" s="22">
        <f t="shared" si="68"/>
        <v>513.1</v>
      </c>
      <c r="I167" s="22">
        <f t="shared" si="69"/>
        <v>517.05425000000002</v>
      </c>
      <c r="J167" s="22"/>
    </row>
    <row r="168" spans="1:10" s="6" customFormat="1" ht="20.100000000000001" customHeight="1">
      <c r="A168" s="123"/>
      <c r="B168" s="24" t="s">
        <v>179</v>
      </c>
      <c r="C168" s="22">
        <v>12</v>
      </c>
      <c r="D168" s="22">
        <v>662.86360000000002</v>
      </c>
      <c r="E168" s="22">
        <v>668.8</v>
      </c>
      <c r="F168" s="22">
        <f t="shared" si="67"/>
        <v>-5.9363999999999351</v>
      </c>
      <c r="G168" s="61">
        <v>44826</v>
      </c>
      <c r="H168" s="22">
        <f t="shared" si="68"/>
        <v>645.5</v>
      </c>
      <c r="I168" s="22">
        <f t="shared" si="69"/>
        <v>639.56360000000006</v>
      </c>
      <c r="J168" s="22"/>
    </row>
    <row r="169" spans="1:10" s="6" customFormat="1" ht="20.100000000000001" customHeight="1">
      <c r="A169" s="123"/>
      <c r="B169" s="24" t="s">
        <v>180</v>
      </c>
      <c r="C169" s="22">
        <v>10.5</v>
      </c>
      <c r="D169" s="22">
        <v>249.09620000000001</v>
      </c>
      <c r="E169" s="22">
        <v>243.5</v>
      </c>
      <c r="F169" s="22">
        <f t="shared" si="67"/>
        <v>5.5962000000000103</v>
      </c>
      <c r="G169" s="61">
        <v>19048</v>
      </c>
      <c r="H169" s="22">
        <f t="shared" si="68"/>
        <v>240</v>
      </c>
      <c r="I169" s="22">
        <f t="shared" si="69"/>
        <v>245.59620000000001</v>
      </c>
      <c r="J169" s="22"/>
    </row>
    <row r="170" spans="1:10" s="6" customFormat="1" ht="20.100000000000001" customHeight="1">
      <c r="A170" s="123"/>
      <c r="B170" s="24" t="s">
        <v>181</v>
      </c>
      <c r="C170" s="22">
        <v>12</v>
      </c>
      <c r="D170" s="22">
        <v>1065.06</v>
      </c>
      <c r="E170" s="22">
        <v>1046.3</v>
      </c>
      <c r="F170" s="22">
        <f t="shared" si="67"/>
        <v>18.759999999999991</v>
      </c>
      <c r="G170" s="61">
        <v>74775</v>
      </c>
      <c r="H170" s="22">
        <f t="shared" si="68"/>
        <v>1076.8</v>
      </c>
      <c r="I170" s="22">
        <f t="shared" si="69"/>
        <v>1095.56</v>
      </c>
      <c r="J170" s="22"/>
    </row>
    <row r="171" spans="1:10" s="6" customFormat="1" ht="20.100000000000001" customHeight="1">
      <c r="A171" s="123"/>
      <c r="B171" s="24" t="s">
        <v>182</v>
      </c>
      <c r="C171" s="22">
        <v>12</v>
      </c>
      <c r="D171" s="22">
        <v>1112.6976</v>
      </c>
      <c r="E171" s="22">
        <v>1086.9000000000001</v>
      </c>
      <c r="F171" s="22">
        <f t="shared" si="67"/>
        <v>25.797599999999875</v>
      </c>
      <c r="G171" s="61">
        <v>77601</v>
      </c>
      <c r="H171" s="22">
        <f t="shared" si="68"/>
        <v>1117.5</v>
      </c>
      <c r="I171" s="22">
        <f t="shared" si="69"/>
        <v>1143.2975999999999</v>
      </c>
      <c r="J171" s="22"/>
    </row>
  </sheetData>
  <autoFilter ref="A6:AF171"/>
  <mergeCells count="28">
    <mergeCell ref="A128:A140"/>
    <mergeCell ref="A141:A147"/>
    <mergeCell ref="A148:A162"/>
    <mergeCell ref="A163:A171"/>
    <mergeCell ref="A4:B5"/>
    <mergeCell ref="A84:A96"/>
    <mergeCell ref="A97:A102"/>
    <mergeCell ref="A103:A111"/>
    <mergeCell ref="A112:A119"/>
    <mergeCell ref="A120:A127"/>
    <mergeCell ref="A41:A49"/>
    <mergeCell ref="A50:A55"/>
    <mergeCell ref="A56:A69"/>
    <mergeCell ref="A70:A72"/>
    <mergeCell ref="A73:A83"/>
    <mergeCell ref="A7:C7"/>
    <mergeCell ref="A8:A19"/>
    <mergeCell ref="A20:A26"/>
    <mergeCell ref="A27:A31"/>
    <mergeCell ref="A32:A40"/>
    <mergeCell ref="A1:B1"/>
    <mergeCell ref="A2:J2"/>
    <mergeCell ref="D4:F4"/>
    <mergeCell ref="G4:H4"/>
    <mergeCell ref="A6:B6"/>
    <mergeCell ref="I4:I5"/>
    <mergeCell ref="J4:J5"/>
    <mergeCell ref="C4:C5"/>
  </mergeCells>
  <phoneticPr fontId="13" type="noConversion"/>
  <printOptions horizontalCentered="1"/>
  <pageMargins left="0.35" right="0.31496062992125984" top="0.78740157480314965" bottom="0.47244094488188981" header="0.51181102362204722" footer="0.51181102362204722"/>
  <pageSetup paperSize="9" scale="83" fitToHeight="5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81"/>
  <sheetViews>
    <sheetView workbookViewId="0">
      <pane ySplit="1" topLeftCell="A1949" activePane="bottomLeft" state="frozen"/>
      <selection activeCell="A2" sqref="A2:E2"/>
      <selection pane="bottomLeft" activeCell="A2" sqref="A2:E2"/>
    </sheetView>
  </sheetViews>
  <sheetFormatPr defaultColWidth="8" defaultRowHeight="13.5"/>
  <cols>
    <col min="1" max="1" width="5" style="54" bestFit="1" customWidth="1"/>
    <col min="2" max="2" width="5.125" style="54" bestFit="1" customWidth="1"/>
    <col min="3" max="3" width="5.75" style="54" bestFit="1" customWidth="1"/>
    <col min="4" max="4" width="11" style="55" bestFit="1" customWidth="1"/>
    <col min="5" max="5" width="13.625" style="55" bestFit="1" customWidth="1"/>
    <col min="6" max="6" width="7.375" style="54" bestFit="1" customWidth="1"/>
    <col min="7" max="7" width="12.25" style="54" customWidth="1"/>
    <col min="8" max="8" width="6.75" style="54" bestFit="1" customWidth="1"/>
    <col min="9" max="9" width="7.375" style="54" bestFit="1" customWidth="1"/>
    <col min="10" max="10" width="8.375" style="54" bestFit="1" customWidth="1"/>
    <col min="11" max="11" width="9.75" style="54" bestFit="1" customWidth="1"/>
    <col min="12" max="12" width="8.375" style="55" bestFit="1" customWidth="1"/>
    <col min="13" max="256" width="8" style="50"/>
    <col min="257" max="257" width="5" style="50" bestFit="1" customWidth="1"/>
    <col min="258" max="258" width="5.125" style="50" bestFit="1" customWidth="1"/>
    <col min="259" max="259" width="5.75" style="50" bestFit="1" customWidth="1"/>
    <col min="260" max="260" width="11" style="50" bestFit="1" customWidth="1"/>
    <col min="261" max="261" width="13.625" style="50" bestFit="1" customWidth="1"/>
    <col min="262" max="262" width="7.375" style="50" bestFit="1" customWidth="1"/>
    <col min="263" max="263" width="12.25" style="50" customWidth="1"/>
    <col min="264" max="264" width="6.75" style="50" bestFit="1" customWidth="1"/>
    <col min="265" max="265" width="7.375" style="50" bestFit="1" customWidth="1"/>
    <col min="266" max="266" width="8.375" style="50" bestFit="1" customWidth="1"/>
    <col min="267" max="267" width="9.75" style="50" bestFit="1" customWidth="1"/>
    <col min="268" max="268" width="8.375" style="50" bestFit="1" customWidth="1"/>
    <col min="269" max="512" width="8" style="50"/>
    <col min="513" max="513" width="5" style="50" bestFit="1" customWidth="1"/>
    <col min="514" max="514" width="5.125" style="50" bestFit="1" customWidth="1"/>
    <col min="515" max="515" width="5.75" style="50" bestFit="1" customWidth="1"/>
    <col min="516" max="516" width="11" style="50" bestFit="1" customWidth="1"/>
    <col min="517" max="517" width="13.625" style="50" bestFit="1" customWidth="1"/>
    <col min="518" max="518" width="7.375" style="50" bestFit="1" customWidth="1"/>
    <col min="519" max="519" width="12.25" style="50" customWidth="1"/>
    <col min="520" max="520" width="6.75" style="50" bestFit="1" customWidth="1"/>
    <col min="521" max="521" width="7.375" style="50" bestFit="1" customWidth="1"/>
    <col min="522" max="522" width="8.375" style="50" bestFit="1" customWidth="1"/>
    <col min="523" max="523" width="9.75" style="50" bestFit="1" customWidth="1"/>
    <col min="524" max="524" width="8.375" style="50" bestFit="1" customWidth="1"/>
    <col min="525" max="768" width="8" style="50"/>
    <col min="769" max="769" width="5" style="50" bestFit="1" customWidth="1"/>
    <col min="770" max="770" width="5.125" style="50" bestFit="1" customWidth="1"/>
    <col min="771" max="771" width="5.75" style="50" bestFit="1" customWidth="1"/>
    <col min="772" max="772" width="11" style="50" bestFit="1" customWidth="1"/>
    <col min="773" max="773" width="13.625" style="50" bestFit="1" customWidth="1"/>
    <col min="774" max="774" width="7.375" style="50" bestFit="1" customWidth="1"/>
    <col min="775" max="775" width="12.25" style="50" customWidth="1"/>
    <col min="776" max="776" width="6.75" style="50" bestFit="1" customWidth="1"/>
    <col min="777" max="777" width="7.375" style="50" bestFit="1" customWidth="1"/>
    <col min="778" max="778" width="8.375" style="50" bestFit="1" customWidth="1"/>
    <col min="779" max="779" width="9.75" style="50" bestFit="1" customWidth="1"/>
    <col min="780" max="780" width="8.375" style="50" bestFit="1" customWidth="1"/>
    <col min="781" max="1024" width="8" style="50"/>
    <col min="1025" max="1025" width="5" style="50" bestFit="1" customWidth="1"/>
    <col min="1026" max="1026" width="5.125" style="50" bestFit="1" customWidth="1"/>
    <col min="1027" max="1027" width="5.75" style="50" bestFit="1" customWidth="1"/>
    <col min="1028" max="1028" width="11" style="50" bestFit="1" customWidth="1"/>
    <col min="1029" max="1029" width="13.625" style="50" bestFit="1" customWidth="1"/>
    <col min="1030" max="1030" width="7.375" style="50" bestFit="1" customWidth="1"/>
    <col min="1031" max="1031" width="12.25" style="50" customWidth="1"/>
    <col min="1032" max="1032" width="6.75" style="50" bestFit="1" customWidth="1"/>
    <col min="1033" max="1033" width="7.375" style="50" bestFit="1" customWidth="1"/>
    <col min="1034" max="1034" width="8.375" style="50" bestFit="1" customWidth="1"/>
    <col min="1035" max="1035" width="9.75" style="50" bestFit="1" customWidth="1"/>
    <col min="1036" max="1036" width="8.375" style="50" bestFit="1" customWidth="1"/>
    <col min="1037" max="1280" width="8" style="50"/>
    <col min="1281" max="1281" width="5" style="50" bestFit="1" customWidth="1"/>
    <col min="1282" max="1282" width="5.125" style="50" bestFit="1" customWidth="1"/>
    <col min="1283" max="1283" width="5.75" style="50" bestFit="1" customWidth="1"/>
    <col min="1284" max="1284" width="11" style="50" bestFit="1" customWidth="1"/>
    <col min="1285" max="1285" width="13.625" style="50" bestFit="1" customWidth="1"/>
    <col min="1286" max="1286" width="7.375" style="50" bestFit="1" customWidth="1"/>
    <col min="1287" max="1287" width="12.25" style="50" customWidth="1"/>
    <col min="1288" max="1288" width="6.75" style="50" bestFit="1" customWidth="1"/>
    <col min="1289" max="1289" width="7.375" style="50" bestFit="1" customWidth="1"/>
    <col min="1290" max="1290" width="8.375" style="50" bestFit="1" customWidth="1"/>
    <col min="1291" max="1291" width="9.75" style="50" bestFit="1" customWidth="1"/>
    <col min="1292" max="1292" width="8.375" style="50" bestFit="1" customWidth="1"/>
    <col min="1293" max="1536" width="8" style="50"/>
    <col min="1537" max="1537" width="5" style="50" bestFit="1" customWidth="1"/>
    <col min="1538" max="1538" width="5.125" style="50" bestFit="1" customWidth="1"/>
    <col min="1539" max="1539" width="5.75" style="50" bestFit="1" customWidth="1"/>
    <col min="1540" max="1540" width="11" style="50" bestFit="1" customWidth="1"/>
    <col min="1541" max="1541" width="13.625" style="50" bestFit="1" customWidth="1"/>
    <col min="1542" max="1542" width="7.375" style="50" bestFit="1" customWidth="1"/>
    <col min="1543" max="1543" width="12.25" style="50" customWidth="1"/>
    <col min="1544" max="1544" width="6.75" style="50" bestFit="1" customWidth="1"/>
    <col min="1545" max="1545" width="7.375" style="50" bestFit="1" customWidth="1"/>
    <col min="1546" max="1546" width="8.375" style="50" bestFit="1" customWidth="1"/>
    <col min="1547" max="1547" width="9.75" style="50" bestFit="1" customWidth="1"/>
    <col min="1548" max="1548" width="8.375" style="50" bestFit="1" customWidth="1"/>
    <col min="1549" max="1792" width="8" style="50"/>
    <col min="1793" max="1793" width="5" style="50" bestFit="1" customWidth="1"/>
    <col min="1794" max="1794" width="5.125" style="50" bestFit="1" customWidth="1"/>
    <col min="1795" max="1795" width="5.75" style="50" bestFit="1" customWidth="1"/>
    <col min="1796" max="1796" width="11" style="50" bestFit="1" customWidth="1"/>
    <col min="1797" max="1797" width="13.625" style="50" bestFit="1" customWidth="1"/>
    <col min="1798" max="1798" width="7.375" style="50" bestFit="1" customWidth="1"/>
    <col min="1799" max="1799" width="12.25" style="50" customWidth="1"/>
    <col min="1800" max="1800" width="6.75" style="50" bestFit="1" customWidth="1"/>
    <col min="1801" max="1801" width="7.375" style="50" bestFit="1" customWidth="1"/>
    <col min="1802" max="1802" width="8.375" style="50" bestFit="1" customWidth="1"/>
    <col min="1803" max="1803" width="9.75" style="50" bestFit="1" customWidth="1"/>
    <col min="1804" max="1804" width="8.375" style="50" bestFit="1" customWidth="1"/>
    <col min="1805" max="2048" width="8" style="50"/>
    <col min="2049" max="2049" width="5" style="50" bestFit="1" customWidth="1"/>
    <col min="2050" max="2050" width="5.125" style="50" bestFit="1" customWidth="1"/>
    <col min="2051" max="2051" width="5.75" style="50" bestFit="1" customWidth="1"/>
    <col min="2052" max="2052" width="11" style="50" bestFit="1" customWidth="1"/>
    <col min="2053" max="2053" width="13.625" style="50" bestFit="1" customWidth="1"/>
    <col min="2054" max="2054" width="7.375" style="50" bestFit="1" customWidth="1"/>
    <col min="2055" max="2055" width="12.25" style="50" customWidth="1"/>
    <col min="2056" max="2056" width="6.75" style="50" bestFit="1" customWidth="1"/>
    <col min="2057" max="2057" width="7.375" style="50" bestFit="1" customWidth="1"/>
    <col min="2058" max="2058" width="8.375" style="50" bestFit="1" customWidth="1"/>
    <col min="2059" max="2059" width="9.75" style="50" bestFit="1" customWidth="1"/>
    <col min="2060" max="2060" width="8.375" style="50" bestFit="1" customWidth="1"/>
    <col min="2061" max="2304" width="8" style="50"/>
    <col min="2305" max="2305" width="5" style="50" bestFit="1" customWidth="1"/>
    <col min="2306" max="2306" width="5.125" style="50" bestFit="1" customWidth="1"/>
    <col min="2307" max="2307" width="5.75" style="50" bestFit="1" customWidth="1"/>
    <col min="2308" max="2308" width="11" style="50" bestFit="1" customWidth="1"/>
    <col min="2309" max="2309" width="13.625" style="50" bestFit="1" customWidth="1"/>
    <col min="2310" max="2310" width="7.375" style="50" bestFit="1" customWidth="1"/>
    <col min="2311" max="2311" width="12.25" style="50" customWidth="1"/>
    <col min="2312" max="2312" width="6.75" style="50" bestFit="1" customWidth="1"/>
    <col min="2313" max="2313" width="7.375" style="50" bestFit="1" customWidth="1"/>
    <col min="2314" max="2314" width="8.375" style="50" bestFit="1" customWidth="1"/>
    <col min="2315" max="2315" width="9.75" style="50" bestFit="1" customWidth="1"/>
    <col min="2316" max="2316" width="8.375" style="50" bestFit="1" customWidth="1"/>
    <col min="2317" max="2560" width="8" style="50"/>
    <col min="2561" max="2561" width="5" style="50" bestFit="1" customWidth="1"/>
    <col min="2562" max="2562" width="5.125" style="50" bestFit="1" customWidth="1"/>
    <col min="2563" max="2563" width="5.75" style="50" bestFit="1" customWidth="1"/>
    <col min="2564" max="2564" width="11" style="50" bestFit="1" customWidth="1"/>
    <col min="2565" max="2565" width="13.625" style="50" bestFit="1" customWidth="1"/>
    <col min="2566" max="2566" width="7.375" style="50" bestFit="1" customWidth="1"/>
    <col min="2567" max="2567" width="12.25" style="50" customWidth="1"/>
    <col min="2568" max="2568" width="6.75" style="50" bestFit="1" customWidth="1"/>
    <col min="2569" max="2569" width="7.375" style="50" bestFit="1" customWidth="1"/>
    <col min="2570" max="2570" width="8.375" style="50" bestFit="1" customWidth="1"/>
    <col min="2571" max="2571" width="9.75" style="50" bestFit="1" customWidth="1"/>
    <col min="2572" max="2572" width="8.375" style="50" bestFit="1" customWidth="1"/>
    <col min="2573" max="2816" width="8" style="50"/>
    <col min="2817" max="2817" width="5" style="50" bestFit="1" customWidth="1"/>
    <col min="2818" max="2818" width="5.125" style="50" bestFit="1" customWidth="1"/>
    <col min="2819" max="2819" width="5.75" style="50" bestFit="1" customWidth="1"/>
    <col min="2820" max="2820" width="11" style="50" bestFit="1" customWidth="1"/>
    <col min="2821" max="2821" width="13.625" style="50" bestFit="1" customWidth="1"/>
    <col min="2822" max="2822" width="7.375" style="50" bestFit="1" customWidth="1"/>
    <col min="2823" max="2823" width="12.25" style="50" customWidth="1"/>
    <col min="2824" max="2824" width="6.75" style="50" bestFit="1" customWidth="1"/>
    <col min="2825" max="2825" width="7.375" style="50" bestFit="1" customWidth="1"/>
    <col min="2826" max="2826" width="8.375" style="50" bestFit="1" customWidth="1"/>
    <col min="2827" max="2827" width="9.75" style="50" bestFit="1" customWidth="1"/>
    <col min="2828" max="2828" width="8.375" style="50" bestFit="1" customWidth="1"/>
    <col min="2829" max="3072" width="8" style="50"/>
    <col min="3073" max="3073" width="5" style="50" bestFit="1" customWidth="1"/>
    <col min="3074" max="3074" width="5.125" style="50" bestFit="1" customWidth="1"/>
    <col min="3075" max="3075" width="5.75" style="50" bestFit="1" customWidth="1"/>
    <col min="3076" max="3076" width="11" style="50" bestFit="1" customWidth="1"/>
    <col min="3077" max="3077" width="13.625" style="50" bestFit="1" customWidth="1"/>
    <col min="3078" max="3078" width="7.375" style="50" bestFit="1" customWidth="1"/>
    <col min="3079" max="3079" width="12.25" style="50" customWidth="1"/>
    <col min="3080" max="3080" width="6.75" style="50" bestFit="1" customWidth="1"/>
    <col min="3081" max="3081" width="7.375" style="50" bestFit="1" customWidth="1"/>
    <col min="3082" max="3082" width="8.375" style="50" bestFit="1" customWidth="1"/>
    <col min="3083" max="3083" width="9.75" style="50" bestFit="1" customWidth="1"/>
    <col min="3084" max="3084" width="8.375" style="50" bestFit="1" customWidth="1"/>
    <col min="3085" max="3328" width="8" style="50"/>
    <col min="3329" max="3329" width="5" style="50" bestFit="1" customWidth="1"/>
    <col min="3330" max="3330" width="5.125" style="50" bestFit="1" customWidth="1"/>
    <col min="3331" max="3331" width="5.75" style="50" bestFit="1" customWidth="1"/>
    <col min="3332" max="3332" width="11" style="50" bestFit="1" customWidth="1"/>
    <col min="3333" max="3333" width="13.625" style="50" bestFit="1" customWidth="1"/>
    <col min="3334" max="3334" width="7.375" style="50" bestFit="1" customWidth="1"/>
    <col min="3335" max="3335" width="12.25" style="50" customWidth="1"/>
    <col min="3336" max="3336" width="6.75" style="50" bestFit="1" customWidth="1"/>
    <col min="3337" max="3337" width="7.375" style="50" bestFit="1" customWidth="1"/>
    <col min="3338" max="3338" width="8.375" style="50" bestFit="1" customWidth="1"/>
    <col min="3339" max="3339" width="9.75" style="50" bestFit="1" customWidth="1"/>
    <col min="3340" max="3340" width="8.375" style="50" bestFit="1" customWidth="1"/>
    <col min="3341" max="3584" width="8" style="50"/>
    <col min="3585" max="3585" width="5" style="50" bestFit="1" customWidth="1"/>
    <col min="3586" max="3586" width="5.125" style="50" bestFit="1" customWidth="1"/>
    <col min="3587" max="3587" width="5.75" style="50" bestFit="1" customWidth="1"/>
    <col min="3588" max="3588" width="11" style="50" bestFit="1" customWidth="1"/>
    <col min="3589" max="3589" width="13.625" style="50" bestFit="1" customWidth="1"/>
    <col min="3590" max="3590" width="7.375" style="50" bestFit="1" customWidth="1"/>
    <col min="3591" max="3591" width="12.25" style="50" customWidth="1"/>
    <col min="3592" max="3592" width="6.75" style="50" bestFit="1" customWidth="1"/>
    <col min="3593" max="3593" width="7.375" style="50" bestFit="1" customWidth="1"/>
    <col min="3594" max="3594" width="8.375" style="50" bestFit="1" customWidth="1"/>
    <col min="3595" max="3595" width="9.75" style="50" bestFit="1" customWidth="1"/>
    <col min="3596" max="3596" width="8.375" style="50" bestFit="1" customWidth="1"/>
    <col min="3597" max="3840" width="8" style="50"/>
    <col min="3841" max="3841" width="5" style="50" bestFit="1" customWidth="1"/>
    <col min="3842" max="3842" width="5.125" style="50" bestFit="1" customWidth="1"/>
    <col min="3843" max="3843" width="5.75" style="50" bestFit="1" customWidth="1"/>
    <col min="3844" max="3844" width="11" style="50" bestFit="1" customWidth="1"/>
    <col min="3845" max="3845" width="13.625" style="50" bestFit="1" customWidth="1"/>
    <col min="3846" max="3846" width="7.375" style="50" bestFit="1" customWidth="1"/>
    <col min="3847" max="3847" width="12.25" style="50" customWidth="1"/>
    <col min="3848" max="3848" width="6.75" style="50" bestFit="1" customWidth="1"/>
    <col min="3849" max="3849" width="7.375" style="50" bestFit="1" customWidth="1"/>
    <col min="3850" max="3850" width="8.375" style="50" bestFit="1" customWidth="1"/>
    <col min="3851" max="3851" width="9.75" style="50" bestFit="1" customWidth="1"/>
    <col min="3852" max="3852" width="8.375" style="50" bestFit="1" customWidth="1"/>
    <col min="3853" max="4096" width="8" style="50"/>
    <col min="4097" max="4097" width="5" style="50" bestFit="1" customWidth="1"/>
    <col min="4098" max="4098" width="5.125" style="50" bestFit="1" customWidth="1"/>
    <col min="4099" max="4099" width="5.75" style="50" bestFit="1" customWidth="1"/>
    <col min="4100" max="4100" width="11" style="50" bestFit="1" customWidth="1"/>
    <col min="4101" max="4101" width="13.625" style="50" bestFit="1" customWidth="1"/>
    <col min="4102" max="4102" width="7.375" style="50" bestFit="1" customWidth="1"/>
    <col min="4103" max="4103" width="12.25" style="50" customWidth="1"/>
    <col min="4104" max="4104" width="6.75" style="50" bestFit="1" customWidth="1"/>
    <col min="4105" max="4105" width="7.375" style="50" bestFit="1" customWidth="1"/>
    <col min="4106" max="4106" width="8.375" style="50" bestFit="1" customWidth="1"/>
    <col min="4107" max="4107" width="9.75" style="50" bestFit="1" customWidth="1"/>
    <col min="4108" max="4108" width="8.375" style="50" bestFit="1" customWidth="1"/>
    <col min="4109" max="4352" width="8" style="50"/>
    <col min="4353" max="4353" width="5" style="50" bestFit="1" customWidth="1"/>
    <col min="4354" max="4354" width="5.125" style="50" bestFit="1" customWidth="1"/>
    <col min="4355" max="4355" width="5.75" style="50" bestFit="1" customWidth="1"/>
    <col min="4356" max="4356" width="11" style="50" bestFit="1" customWidth="1"/>
    <col min="4357" max="4357" width="13.625" style="50" bestFit="1" customWidth="1"/>
    <col min="4358" max="4358" width="7.375" style="50" bestFit="1" customWidth="1"/>
    <col min="4359" max="4359" width="12.25" style="50" customWidth="1"/>
    <col min="4360" max="4360" width="6.75" style="50" bestFit="1" customWidth="1"/>
    <col min="4361" max="4361" width="7.375" style="50" bestFit="1" customWidth="1"/>
    <col min="4362" max="4362" width="8.375" style="50" bestFit="1" customWidth="1"/>
    <col min="4363" max="4363" width="9.75" style="50" bestFit="1" customWidth="1"/>
    <col min="4364" max="4364" width="8.375" style="50" bestFit="1" customWidth="1"/>
    <col min="4365" max="4608" width="8" style="50"/>
    <col min="4609" max="4609" width="5" style="50" bestFit="1" customWidth="1"/>
    <col min="4610" max="4610" width="5.125" style="50" bestFit="1" customWidth="1"/>
    <col min="4611" max="4611" width="5.75" style="50" bestFit="1" customWidth="1"/>
    <col min="4612" max="4612" width="11" style="50" bestFit="1" customWidth="1"/>
    <col min="4613" max="4613" width="13.625" style="50" bestFit="1" customWidth="1"/>
    <col min="4614" max="4614" width="7.375" style="50" bestFit="1" customWidth="1"/>
    <col min="4615" max="4615" width="12.25" style="50" customWidth="1"/>
    <col min="4616" max="4616" width="6.75" style="50" bestFit="1" customWidth="1"/>
    <col min="4617" max="4617" width="7.375" style="50" bestFit="1" customWidth="1"/>
    <col min="4618" max="4618" width="8.375" style="50" bestFit="1" customWidth="1"/>
    <col min="4619" max="4619" width="9.75" style="50" bestFit="1" customWidth="1"/>
    <col min="4620" max="4620" width="8.375" style="50" bestFit="1" customWidth="1"/>
    <col min="4621" max="4864" width="8" style="50"/>
    <col min="4865" max="4865" width="5" style="50" bestFit="1" customWidth="1"/>
    <col min="4866" max="4866" width="5.125" style="50" bestFit="1" customWidth="1"/>
    <col min="4867" max="4867" width="5.75" style="50" bestFit="1" customWidth="1"/>
    <col min="4868" max="4868" width="11" style="50" bestFit="1" customWidth="1"/>
    <col min="4869" max="4869" width="13.625" style="50" bestFit="1" customWidth="1"/>
    <col min="4870" max="4870" width="7.375" style="50" bestFit="1" customWidth="1"/>
    <col min="4871" max="4871" width="12.25" style="50" customWidth="1"/>
    <col min="4872" max="4872" width="6.75" style="50" bestFit="1" customWidth="1"/>
    <col min="4873" max="4873" width="7.375" style="50" bestFit="1" customWidth="1"/>
    <col min="4874" max="4874" width="8.375" style="50" bestFit="1" customWidth="1"/>
    <col min="4875" max="4875" width="9.75" style="50" bestFit="1" customWidth="1"/>
    <col min="4876" max="4876" width="8.375" style="50" bestFit="1" customWidth="1"/>
    <col min="4877" max="5120" width="8" style="50"/>
    <col min="5121" max="5121" width="5" style="50" bestFit="1" customWidth="1"/>
    <col min="5122" max="5122" width="5.125" style="50" bestFit="1" customWidth="1"/>
    <col min="5123" max="5123" width="5.75" style="50" bestFit="1" customWidth="1"/>
    <col min="5124" max="5124" width="11" style="50" bestFit="1" customWidth="1"/>
    <col min="5125" max="5125" width="13.625" style="50" bestFit="1" customWidth="1"/>
    <col min="5126" max="5126" width="7.375" style="50" bestFit="1" customWidth="1"/>
    <col min="5127" max="5127" width="12.25" style="50" customWidth="1"/>
    <col min="5128" max="5128" width="6.75" style="50" bestFit="1" customWidth="1"/>
    <col min="5129" max="5129" width="7.375" style="50" bestFit="1" customWidth="1"/>
    <col min="5130" max="5130" width="8.375" style="50" bestFit="1" customWidth="1"/>
    <col min="5131" max="5131" width="9.75" style="50" bestFit="1" customWidth="1"/>
    <col min="5132" max="5132" width="8.375" style="50" bestFit="1" customWidth="1"/>
    <col min="5133" max="5376" width="8" style="50"/>
    <col min="5377" max="5377" width="5" style="50" bestFit="1" customWidth="1"/>
    <col min="5378" max="5378" width="5.125" style="50" bestFit="1" customWidth="1"/>
    <col min="5379" max="5379" width="5.75" style="50" bestFit="1" customWidth="1"/>
    <col min="5380" max="5380" width="11" style="50" bestFit="1" customWidth="1"/>
    <col min="5381" max="5381" width="13.625" style="50" bestFit="1" customWidth="1"/>
    <col min="5382" max="5382" width="7.375" style="50" bestFit="1" customWidth="1"/>
    <col min="5383" max="5383" width="12.25" style="50" customWidth="1"/>
    <col min="5384" max="5384" width="6.75" style="50" bestFit="1" customWidth="1"/>
    <col min="5385" max="5385" width="7.375" style="50" bestFit="1" customWidth="1"/>
    <col min="5386" max="5386" width="8.375" style="50" bestFit="1" customWidth="1"/>
    <col min="5387" max="5387" width="9.75" style="50" bestFit="1" customWidth="1"/>
    <col min="5388" max="5388" width="8.375" style="50" bestFit="1" customWidth="1"/>
    <col min="5389" max="5632" width="8" style="50"/>
    <col min="5633" max="5633" width="5" style="50" bestFit="1" customWidth="1"/>
    <col min="5634" max="5634" width="5.125" style="50" bestFit="1" customWidth="1"/>
    <col min="5635" max="5635" width="5.75" style="50" bestFit="1" customWidth="1"/>
    <col min="5636" max="5636" width="11" style="50" bestFit="1" customWidth="1"/>
    <col min="5637" max="5637" width="13.625" style="50" bestFit="1" customWidth="1"/>
    <col min="5638" max="5638" width="7.375" style="50" bestFit="1" customWidth="1"/>
    <col min="5639" max="5639" width="12.25" style="50" customWidth="1"/>
    <col min="5640" max="5640" width="6.75" style="50" bestFit="1" customWidth="1"/>
    <col min="5641" max="5641" width="7.375" style="50" bestFit="1" customWidth="1"/>
    <col min="5642" max="5642" width="8.375" style="50" bestFit="1" customWidth="1"/>
    <col min="5643" max="5643" width="9.75" style="50" bestFit="1" customWidth="1"/>
    <col min="5644" max="5644" width="8.375" style="50" bestFit="1" customWidth="1"/>
    <col min="5645" max="5888" width="8" style="50"/>
    <col min="5889" max="5889" width="5" style="50" bestFit="1" customWidth="1"/>
    <col min="5890" max="5890" width="5.125" style="50" bestFit="1" customWidth="1"/>
    <col min="5891" max="5891" width="5.75" style="50" bestFit="1" customWidth="1"/>
    <col min="5892" max="5892" width="11" style="50" bestFit="1" customWidth="1"/>
    <col min="5893" max="5893" width="13.625" style="50" bestFit="1" customWidth="1"/>
    <col min="5894" max="5894" width="7.375" style="50" bestFit="1" customWidth="1"/>
    <col min="5895" max="5895" width="12.25" style="50" customWidth="1"/>
    <col min="5896" max="5896" width="6.75" style="50" bestFit="1" customWidth="1"/>
    <col min="5897" max="5897" width="7.375" style="50" bestFit="1" customWidth="1"/>
    <col min="5898" max="5898" width="8.375" style="50" bestFit="1" customWidth="1"/>
    <col min="5899" max="5899" width="9.75" style="50" bestFit="1" customWidth="1"/>
    <col min="5900" max="5900" width="8.375" style="50" bestFit="1" customWidth="1"/>
    <col min="5901" max="6144" width="8" style="50"/>
    <col min="6145" max="6145" width="5" style="50" bestFit="1" customWidth="1"/>
    <col min="6146" max="6146" width="5.125" style="50" bestFit="1" customWidth="1"/>
    <col min="6147" max="6147" width="5.75" style="50" bestFit="1" customWidth="1"/>
    <col min="6148" max="6148" width="11" style="50" bestFit="1" customWidth="1"/>
    <col min="6149" max="6149" width="13.625" style="50" bestFit="1" customWidth="1"/>
    <col min="6150" max="6150" width="7.375" style="50" bestFit="1" customWidth="1"/>
    <col min="6151" max="6151" width="12.25" style="50" customWidth="1"/>
    <col min="6152" max="6152" width="6.75" style="50" bestFit="1" customWidth="1"/>
    <col min="6153" max="6153" width="7.375" style="50" bestFit="1" customWidth="1"/>
    <col min="6154" max="6154" width="8.375" style="50" bestFit="1" customWidth="1"/>
    <col min="6155" max="6155" width="9.75" style="50" bestFit="1" customWidth="1"/>
    <col min="6156" max="6156" width="8.375" style="50" bestFit="1" customWidth="1"/>
    <col min="6157" max="6400" width="8" style="50"/>
    <col min="6401" max="6401" width="5" style="50" bestFit="1" customWidth="1"/>
    <col min="6402" max="6402" width="5.125" style="50" bestFit="1" customWidth="1"/>
    <col min="6403" max="6403" width="5.75" style="50" bestFit="1" customWidth="1"/>
    <col min="6404" max="6404" width="11" style="50" bestFit="1" customWidth="1"/>
    <col min="6405" max="6405" width="13.625" style="50" bestFit="1" customWidth="1"/>
    <col min="6406" max="6406" width="7.375" style="50" bestFit="1" customWidth="1"/>
    <col min="6407" max="6407" width="12.25" style="50" customWidth="1"/>
    <col min="6408" max="6408" width="6.75" style="50" bestFit="1" customWidth="1"/>
    <col min="6409" max="6409" width="7.375" style="50" bestFit="1" customWidth="1"/>
    <col min="6410" max="6410" width="8.375" style="50" bestFit="1" customWidth="1"/>
    <col min="6411" max="6411" width="9.75" style="50" bestFit="1" customWidth="1"/>
    <col min="6412" max="6412" width="8.375" style="50" bestFit="1" customWidth="1"/>
    <col min="6413" max="6656" width="8" style="50"/>
    <col min="6657" max="6657" width="5" style="50" bestFit="1" customWidth="1"/>
    <col min="6658" max="6658" width="5.125" style="50" bestFit="1" customWidth="1"/>
    <col min="6659" max="6659" width="5.75" style="50" bestFit="1" customWidth="1"/>
    <col min="6660" max="6660" width="11" style="50" bestFit="1" customWidth="1"/>
    <col min="6661" max="6661" width="13.625" style="50" bestFit="1" customWidth="1"/>
    <col min="6662" max="6662" width="7.375" style="50" bestFit="1" customWidth="1"/>
    <col min="6663" max="6663" width="12.25" style="50" customWidth="1"/>
    <col min="6664" max="6664" width="6.75" style="50" bestFit="1" customWidth="1"/>
    <col min="6665" max="6665" width="7.375" style="50" bestFit="1" customWidth="1"/>
    <col min="6666" max="6666" width="8.375" style="50" bestFit="1" customWidth="1"/>
    <col min="6667" max="6667" width="9.75" style="50" bestFit="1" customWidth="1"/>
    <col min="6668" max="6668" width="8.375" style="50" bestFit="1" customWidth="1"/>
    <col min="6669" max="6912" width="8" style="50"/>
    <col min="6913" max="6913" width="5" style="50" bestFit="1" customWidth="1"/>
    <col min="6914" max="6914" width="5.125" style="50" bestFit="1" customWidth="1"/>
    <col min="6915" max="6915" width="5.75" style="50" bestFit="1" customWidth="1"/>
    <col min="6916" max="6916" width="11" style="50" bestFit="1" customWidth="1"/>
    <col min="6917" max="6917" width="13.625" style="50" bestFit="1" customWidth="1"/>
    <col min="6918" max="6918" width="7.375" style="50" bestFit="1" customWidth="1"/>
    <col min="6919" max="6919" width="12.25" style="50" customWidth="1"/>
    <col min="6920" max="6920" width="6.75" style="50" bestFit="1" customWidth="1"/>
    <col min="6921" max="6921" width="7.375" style="50" bestFit="1" customWidth="1"/>
    <col min="6922" max="6922" width="8.375" style="50" bestFit="1" customWidth="1"/>
    <col min="6923" max="6923" width="9.75" style="50" bestFit="1" customWidth="1"/>
    <col min="6924" max="6924" width="8.375" style="50" bestFit="1" customWidth="1"/>
    <col min="6925" max="7168" width="8" style="50"/>
    <col min="7169" max="7169" width="5" style="50" bestFit="1" customWidth="1"/>
    <col min="7170" max="7170" width="5.125" style="50" bestFit="1" customWidth="1"/>
    <col min="7171" max="7171" width="5.75" style="50" bestFit="1" customWidth="1"/>
    <col min="7172" max="7172" width="11" style="50" bestFit="1" customWidth="1"/>
    <col min="7173" max="7173" width="13.625" style="50" bestFit="1" customWidth="1"/>
    <col min="7174" max="7174" width="7.375" style="50" bestFit="1" customWidth="1"/>
    <col min="7175" max="7175" width="12.25" style="50" customWidth="1"/>
    <col min="7176" max="7176" width="6.75" style="50" bestFit="1" customWidth="1"/>
    <col min="7177" max="7177" width="7.375" style="50" bestFit="1" customWidth="1"/>
    <col min="7178" max="7178" width="8.375" style="50" bestFit="1" customWidth="1"/>
    <col min="7179" max="7179" width="9.75" style="50" bestFit="1" customWidth="1"/>
    <col min="7180" max="7180" width="8.375" style="50" bestFit="1" customWidth="1"/>
    <col min="7181" max="7424" width="8" style="50"/>
    <col min="7425" max="7425" width="5" style="50" bestFit="1" customWidth="1"/>
    <col min="7426" max="7426" width="5.125" style="50" bestFit="1" customWidth="1"/>
    <col min="7427" max="7427" width="5.75" style="50" bestFit="1" customWidth="1"/>
    <col min="7428" max="7428" width="11" style="50" bestFit="1" customWidth="1"/>
    <col min="7429" max="7429" width="13.625" style="50" bestFit="1" customWidth="1"/>
    <col min="7430" max="7430" width="7.375" style="50" bestFit="1" customWidth="1"/>
    <col min="7431" max="7431" width="12.25" style="50" customWidth="1"/>
    <col min="7432" max="7432" width="6.75" style="50" bestFit="1" customWidth="1"/>
    <col min="7433" max="7433" width="7.375" style="50" bestFit="1" customWidth="1"/>
    <col min="7434" max="7434" width="8.375" style="50" bestFit="1" customWidth="1"/>
    <col min="7435" max="7435" width="9.75" style="50" bestFit="1" customWidth="1"/>
    <col min="7436" max="7436" width="8.375" style="50" bestFit="1" customWidth="1"/>
    <col min="7437" max="7680" width="8" style="50"/>
    <col min="7681" max="7681" width="5" style="50" bestFit="1" customWidth="1"/>
    <col min="7682" max="7682" width="5.125" style="50" bestFit="1" customWidth="1"/>
    <col min="7683" max="7683" width="5.75" style="50" bestFit="1" customWidth="1"/>
    <col min="7684" max="7684" width="11" style="50" bestFit="1" customWidth="1"/>
    <col min="7685" max="7685" width="13.625" style="50" bestFit="1" customWidth="1"/>
    <col min="7686" max="7686" width="7.375" style="50" bestFit="1" customWidth="1"/>
    <col min="7687" max="7687" width="12.25" style="50" customWidth="1"/>
    <col min="7688" max="7688" width="6.75" style="50" bestFit="1" customWidth="1"/>
    <col min="7689" max="7689" width="7.375" style="50" bestFit="1" customWidth="1"/>
    <col min="7690" max="7690" width="8.375" style="50" bestFit="1" customWidth="1"/>
    <col min="7691" max="7691" width="9.75" style="50" bestFit="1" customWidth="1"/>
    <col min="7692" max="7692" width="8.375" style="50" bestFit="1" customWidth="1"/>
    <col min="7693" max="7936" width="8" style="50"/>
    <col min="7937" max="7937" width="5" style="50" bestFit="1" customWidth="1"/>
    <col min="7938" max="7938" width="5.125" style="50" bestFit="1" customWidth="1"/>
    <col min="7939" max="7939" width="5.75" style="50" bestFit="1" customWidth="1"/>
    <col min="7940" max="7940" width="11" style="50" bestFit="1" customWidth="1"/>
    <col min="7941" max="7941" width="13.625" style="50" bestFit="1" customWidth="1"/>
    <col min="7942" max="7942" width="7.375" style="50" bestFit="1" customWidth="1"/>
    <col min="7943" max="7943" width="12.25" style="50" customWidth="1"/>
    <col min="7944" max="7944" width="6.75" style="50" bestFit="1" customWidth="1"/>
    <col min="7945" max="7945" width="7.375" style="50" bestFit="1" customWidth="1"/>
    <col min="7946" max="7946" width="8.375" style="50" bestFit="1" customWidth="1"/>
    <col min="7947" max="7947" width="9.75" style="50" bestFit="1" customWidth="1"/>
    <col min="7948" max="7948" width="8.375" style="50" bestFit="1" customWidth="1"/>
    <col min="7949" max="8192" width="8" style="50"/>
    <col min="8193" max="8193" width="5" style="50" bestFit="1" customWidth="1"/>
    <col min="8194" max="8194" width="5.125" style="50" bestFit="1" customWidth="1"/>
    <col min="8195" max="8195" width="5.75" style="50" bestFit="1" customWidth="1"/>
    <col min="8196" max="8196" width="11" style="50" bestFit="1" customWidth="1"/>
    <col min="8197" max="8197" width="13.625" style="50" bestFit="1" customWidth="1"/>
    <col min="8198" max="8198" width="7.375" style="50" bestFit="1" customWidth="1"/>
    <col min="8199" max="8199" width="12.25" style="50" customWidth="1"/>
    <col min="8200" max="8200" width="6.75" style="50" bestFit="1" customWidth="1"/>
    <col min="8201" max="8201" width="7.375" style="50" bestFit="1" customWidth="1"/>
    <col min="8202" max="8202" width="8.375" style="50" bestFit="1" customWidth="1"/>
    <col min="8203" max="8203" width="9.75" style="50" bestFit="1" customWidth="1"/>
    <col min="8204" max="8204" width="8.375" style="50" bestFit="1" customWidth="1"/>
    <col min="8205" max="8448" width="8" style="50"/>
    <col min="8449" max="8449" width="5" style="50" bestFit="1" customWidth="1"/>
    <col min="8450" max="8450" width="5.125" style="50" bestFit="1" customWidth="1"/>
    <col min="8451" max="8451" width="5.75" style="50" bestFit="1" customWidth="1"/>
    <col min="8452" max="8452" width="11" style="50" bestFit="1" customWidth="1"/>
    <col min="8453" max="8453" width="13.625" style="50" bestFit="1" customWidth="1"/>
    <col min="8454" max="8454" width="7.375" style="50" bestFit="1" customWidth="1"/>
    <col min="8455" max="8455" width="12.25" style="50" customWidth="1"/>
    <col min="8456" max="8456" width="6.75" style="50" bestFit="1" customWidth="1"/>
    <col min="8457" max="8457" width="7.375" style="50" bestFit="1" customWidth="1"/>
    <col min="8458" max="8458" width="8.375" style="50" bestFit="1" customWidth="1"/>
    <col min="8459" max="8459" width="9.75" style="50" bestFit="1" customWidth="1"/>
    <col min="8460" max="8460" width="8.375" style="50" bestFit="1" customWidth="1"/>
    <col min="8461" max="8704" width="8" style="50"/>
    <col min="8705" max="8705" width="5" style="50" bestFit="1" customWidth="1"/>
    <col min="8706" max="8706" width="5.125" style="50" bestFit="1" customWidth="1"/>
    <col min="8707" max="8707" width="5.75" style="50" bestFit="1" customWidth="1"/>
    <col min="8708" max="8708" width="11" style="50" bestFit="1" customWidth="1"/>
    <col min="8709" max="8709" width="13.625" style="50" bestFit="1" customWidth="1"/>
    <col min="8710" max="8710" width="7.375" style="50" bestFit="1" customWidth="1"/>
    <col min="8711" max="8711" width="12.25" style="50" customWidth="1"/>
    <col min="8712" max="8712" width="6.75" style="50" bestFit="1" customWidth="1"/>
    <col min="8713" max="8713" width="7.375" style="50" bestFit="1" customWidth="1"/>
    <col min="8714" max="8714" width="8.375" style="50" bestFit="1" customWidth="1"/>
    <col min="8715" max="8715" width="9.75" style="50" bestFit="1" customWidth="1"/>
    <col min="8716" max="8716" width="8.375" style="50" bestFit="1" customWidth="1"/>
    <col min="8717" max="8960" width="8" style="50"/>
    <col min="8961" max="8961" width="5" style="50" bestFit="1" customWidth="1"/>
    <col min="8962" max="8962" width="5.125" style="50" bestFit="1" customWidth="1"/>
    <col min="8963" max="8963" width="5.75" style="50" bestFit="1" customWidth="1"/>
    <col min="8964" max="8964" width="11" style="50" bestFit="1" customWidth="1"/>
    <col min="8965" max="8965" width="13.625" style="50" bestFit="1" customWidth="1"/>
    <col min="8966" max="8966" width="7.375" style="50" bestFit="1" customWidth="1"/>
    <col min="8967" max="8967" width="12.25" style="50" customWidth="1"/>
    <col min="8968" max="8968" width="6.75" style="50" bestFit="1" customWidth="1"/>
    <col min="8969" max="8969" width="7.375" style="50" bestFit="1" customWidth="1"/>
    <col min="8970" max="8970" width="8.375" style="50" bestFit="1" customWidth="1"/>
    <col min="8971" max="8971" width="9.75" style="50" bestFit="1" customWidth="1"/>
    <col min="8972" max="8972" width="8.375" style="50" bestFit="1" customWidth="1"/>
    <col min="8973" max="9216" width="8" style="50"/>
    <col min="9217" max="9217" width="5" style="50" bestFit="1" customWidth="1"/>
    <col min="9218" max="9218" width="5.125" style="50" bestFit="1" customWidth="1"/>
    <col min="9219" max="9219" width="5.75" style="50" bestFit="1" customWidth="1"/>
    <col min="9220" max="9220" width="11" style="50" bestFit="1" customWidth="1"/>
    <col min="9221" max="9221" width="13.625" style="50" bestFit="1" customWidth="1"/>
    <col min="9222" max="9222" width="7.375" style="50" bestFit="1" customWidth="1"/>
    <col min="9223" max="9223" width="12.25" style="50" customWidth="1"/>
    <col min="9224" max="9224" width="6.75" style="50" bestFit="1" customWidth="1"/>
    <col min="9225" max="9225" width="7.375" style="50" bestFit="1" customWidth="1"/>
    <col min="9226" max="9226" width="8.375" style="50" bestFit="1" customWidth="1"/>
    <col min="9227" max="9227" width="9.75" style="50" bestFit="1" customWidth="1"/>
    <col min="9228" max="9228" width="8.375" style="50" bestFit="1" customWidth="1"/>
    <col min="9229" max="9472" width="8" style="50"/>
    <col min="9473" max="9473" width="5" style="50" bestFit="1" customWidth="1"/>
    <col min="9474" max="9474" width="5.125" style="50" bestFit="1" customWidth="1"/>
    <col min="9475" max="9475" width="5.75" style="50" bestFit="1" customWidth="1"/>
    <col min="9476" max="9476" width="11" style="50" bestFit="1" customWidth="1"/>
    <col min="9477" max="9477" width="13.625" style="50" bestFit="1" customWidth="1"/>
    <col min="9478" max="9478" width="7.375" style="50" bestFit="1" customWidth="1"/>
    <col min="9479" max="9479" width="12.25" style="50" customWidth="1"/>
    <col min="9480" max="9480" width="6.75" style="50" bestFit="1" customWidth="1"/>
    <col min="9481" max="9481" width="7.375" style="50" bestFit="1" customWidth="1"/>
    <col min="9482" max="9482" width="8.375" style="50" bestFit="1" customWidth="1"/>
    <col min="9483" max="9483" width="9.75" style="50" bestFit="1" customWidth="1"/>
    <col min="9484" max="9484" width="8.375" style="50" bestFit="1" customWidth="1"/>
    <col min="9485" max="9728" width="8" style="50"/>
    <col min="9729" max="9729" width="5" style="50" bestFit="1" customWidth="1"/>
    <col min="9730" max="9730" width="5.125" style="50" bestFit="1" customWidth="1"/>
    <col min="9731" max="9731" width="5.75" style="50" bestFit="1" customWidth="1"/>
    <col min="9732" max="9732" width="11" style="50" bestFit="1" customWidth="1"/>
    <col min="9733" max="9733" width="13.625" style="50" bestFit="1" customWidth="1"/>
    <col min="9734" max="9734" width="7.375" style="50" bestFit="1" customWidth="1"/>
    <col min="9735" max="9735" width="12.25" style="50" customWidth="1"/>
    <col min="9736" max="9736" width="6.75" style="50" bestFit="1" customWidth="1"/>
    <col min="9737" max="9737" width="7.375" style="50" bestFit="1" customWidth="1"/>
    <col min="9738" max="9738" width="8.375" style="50" bestFit="1" customWidth="1"/>
    <col min="9739" max="9739" width="9.75" style="50" bestFit="1" customWidth="1"/>
    <col min="9740" max="9740" width="8.375" style="50" bestFit="1" customWidth="1"/>
    <col min="9741" max="9984" width="8" style="50"/>
    <col min="9985" max="9985" width="5" style="50" bestFit="1" customWidth="1"/>
    <col min="9986" max="9986" width="5.125" style="50" bestFit="1" customWidth="1"/>
    <col min="9987" max="9987" width="5.75" style="50" bestFit="1" customWidth="1"/>
    <col min="9988" max="9988" width="11" style="50" bestFit="1" customWidth="1"/>
    <col min="9989" max="9989" width="13.625" style="50" bestFit="1" customWidth="1"/>
    <col min="9990" max="9990" width="7.375" style="50" bestFit="1" customWidth="1"/>
    <col min="9991" max="9991" width="12.25" style="50" customWidth="1"/>
    <col min="9992" max="9992" width="6.75" style="50" bestFit="1" customWidth="1"/>
    <col min="9993" max="9993" width="7.375" style="50" bestFit="1" customWidth="1"/>
    <col min="9994" max="9994" width="8.375" style="50" bestFit="1" customWidth="1"/>
    <col min="9995" max="9995" width="9.75" style="50" bestFit="1" customWidth="1"/>
    <col min="9996" max="9996" width="8.375" style="50" bestFit="1" customWidth="1"/>
    <col min="9997" max="10240" width="8" style="50"/>
    <col min="10241" max="10241" width="5" style="50" bestFit="1" customWidth="1"/>
    <col min="10242" max="10242" width="5.125" style="50" bestFit="1" customWidth="1"/>
    <col min="10243" max="10243" width="5.75" style="50" bestFit="1" customWidth="1"/>
    <col min="10244" max="10244" width="11" style="50" bestFit="1" customWidth="1"/>
    <col min="10245" max="10245" width="13.625" style="50" bestFit="1" customWidth="1"/>
    <col min="10246" max="10246" width="7.375" style="50" bestFit="1" customWidth="1"/>
    <col min="10247" max="10247" width="12.25" style="50" customWidth="1"/>
    <col min="10248" max="10248" width="6.75" style="50" bestFit="1" customWidth="1"/>
    <col min="10249" max="10249" width="7.375" style="50" bestFit="1" customWidth="1"/>
    <col min="10250" max="10250" width="8.375" style="50" bestFit="1" customWidth="1"/>
    <col min="10251" max="10251" width="9.75" style="50" bestFit="1" customWidth="1"/>
    <col min="10252" max="10252" width="8.375" style="50" bestFit="1" customWidth="1"/>
    <col min="10253" max="10496" width="8" style="50"/>
    <col min="10497" max="10497" width="5" style="50" bestFit="1" customWidth="1"/>
    <col min="10498" max="10498" width="5.125" style="50" bestFit="1" customWidth="1"/>
    <col min="10499" max="10499" width="5.75" style="50" bestFit="1" customWidth="1"/>
    <col min="10500" max="10500" width="11" style="50" bestFit="1" customWidth="1"/>
    <col min="10501" max="10501" width="13.625" style="50" bestFit="1" customWidth="1"/>
    <col min="10502" max="10502" width="7.375" style="50" bestFit="1" customWidth="1"/>
    <col min="10503" max="10503" width="12.25" style="50" customWidth="1"/>
    <col min="10504" max="10504" width="6.75" style="50" bestFit="1" customWidth="1"/>
    <col min="10505" max="10505" width="7.375" style="50" bestFit="1" customWidth="1"/>
    <col min="10506" max="10506" width="8.375" style="50" bestFit="1" customWidth="1"/>
    <col min="10507" max="10507" width="9.75" style="50" bestFit="1" customWidth="1"/>
    <col min="10508" max="10508" width="8.375" style="50" bestFit="1" customWidth="1"/>
    <col min="10509" max="10752" width="8" style="50"/>
    <col min="10753" max="10753" width="5" style="50" bestFit="1" customWidth="1"/>
    <col min="10754" max="10754" width="5.125" style="50" bestFit="1" customWidth="1"/>
    <col min="10755" max="10755" width="5.75" style="50" bestFit="1" customWidth="1"/>
    <col min="10756" max="10756" width="11" style="50" bestFit="1" customWidth="1"/>
    <col min="10757" max="10757" width="13.625" style="50" bestFit="1" customWidth="1"/>
    <col min="10758" max="10758" width="7.375" style="50" bestFit="1" customWidth="1"/>
    <col min="10759" max="10759" width="12.25" style="50" customWidth="1"/>
    <col min="10760" max="10760" width="6.75" style="50" bestFit="1" customWidth="1"/>
    <col min="10761" max="10761" width="7.375" style="50" bestFit="1" customWidth="1"/>
    <col min="10762" max="10762" width="8.375" style="50" bestFit="1" customWidth="1"/>
    <col min="10763" max="10763" width="9.75" style="50" bestFit="1" customWidth="1"/>
    <col min="10764" max="10764" width="8.375" style="50" bestFit="1" customWidth="1"/>
    <col min="10765" max="11008" width="8" style="50"/>
    <col min="11009" max="11009" width="5" style="50" bestFit="1" customWidth="1"/>
    <col min="11010" max="11010" width="5.125" style="50" bestFit="1" customWidth="1"/>
    <col min="11011" max="11011" width="5.75" style="50" bestFit="1" customWidth="1"/>
    <col min="11012" max="11012" width="11" style="50" bestFit="1" customWidth="1"/>
    <col min="11013" max="11013" width="13.625" style="50" bestFit="1" customWidth="1"/>
    <col min="11014" max="11014" width="7.375" style="50" bestFit="1" customWidth="1"/>
    <col min="11015" max="11015" width="12.25" style="50" customWidth="1"/>
    <col min="11016" max="11016" width="6.75" style="50" bestFit="1" customWidth="1"/>
    <col min="11017" max="11017" width="7.375" style="50" bestFit="1" customWidth="1"/>
    <col min="11018" max="11018" width="8.375" style="50" bestFit="1" customWidth="1"/>
    <col min="11019" max="11019" width="9.75" style="50" bestFit="1" customWidth="1"/>
    <col min="11020" max="11020" width="8.375" style="50" bestFit="1" customWidth="1"/>
    <col min="11021" max="11264" width="8" style="50"/>
    <col min="11265" max="11265" width="5" style="50" bestFit="1" customWidth="1"/>
    <col min="11266" max="11266" width="5.125" style="50" bestFit="1" customWidth="1"/>
    <col min="11267" max="11267" width="5.75" style="50" bestFit="1" customWidth="1"/>
    <col min="11268" max="11268" width="11" style="50" bestFit="1" customWidth="1"/>
    <col min="11269" max="11269" width="13.625" style="50" bestFit="1" customWidth="1"/>
    <col min="11270" max="11270" width="7.375" style="50" bestFit="1" customWidth="1"/>
    <col min="11271" max="11271" width="12.25" style="50" customWidth="1"/>
    <col min="11272" max="11272" width="6.75" style="50" bestFit="1" customWidth="1"/>
    <col min="11273" max="11273" width="7.375" style="50" bestFit="1" customWidth="1"/>
    <col min="11274" max="11274" width="8.375" style="50" bestFit="1" customWidth="1"/>
    <col min="11275" max="11275" width="9.75" style="50" bestFit="1" customWidth="1"/>
    <col min="11276" max="11276" width="8.375" style="50" bestFit="1" customWidth="1"/>
    <col min="11277" max="11520" width="8" style="50"/>
    <col min="11521" max="11521" width="5" style="50" bestFit="1" customWidth="1"/>
    <col min="11522" max="11522" width="5.125" style="50" bestFit="1" customWidth="1"/>
    <col min="11523" max="11523" width="5.75" style="50" bestFit="1" customWidth="1"/>
    <col min="11524" max="11524" width="11" style="50" bestFit="1" customWidth="1"/>
    <col min="11525" max="11525" width="13.625" style="50" bestFit="1" customWidth="1"/>
    <col min="11526" max="11526" width="7.375" style="50" bestFit="1" customWidth="1"/>
    <col min="11527" max="11527" width="12.25" style="50" customWidth="1"/>
    <col min="11528" max="11528" width="6.75" style="50" bestFit="1" customWidth="1"/>
    <col min="11529" max="11529" width="7.375" style="50" bestFit="1" customWidth="1"/>
    <col min="11530" max="11530" width="8.375" style="50" bestFit="1" customWidth="1"/>
    <col min="11531" max="11531" width="9.75" style="50" bestFit="1" customWidth="1"/>
    <col min="11532" max="11532" width="8.375" style="50" bestFit="1" customWidth="1"/>
    <col min="11533" max="11776" width="8" style="50"/>
    <col min="11777" max="11777" width="5" style="50" bestFit="1" customWidth="1"/>
    <col min="11778" max="11778" width="5.125" style="50" bestFit="1" customWidth="1"/>
    <col min="11779" max="11779" width="5.75" style="50" bestFit="1" customWidth="1"/>
    <col min="11780" max="11780" width="11" style="50" bestFit="1" customWidth="1"/>
    <col min="11781" max="11781" width="13.625" style="50" bestFit="1" customWidth="1"/>
    <col min="11782" max="11782" width="7.375" style="50" bestFit="1" customWidth="1"/>
    <col min="11783" max="11783" width="12.25" style="50" customWidth="1"/>
    <col min="11784" max="11784" width="6.75" style="50" bestFit="1" customWidth="1"/>
    <col min="11785" max="11785" width="7.375" style="50" bestFit="1" customWidth="1"/>
    <col min="11786" max="11786" width="8.375" style="50" bestFit="1" customWidth="1"/>
    <col min="11787" max="11787" width="9.75" style="50" bestFit="1" customWidth="1"/>
    <col min="11788" max="11788" width="8.375" style="50" bestFit="1" customWidth="1"/>
    <col min="11789" max="12032" width="8" style="50"/>
    <col min="12033" max="12033" width="5" style="50" bestFit="1" customWidth="1"/>
    <col min="12034" max="12034" width="5.125" style="50" bestFit="1" customWidth="1"/>
    <col min="12035" max="12035" width="5.75" style="50" bestFit="1" customWidth="1"/>
    <col min="12036" max="12036" width="11" style="50" bestFit="1" customWidth="1"/>
    <col min="12037" max="12037" width="13.625" style="50" bestFit="1" customWidth="1"/>
    <col min="12038" max="12038" width="7.375" style="50" bestFit="1" customWidth="1"/>
    <col min="12039" max="12039" width="12.25" style="50" customWidth="1"/>
    <col min="12040" max="12040" width="6.75" style="50" bestFit="1" customWidth="1"/>
    <col min="12041" max="12041" width="7.375" style="50" bestFit="1" customWidth="1"/>
    <col min="12042" max="12042" width="8.375" style="50" bestFit="1" customWidth="1"/>
    <col min="12043" max="12043" width="9.75" style="50" bestFit="1" customWidth="1"/>
    <col min="12044" max="12044" width="8.375" style="50" bestFit="1" customWidth="1"/>
    <col min="12045" max="12288" width="8" style="50"/>
    <col min="12289" max="12289" width="5" style="50" bestFit="1" customWidth="1"/>
    <col min="12290" max="12290" width="5.125" style="50" bestFit="1" customWidth="1"/>
    <col min="12291" max="12291" width="5.75" style="50" bestFit="1" customWidth="1"/>
    <col min="12292" max="12292" width="11" style="50" bestFit="1" customWidth="1"/>
    <col min="12293" max="12293" width="13.625" style="50" bestFit="1" customWidth="1"/>
    <col min="12294" max="12294" width="7.375" style="50" bestFit="1" customWidth="1"/>
    <col min="12295" max="12295" width="12.25" style="50" customWidth="1"/>
    <col min="12296" max="12296" width="6.75" style="50" bestFit="1" customWidth="1"/>
    <col min="12297" max="12297" width="7.375" style="50" bestFit="1" customWidth="1"/>
    <col min="12298" max="12298" width="8.375" style="50" bestFit="1" customWidth="1"/>
    <col min="12299" max="12299" width="9.75" style="50" bestFit="1" customWidth="1"/>
    <col min="12300" max="12300" width="8.375" style="50" bestFit="1" customWidth="1"/>
    <col min="12301" max="12544" width="8" style="50"/>
    <col min="12545" max="12545" width="5" style="50" bestFit="1" customWidth="1"/>
    <col min="12546" max="12546" width="5.125" style="50" bestFit="1" customWidth="1"/>
    <col min="12547" max="12547" width="5.75" style="50" bestFit="1" customWidth="1"/>
    <col min="12548" max="12548" width="11" style="50" bestFit="1" customWidth="1"/>
    <col min="12549" max="12549" width="13.625" style="50" bestFit="1" customWidth="1"/>
    <col min="12550" max="12550" width="7.375" style="50" bestFit="1" customWidth="1"/>
    <col min="12551" max="12551" width="12.25" style="50" customWidth="1"/>
    <col min="12552" max="12552" width="6.75" style="50" bestFit="1" customWidth="1"/>
    <col min="12553" max="12553" width="7.375" style="50" bestFit="1" customWidth="1"/>
    <col min="12554" max="12554" width="8.375" style="50" bestFit="1" customWidth="1"/>
    <col min="12555" max="12555" width="9.75" style="50" bestFit="1" customWidth="1"/>
    <col min="12556" max="12556" width="8.375" style="50" bestFit="1" customWidth="1"/>
    <col min="12557" max="12800" width="8" style="50"/>
    <col min="12801" max="12801" width="5" style="50" bestFit="1" customWidth="1"/>
    <col min="12802" max="12802" width="5.125" style="50" bestFit="1" customWidth="1"/>
    <col min="12803" max="12803" width="5.75" style="50" bestFit="1" customWidth="1"/>
    <col min="12804" max="12804" width="11" style="50" bestFit="1" customWidth="1"/>
    <col min="12805" max="12805" width="13.625" style="50" bestFit="1" customWidth="1"/>
    <col min="12806" max="12806" width="7.375" style="50" bestFit="1" customWidth="1"/>
    <col min="12807" max="12807" width="12.25" style="50" customWidth="1"/>
    <col min="12808" max="12808" width="6.75" style="50" bestFit="1" customWidth="1"/>
    <col min="12809" max="12809" width="7.375" style="50" bestFit="1" customWidth="1"/>
    <col min="12810" max="12810" width="8.375" style="50" bestFit="1" customWidth="1"/>
    <col min="12811" max="12811" width="9.75" style="50" bestFit="1" customWidth="1"/>
    <col min="12812" max="12812" width="8.375" style="50" bestFit="1" customWidth="1"/>
    <col min="12813" max="13056" width="8" style="50"/>
    <col min="13057" max="13057" width="5" style="50" bestFit="1" customWidth="1"/>
    <col min="13058" max="13058" width="5.125" style="50" bestFit="1" customWidth="1"/>
    <col min="13059" max="13059" width="5.75" style="50" bestFit="1" customWidth="1"/>
    <col min="13060" max="13060" width="11" style="50" bestFit="1" customWidth="1"/>
    <col min="13061" max="13061" width="13.625" style="50" bestFit="1" customWidth="1"/>
    <col min="13062" max="13062" width="7.375" style="50" bestFit="1" customWidth="1"/>
    <col min="13063" max="13063" width="12.25" style="50" customWidth="1"/>
    <col min="13064" max="13064" width="6.75" style="50" bestFit="1" customWidth="1"/>
    <col min="13065" max="13065" width="7.375" style="50" bestFit="1" customWidth="1"/>
    <col min="13066" max="13066" width="8.375" style="50" bestFit="1" customWidth="1"/>
    <col min="13067" max="13067" width="9.75" style="50" bestFit="1" customWidth="1"/>
    <col min="13068" max="13068" width="8.375" style="50" bestFit="1" customWidth="1"/>
    <col min="13069" max="13312" width="8" style="50"/>
    <col min="13313" max="13313" width="5" style="50" bestFit="1" customWidth="1"/>
    <col min="13314" max="13314" width="5.125" style="50" bestFit="1" customWidth="1"/>
    <col min="13315" max="13315" width="5.75" style="50" bestFit="1" customWidth="1"/>
    <col min="13316" max="13316" width="11" style="50" bestFit="1" customWidth="1"/>
    <col min="13317" max="13317" width="13.625" style="50" bestFit="1" customWidth="1"/>
    <col min="13318" max="13318" width="7.375" style="50" bestFit="1" customWidth="1"/>
    <col min="13319" max="13319" width="12.25" style="50" customWidth="1"/>
    <col min="13320" max="13320" width="6.75" style="50" bestFit="1" customWidth="1"/>
    <col min="13321" max="13321" width="7.375" style="50" bestFit="1" customWidth="1"/>
    <col min="13322" max="13322" width="8.375" style="50" bestFit="1" customWidth="1"/>
    <col min="13323" max="13323" width="9.75" style="50" bestFit="1" customWidth="1"/>
    <col min="13324" max="13324" width="8.375" style="50" bestFit="1" customWidth="1"/>
    <col min="13325" max="13568" width="8" style="50"/>
    <col min="13569" max="13569" width="5" style="50" bestFit="1" customWidth="1"/>
    <col min="13570" max="13570" width="5.125" style="50" bestFit="1" customWidth="1"/>
    <col min="13571" max="13571" width="5.75" style="50" bestFit="1" customWidth="1"/>
    <col min="13572" max="13572" width="11" style="50" bestFit="1" customWidth="1"/>
    <col min="13573" max="13573" width="13.625" style="50" bestFit="1" customWidth="1"/>
    <col min="13574" max="13574" width="7.375" style="50" bestFit="1" customWidth="1"/>
    <col min="13575" max="13575" width="12.25" style="50" customWidth="1"/>
    <col min="13576" max="13576" width="6.75" style="50" bestFit="1" customWidth="1"/>
    <col min="13577" max="13577" width="7.375" style="50" bestFit="1" customWidth="1"/>
    <col min="13578" max="13578" width="8.375" style="50" bestFit="1" customWidth="1"/>
    <col min="13579" max="13579" width="9.75" style="50" bestFit="1" customWidth="1"/>
    <col min="13580" max="13580" width="8.375" style="50" bestFit="1" customWidth="1"/>
    <col min="13581" max="13824" width="8" style="50"/>
    <col min="13825" max="13825" width="5" style="50" bestFit="1" customWidth="1"/>
    <col min="13826" max="13826" width="5.125" style="50" bestFit="1" customWidth="1"/>
    <col min="13827" max="13827" width="5.75" style="50" bestFit="1" customWidth="1"/>
    <col min="13828" max="13828" width="11" style="50" bestFit="1" customWidth="1"/>
    <col min="13829" max="13829" width="13.625" style="50" bestFit="1" customWidth="1"/>
    <col min="13830" max="13830" width="7.375" style="50" bestFit="1" customWidth="1"/>
    <col min="13831" max="13831" width="12.25" style="50" customWidth="1"/>
    <col min="13832" max="13832" width="6.75" style="50" bestFit="1" customWidth="1"/>
    <col min="13833" max="13833" width="7.375" style="50" bestFit="1" customWidth="1"/>
    <col min="13834" max="13834" width="8.375" style="50" bestFit="1" customWidth="1"/>
    <col min="13835" max="13835" width="9.75" style="50" bestFit="1" customWidth="1"/>
    <col min="13836" max="13836" width="8.375" style="50" bestFit="1" customWidth="1"/>
    <col min="13837" max="14080" width="8" style="50"/>
    <col min="14081" max="14081" width="5" style="50" bestFit="1" customWidth="1"/>
    <col min="14082" max="14082" width="5.125" style="50" bestFit="1" customWidth="1"/>
    <col min="14083" max="14083" width="5.75" style="50" bestFit="1" customWidth="1"/>
    <col min="14084" max="14084" width="11" style="50" bestFit="1" customWidth="1"/>
    <col min="14085" max="14085" width="13.625" style="50" bestFit="1" customWidth="1"/>
    <col min="14086" max="14086" width="7.375" style="50" bestFit="1" customWidth="1"/>
    <col min="14087" max="14087" width="12.25" style="50" customWidth="1"/>
    <col min="14088" max="14088" width="6.75" style="50" bestFit="1" customWidth="1"/>
    <col min="14089" max="14089" width="7.375" style="50" bestFit="1" customWidth="1"/>
    <col min="14090" max="14090" width="8.375" style="50" bestFit="1" customWidth="1"/>
    <col min="14091" max="14091" width="9.75" style="50" bestFit="1" customWidth="1"/>
    <col min="14092" max="14092" width="8.375" style="50" bestFit="1" customWidth="1"/>
    <col min="14093" max="14336" width="8" style="50"/>
    <col min="14337" max="14337" width="5" style="50" bestFit="1" customWidth="1"/>
    <col min="14338" max="14338" width="5.125" style="50" bestFit="1" customWidth="1"/>
    <col min="14339" max="14339" width="5.75" style="50" bestFit="1" customWidth="1"/>
    <col min="14340" max="14340" width="11" style="50" bestFit="1" customWidth="1"/>
    <col min="14341" max="14341" width="13.625" style="50" bestFit="1" customWidth="1"/>
    <col min="14342" max="14342" width="7.375" style="50" bestFit="1" customWidth="1"/>
    <col min="14343" max="14343" width="12.25" style="50" customWidth="1"/>
    <col min="14344" max="14344" width="6.75" style="50" bestFit="1" customWidth="1"/>
    <col min="14345" max="14345" width="7.375" style="50" bestFit="1" customWidth="1"/>
    <col min="14346" max="14346" width="8.375" style="50" bestFit="1" customWidth="1"/>
    <col min="14347" max="14347" width="9.75" style="50" bestFit="1" customWidth="1"/>
    <col min="14348" max="14348" width="8.375" style="50" bestFit="1" customWidth="1"/>
    <col min="14349" max="14592" width="8" style="50"/>
    <col min="14593" max="14593" width="5" style="50" bestFit="1" customWidth="1"/>
    <col min="14594" max="14594" width="5.125" style="50" bestFit="1" customWidth="1"/>
    <col min="14595" max="14595" width="5.75" style="50" bestFit="1" customWidth="1"/>
    <col min="14596" max="14596" width="11" style="50" bestFit="1" customWidth="1"/>
    <col min="14597" max="14597" width="13.625" style="50" bestFit="1" customWidth="1"/>
    <col min="14598" max="14598" width="7.375" style="50" bestFit="1" customWidth="1"/>
    <col min="14599" max="14599" width="12.25" style="50" customWidth="1"/>
    <col min="14600" max="14600" width="6.75" style="50" bestFit="1" customWidth="1"/>
    <col min="14601" max="14601" width="7.375" style="50" bestFit="1" customWidth="1"/>
    <col min="14602" max="14602" width="8.375" style="50" bestFit="1" customWidth="1"/>
    <col min="14603" max="14603" width="9.75" style="50" bestFit="1" customWidth="1"/>
    <col min="14604" max="14604" width="8.375" style="50" bestFit="1" customWidth="1"/>
    <col min="14605" max="14848" width="8" style="50"/>
    <col min="14849" max="14849" width="5" style="50" bestFit="1" customWidth="1"/>
    <col min="14850" max="14850" width="5.125" style="50" bestFit="1" customWidth="1"/>
    <col min="14851" max="14851" width="5.75" style="50" bestFit="1" customWidth="1"/>
    <col min="14852" max="14852" width="11" style="50" bestFit="1" customWidth="1"/>
    <col min="14853" max="14853" width="13.625" style="50" bestFit="1" customWidth="1"/>
    <col min="14854" max="14854" width="7.375" style="50" bestFit="1" customWidth="1"/>
    <col min="14855" max="14855" width="12.25" style="50" customWidth="1"/>
    <col min="14856" max="14856" width="6.75" style="50" bestFit="1" customWidth="1"/>
    <col min="14857" max="14857" width="7.375" style="50" bestFit="1" customWidth="1"/>
    <col min="14858" max="14858" width="8.375" style="50" bestFit="1" customWidth="1"/>
    <col min="14859" max="14859" width="9.75" style="50" bestFit="1" customWidth="1"/>
    <col min="14860" max="14860" width="8.375" style="50" bestFit="1" customWidth="1"/>
    <col min="14861" max="15104" width="8" style="50"/>
    <col min="15105" max="15105" width="5" style="50" bestFit="1" customWidth="1"/>
    <col min="15106" max="15106" width="5.125" style="50" bestFit="1" customWidth="1"/>
    <col min="15107" max="15107" width="5.75" style="50" bestFit="1" customWidth="1"/>
    <col min="15108" max="15108" width="11" style="50" bestFit="1" customWidth="1"/>
    <col min="15109" max="15109" width="13.625" style="50" bestFit="1" customWidth="1"/>
    <col min="15110" max="15110" width="7.375" style="50" bestFit="1" customWidth="1"/>
    <col min="15111" max="15111" width="12.25" style="50" customWidth="1"/>
    <col min="15112" max="15112" width="6.75" style="50" bestFit="1" customWidth="1"/>
    <col min="15113" max="15113" width="7.375" style="50" bestFit="1" customWidth="1"/>
    <col min="15114" max="15114" width="8.375" style="50" bestFit="1" customWidth="1"/>
    <col min="15115" max="15115" width="9.75" style="50" bestFit="1" customWidth="1"/>
    <col min="15116" max="15116" width="8.375" style="50" bestFit="1" customWidth="1"/>
    <col min="15117" max="15360" width="8" style="50"/>
    <col min="15361" max="15361" width="5" style="50" bestFit="1" customWidth="1"/>
    <col min="15362" max="15362" width="5.125" style="50" bestFit="1" customWidth="1"/>
    <col min="15363" max="15363" width="5.75" style="50" bestFit="1" customWidth="1"/>
    <col min="15364" max="15364" width="11" style="50" bestFit="1" customWidth="1"/>
    <col min="15365" max="15365" width="13.625" style="50" bestFit="1" customWidth="1"/>
    <col min="15366" max="15366" width="7.375" style="50" bestFit="1" customWidth="1"/>
    <col min="15367" max="15367" width="12.25" style="50" customWidth="1"/>
    <col min="15368" max="15368" width="6.75" style="50" bestFit="1" customWidth="1"/>
    <col min="15369" max="15369" width="7.375" style="50" bestFit="1" customWidth="1"/>
    <col min="15370" max="15370" width="8.375" style="50" bestFit="1" customWidth="1"/>
    <col min="15371" max="15371" width="9.75" style="50" bestFit="1" customWidth="1"/>
    <col min="15372" max="15372" width="8.375" style="50" bestFit="1" customWidth="1"/>
    <col min="15373" max="15616" width="8" style="50"/>
    <col min="15617" max="15617" width="5" style="50" bestFit="1" customWidth="1"/>
    <col min="15618" max="15618" width="5.125" style="50" bestFit="1" customWidth="1"/>
    <col min="15619" max="15619" width="5.75" style="50" bestFit="1" customWidth="1"/>
    <col min="15620" max="15620" width="11" style="50" bestFit="1" customWidth="1"/>
    <col min="15621" max="15621" width="13.625" style="50" bestFit="1" customWidth="1"/>
    <col min="15622" max="15622" width="7.375" style="50" bestFit="1" customWidth="1"/>
    <col min="15623" max="15623" width="12.25" style="50" customWidth="1"/>
    <col min="15624" max="15624" width="6.75" style="50" bestFit="1" customWidth="1"/>
    <col min="15625" max="15625" width="7.375" style="50" bestFit="1" customWidth="1"/>
    <col min="15626" max="15626" width="8.375" style="50" bestFit="1" customWidth="1"/>
    <col min="15627" max="15627" width="9.75" style="50" bestFit="1" customWidth="1"/>
    <col min="15628" max="15628" width="8.375" style="50" bestFit="1" customWidth="1"/>
    <col min="15629" max="15872" width="8" style="50"/>
    <col min="15873" max="15873" width="5" style="50" bestFit="1" customWidth="1"/>
    <col min="15874" max="15874" width="5.125" style="50" bestFit="1" customWidth="1"/>
    <col min="15875" max="15875" width="5.75" style="50" bestFit="1" customWidth="1"/>
    <col min="15876" max="15876" width="11" style="50" bestFit="1" customWidth="1"/>
    <col min="15877" max="15877" width="13.625" style="50" bestFit="1" customWidth="1"/>
    <col min="15878" max="15878" width="7.375" style="50" bestFit="1" customWidth="1"/>
    <col min="15879" max="15879" width="12.25" style="50" customWidth="1"/>
    <col min="15880" max="15880" width="6.75" style="50" bestFit="1" customWidth="1"/>
    <col min="15881" max="15881" width="7.375" style="50" bestFit="1" customWidth="1"/>
    <col min="15882" max="15882" width="8.375" style="50" bestFit="1" customWidth="1"/>
    <col min="15883" max="15883" width="9.75" style="50" bestFit="1" customWidth="1"/>
    <col min="15884" max="15884" width="8.375" style="50" bestFit="1" customWidth="1"/>
    <col min="15885" max="16128" width="8" style="50"/>
    <col min="16129" max="16129" width="5" style="50" bestFit="1" customWidth="1"/>
    <col min="16130" max="16130" width="5.125" style="50" bestFit="1" customWidth="1"/>
    <col min="16131" max="16131" width="5.75" style="50" bestFit="1" customWidth="1"/>
    <col min="16132" max="16132" width="11" style="50" bestFit="1" customWidth="1"/>
    <col min="16133" max="16133" width="13.625" style="50" bestFit="1" customWidth="1"/>
    <col min="16134" max="16134" width="7.375" style="50" bestFit="1" customWidth="1"/>
    <col min="16135" max="16135" width="12.25" style="50" customWidth="1"/>
    <col min="16136" max="16136" width="6.75" style="50" bestFit="1" customWidth="1"/>
    <col min="16137" max="16137" width="7.375" style="50" bestFit="1" customWidth="1"/>
    <col min="16138" max="16138" width="8.375" style="50" bestFit="1" customWidth="1"/>
    <col min="16139" max="16139" width="9.75" style="50" bestFit="1" customWidth="1"/>
    <col min="16140" max="16140" width="8.375" style="50" bestFit="1" customWidth="1"/>
    <col min="16141" max="16384" width="8" style="50"/>
  </cols>
  <sheetData>
    <row r="1" spans="1:13">
      <c r="A1" s="48" t="s">
        <v>198</v>
      </c>
      <c r="B1" s="48" t="s">
        <v>199</v>
      </c>
      <c r="C1" s="48" t="s">
        <v>200</v>
      </c>
      <c r="D1" s="49" t="s">
        <v>201</v>
      </c>
      <c r="E1" s="49" t="s">
        <v>202</v>
      </c>
      <c r="F1" s="48" t="s">
        <v>203</v>
      </c>
      <c r="G1" s="48" t="s">
        <v>204</v>
      </c>
      <c r="H1" s="48" t="s">
        <v>205</v>
      </c>
      <c r="I1" s="48" t="s">
        <v>206</v>
      </c>
      <c r="J1" s="48" t="s">
        <v>207</v>
      </c>
      <c r="K1" s="48" t="s">
        <v>208</v>
      </c>
      <c r="L1" s="49" t="s">
        <v>209</v>
      </c>
      <c r="M1" s="49" t="s">
        <v>210</v>
      </c>
    </row>
    <row r="2" spans="1:13">
      <c r="A2" s="51" t="s">
        <v>211</v>
      </c>
      <c r="B2" s="51">
        <v>1</v>
      </c>
      <c r="C2" s="51">
        <v>5</v>
      </c>
      <c r="D2" s="52" t="s">
        <v>212</v>
      </c>
      <c r="E2" s="52" t="s">
        <v>213</v>
      </c>
      <c r="F2" s="51">
        <v>0</v>
      </c>
      <c r="G2" s="51">
        <v>2</v>
      </c>
      <c r="H2" s="51">
        <v>0</v>
      </c>
      <c r="I2" s="51">
        <v>48</v>
      </c>
      <c r="J2" s="51">
        <v>500</v>
      </c>
      <c r="K2" s="51">
        <v>0</v>
      </c>
      <c r="L2" s="52" t="s">
        <v>214</v>
      </c>
      <c r="M2" s="47" t="s">
        <v>215</v>
      </c>
    </row>
    <row r="3" spans="1:13">
      <c r="A3" s="51" t="s">
        <v>216</v>
      </c>
      <c r="B3" s="51">
        <v>2</v>
      </c>
      <c r="C3" s="51">
        <v>3779</v>
      </c>
      <c r="D3" s="52" t="s">
        <v>212</v>
      </c>
      <c r="E3" s="52" t="s">
        <v>213</v>
      </c>
      <c r="F3" s="51">
        <v>245200</v>
      </c>
      <c r="G3" s="51">
        <v>11337</v>
      </c>
      <c r="H3" s="51">
        <v>0</v>
      </c>
      <c r="I3" s="51">
        <v>102033</v>
      </c>
      <c r="J3" s="51">
        <v>132700</v>
      </c>
      <c r="K3" s="51">
        <v>0</v>
      </c>
      <c r="L3" s="52" t="s">
        <v>217</v>
      </c>
      <c r="M3" s="47" t="s">
        <v>218</v>
      </c>
    </row>
    <row r="4" spans="1:13">
      <c r="A4" s="51" t="s">
        <v>219</v>
      </c>
      <c r="B4" s="51">
        <v>3</v>
      </c>
      <c r="C4" s="51">
        <v>213</v>
      </c>
      <c r="D4" s="52" t="s">
        <v>212</v>
      </c>
      <c r="E4" s="52" t="s">
        <v>213</v>
      </c>
      <c r="F4" s="51">
        <v>42300</v>
      </c>
      <c r="G4" s="51">
        <v>633</v>
      </c>
      <c r="H4" s="51">
        <v>0</v>
      </c>
      <c r="I4" s="51">
        <v>7827</v>
      </c>
      <c r="J4" s="51">
        <v>100</v>
      </c>
      <c r="K4" s="51">
        <v>0</v>
      </c>
      <c r="L4" s="52" t="s">
        <v>220</v>
      </c>
      <c r="M4" s="47" t="s">
        <v>218</v>
      </c>
    </row>
    <row r="5" spans="1:13">
      <c r="A5" s="51" t="s">
        <v>221</v>
      </c>
      <c r="B5" s="51">
        <v>4</v>
      </c>
      <c r="C5" s="51">
        <v>66</v>
      </c>
      <c r="D5" s="52" t="s">
        <v>212</v>
      </c>
      <c r="E5" s="52" t="s">
        <v>213</v>
      </c>
      <c r="F5" s="51">
        <v>19400</v>
      </c>
      <c r="G5" s="51">
        <v>255</v>
      </c>
      <c r="H5" s="51">
        <v>0</v>
      </c>
      <c r="I5" s="51">
        <v>2955</v>
      </c>
      <c r="J5" s="51">
        <v>100</v>
      </c>
      <c r="K5" s="51">
        <v>0</v>
      </c>
      <c r="L5" s="52" t="s">
        <v>222</v>
      </c>
      <c r="M5" s="53" t="s">
        <v>223</v>
      </c>
    </row>
    <row r="6" spans="1:13">
      <c r="A6" s="51" t="s">
        <v>224</v>
      </c>
      <c r="B6" s="51">
        <v>5</v>
      </c>
      <c r="C6" s="51">
        <v>9</v>
      </c>
      <c r="D6" s="52" t="s">
        <v>212</v>
      </c>
      <c r="E6" s="52" t="s">
        <v>213</v>
      </c>
      <c r="F6" s="51">
        <v>3600</v>
      </c>
      <c r="G6" s="51">
        <v>36</v>
      </c>
      <c r="H6" s="51">
        <v>0</v>
      </c>
      <c r="I6" s="51">
        <v>504</v>
      </c>
      <c r="J6" s="51">
        <v>0</v>
      </c>
      <c r="K6" s="51">
        <v>0</v>
      </c>
      <c r="L6" s="52" t="s">
        <v>225</v>
      </c>
      <c r="M6" s="53" t="s">
        <v>223</v>
      </c>
    </row>
    <row r="7" spans="1:13">
      <c r="A7" s="51" t="s">
        <v>226</v>
      </c>
      <c r="B7" s="51">
        <v>6</v>
      </c>
      <c r="C7" s="51">
        <v>452</v>
      </c>
      <c r="D7" s="52" t="s">
        <v>212</v>
      </c>
      <c r="E7" s="52" t="s">
        <v>213</v>
      </c>
      <c r="F7" s="51">
        <v>224800</v>
      </c>
      <c r="G7" s="51">
        <v>2679</v>
      </c>
      <c r="H7" s="51">
        <v>0</v>
      </c>
      <c r="I7" s="51">
        <v>28631</v>
      </c>
      <c r="J7" s="51">
        <v>100</v>
      </c>
      <c r="K7" s="51">
        <v>0</v>
      </c>
      <c r="L7" s="52" t="s">
        <v>227</v>
      </c>
      <c r="M7" s="47" t="s">
        <v>215</v>
      </c>
    </row>
    <row r="8" spans="1:13">
      <c r="A8" s="51" t="s">
        <v>228</v>
      </c>
      <c r="B8" s="51">
        <v>7</v>
      </c>
      <c r="C8" s="51">
        <v>10</v>
      </c>
      <c r="D8" s="52" t="s">
        <v>212</v>
      </c>
      <c r="E8" s="52" t="s">
        <v>213</v>
      </c>
      <c r="F8" s="51">
        <v>5400</v>
      </c>
      <c r="G8" s="51">
        <v>51</v>
      </c>
      <c r="H8" s="51">
        <v>0</v>
      </c>
      <c r="I8" s="51">
        <v>659</v>
      </c>
      <c r="J8" s="51">
        <v>300</v>
      </c>
      <c r="K8" s="51">
        <v>0</v>
      </c>
      <c r="L8" s="52" t="s">
        <v>229</v>
      </c>
      <c r="M8" s="47" t="s">
        <v>215</v>
      </c>
    </row>
    <row r="9" spans="1:13">
      <c r="A9" s="51" t="s">
        <v>230</v>
      </c>
      <c r="B9" s="51">
        <v>8</v>
      </c>
      <c r="C9" s="51">
        <v>1</v>
      </c>
      <c r="D9" s="52" t="s">
        <v>212</v>
      </c>
      <c r="E9" s="52" t="s">
        <v>213</v>
      </c>
      <c r="F9" s="51">
        <v>800</v>
      </c>
      <c r="G9" s="51">
        <v>6</v>
      </c>
      <c r="H9" s="51">
        <v>0</v>
      </c>
      <c r="I9" s="51">
        <v>94</v>
      </c>
      <c r="J9" s="51">
        <v>0</v>
      </c>
      <c r="K9" s="51">
        <v>0</v>
      </c>
      <c r="L9" s="52" t="s">
        <v>231</v>
      </c>
      <c r="M9" s="47" t="s">
        <v>215</v>
      </c>
    </row>
    <row r="10" spans="1:13">
      <c r="A10" s="51" t="s">
        <v>232</v>
      </c>
      <c r="B10" s="51">
        <v>9</v>
      </c>
      <c r="C10" s="51">
        <v>71</v>
      </c>
      <c r="D10" s="52" t="s">
        <v>212</v>
      </c>
      <c r="E10" s="52" t="s">
        <v>213</v>
      </c>
      <c r="F10" s="51">
        <v>70400</v>
      </c>
      <c r="G10" s="51">
        <v>414</v>
      </c>
      <c r="H10" s="51">
        <v>0</v>
      </c>
      <c r="I10" s="51">
        <v>7986</v>
      </c>
      <c r="J10" s="51">
        <v>300</v>
      </c>
      <c r="K10" s="51">
        <v>0</v>
      </c>
      <c r="L10" s="52" t="s">
        <v>233</v>
      </c>
      <c r="M10" s="47" t="s">
        <v>215</v>
      </c>
    </row>
    <row r="11" spans="1:13">
      <c r="A11" s="51" t="s">
        <v>234</v>
      </c>
      <c r="B11" s="51">
        <v>10</v>
      </c>
      <c r="C11" s="51">
        <v>19</v>
      </c>
      <c r="D11" s="52" t="s">
        <v>212</v>
      </c>
      <c r="E11" s="52" t="s">
        <v>213</v>
      </c>
      <c r="F11" s="51">
        <v>28000</v>
      </c>
      <c r="G11" s="51">
        <v>108</v>
      </c>
      <c r="H11" s="51">
        <v>0</v>
      </c>
      <c r="I11" s="51">
        <v>2292</v>
      </c>
      <c r="J11" s="51">
        <v>0</v>
      </c>
      <c r="K11" s="51">
        <v>0</v>
      </c>
      <c r="L11" s="52" t="s">
        <v>235</v>
      </c>
      <c r="M11" s="47" t="s">
        <v>215</v>
      </c>
    </row>
    <row r="12" spans="1:13">
      <c r="A12" s="51" t="s">
        <v>236</v>
      </c>
      <c r="B12" s="51">
        <v>11</v>
      </c>
      <c r="C12" s="51">
        <v>13</v>
      </c>
      <c r="D12" s="52" t="s">
        <v>212</v>
      </c>
      <c r="E12" s="52" t="s">
        <v>213</v>
      </c>
      <c r="F12" s="51">
        <v>26000</v>
      </c>
      <c r="G12" s="51">
        <v>78</v>
      </c>
      <c r="H12" s="51">
        <v>0</v>
      </c>
      <c r="I12" s="51">
        <v>1742</v>
      </c>
      <c r="J12" s="51">
        <v>0</v>
      </c>
      <c r="K12" s="51">
        <v>0</v>
      </c>
      <c r="L12" s="52" t="s">
        <v>237</v>
      </c>
      <c r="M12" s="47" t="s">
        <v>215</v>
      </c>
    </row>
    <row r="13" spans="1:13">
      <c r="A13" s="51" t="s">
        <v>238</v>
      </c>
      <c r="B13" s="51">
        <v>12</v>
      </c>
      <c r="C13" s="51">
        <v>8</v>
      </c>
      <c r="D13" s="52" t="s">
        <v>212</v>
      </c>
      <c r="E13" s="52" t="s">
        <v>213</v>
      </c>
      <c r="F13" s="51">
        <v>18500</v>
      </c>
      <c r="G13" s="51">
        <v>27</v>
      </c>
      <c r="H13" s="51">
        <v>0</v>
      </c>
      <c r="I13" s="51">
        <v>903</v>
      </c>
      <c r="J13" s="51">
        <v>0</v>
      </c>
      <c r="K13" s="51">
        <v>0</v>
      </c>
      <c r="L13" s="52" t="s">
        <v>239</v>
      </c>
      <c r="M13" s="47" t="s">
        <v>215</v>
      </c>
    </row>
    <row r="14" spans="1:13">
      <c r="A14" s="51" t="s">
        <v>240</v>
      </c>
      <c r="B14" s="51">
        <v>13</v>
      </c>
      <c r="C14" s="51">
        <v>224</v>
      </c>
      <c r="D14" s="52" t="s">
        <v>212</v>
      </c>
      <c r="E14" s="52" t="s">
        <v>213</v>
      </c>
      <c r="F14" s="51">
        <v>669300</v>
      </c>
      <c r="G14" s="51">
        <v>1300</v>
      </c>
      <c r="H14" s="51">
        <v>0</v>
      </c>
      <c r="I14" s="51">
        <v>34050</v>
      </c>
      <c r="J14" s="51">
        <v>0</v>
      </c>
      <c r="K14" s="51">
        <v>0</v>
      </c>
      <c r="L14" s="52" t="s">
        <v>241</v>
      </c>
      <c r="M14" s="47" t="s">
        <v>215</v>
      </c>
    </row>
    <row r="15" spans="1:13">
      <c r="A15" s="51" t="s">
        <v>242</v>
      </c>
      <c r="B15" s="51">
        <v>14</v>
      </c>
      <c r="C15" s="51">
        <v>16</v>
      </c>
      <c r="D15" s="52" t="s">
        <v>243</v>
      </c>
      <c r="E15" s="52" t="s">
        <v>244</v>
      </c>
      <c r="F15" s="51">
        <v>0</v>
      </c>
      <c r="G15" s="51">
        <v>-2</v>
      </c>
      <c r="H15" s="51">
        <v>0</v>
      </c>
      <c r="I15" s="51">
        <v>122</v>
      </c>
      <c r="J15" s="51">
        <v>1400</v>
      </c>
      <c r="K15" s="51">
        <v>0</v>
      </c>
      <c r="L15" s="52" t="s">
        <v>214</v>
      </c>
      <c r="M15" s="47" t="s">
        <v>215</v>
      </c>
    </row>
    <row r="16" spans="1:13">
      <c r="A16" s="51" t="s">
        <v>245</v>
      </c>
      <c r="B16" s="51">
        <v>15</v>
      </c>
      <c r="C16" s="51">
        <v>4270</v>
      </c>
      <c r="D16" s="52" t="s">
        <v>243</v>
      </c>
      <c r="E16" s="52" t="s">
        <v>244</v>
      </c>
      <c r="F16" s="51">
        <v>310700</v>
      </c>
      <c r="G16" s="51">
        <v>12810</v>
      </c>
      <c r="H16" s="51">
        <v>0</v>
      </c>
      <c r="I16" s="51">
        <v>115290</v>
      </c>
      <c r="J16" s="51">
        <v>116300</v>
      </c>
      <c r="K16" s="51">
        <v>0</v>
      </c>
      <c r="L16" s="52" t="s">
        <v>217</v>
      </c>
      <c r="M16" s="47" t="s">
        <v>218</v>
      </c>
    </row>
    <row r="17" spans="1:13">
      <c r="A17" s="51" t="s">
        <v>246</v>
      </c>
      <c r="B17" s="51">
        <v>16</v>
      </c>
      <c r="C17" s="51">
        <v>21003</v>
      </c>
      <c r="D17" s="52" t="s">
        <v>243</v>
      </c>
      <c r="E17" s="52" t="s">
        <v>244</v>
      </c>
      <c r="F17" s="51">
        <v>4161900</v>
      </c>
      <c r="G17" s="51">
        <v>62610</v>
      </c>
      <c r="H17" s="51">
        <v>0</v>
      </c>
      <c r="I17" s="51">
        <v>773520</v>
      </c>
      <c r="J17" s="51">
        <v>25300</v>
      </c>
      <c r="K17" s="51">
        <v>0</v>
      </c>
      <c r="L17" s="52" t="s">
        <v>220</v>
      </c>
      <c r="M17" s="47" t="s">
        <v>218</v>
      </c>
    </row>
    <row r="18" spans="1:13">
      <c r="A18" s="51" t="s">
        <v>247</v>
      </c>
      <c r="B18" s="51">
        <v>17</v>
      </c>
      <c r="C18" s="51">
        <v>1808</v>
      </c>
      <c r="D18" s="52" t="s">
        <v>243</v>
      </c>
      <c r="E18" s="52" t="s">
        <v>244</v>
      </c>
      <c r="F18" s="51">
        <v>536400</v>
      </c>
      <c r="G18" s="51">
        <v>7208</v>
      </c>
      <c r="H18" s="51">
        <v>0</v>
      </c>
      <c r="I18" s="51">
        <v>82932</v>
      </c>
      <c r="J18" s="51">
        <v>5000</v>
      </c>
      <c r="K18" s="51">
        <v>0</v>
      </c>
      <c r="L18" s="52" t="s">
        <v>222</v>
      </c>
      <c r="M18" s="53" t="s">
        <v>223</v>
      </c>
    </row>
    <row r="19" spans="1:13">
      <c r="A19" s="51" t="s">
        <v>248</v>
      </c>
      <c r="B19" s="51">
        <v>18</v>
      </c>
      <c r="C19" s="51">
        <v>59</v>
      </c>
      <c r="D19" s="52" t="s">
        <v>243</v>
      </c>
      <c r="E19" s="52" t="s">
        <v>244</v>
      </c>
      <c r="F19" s="51">
        <v>22800</v>
      </c>
      <c r="G19" s="51">
        <v>236</v>
      </c>
      <c r="H19" s="51">
        <v>0</v>
      </c>
      <c r="I19" s="51">
        <v>3304</v>
      </c>
      <c r="J19" s="51">
        <v>800</v>
      </c>
      <c r="K19" s="51">
        <v>0</v>
      </c>
      <c r="L19" s="52" t="s">
        <v>225</v>
      </c>
      <c r="M19" s="53" t="s">
        <v>223</v>
      </c>
    </row>
    <row r="20" spans="1:13">
      <c r="A20" s="51" t="s">
        <v>249</v>
      </c>
      <c r="B20" s="51">
        <v>19</v>
      </c>
      <c r="C20" s="51">
        <v>874</v>
      </c>
      <c r="D20" s="52" t="s">
        <v>243</v>
      </c>
      <c r="E20" s="52" t="s">
        <v>244</v>
      </c>
      <c r="F20" s="51">
        <v>435900</v>
      </c>
      <c r="G20" s="51">
        <v>5235</v>
      </c>
      <c r="H20" s="51">
        <v>0</v>
      </c>
      <c r="I20" s="51">
        <v>55845</v>
      </c>
      <c r="J20" s="51">
        <v>700</v>
      </c>
      <c r="K20" s="51">
        <v>0</v>
      </c>
      <c r="L20" s="52" t="s">
        <v>227</v>
      </c>
      <c r="M20" s="47" t="s">
        <v>215</v>
      </c>
    </row>
    <row r="21" spans="1:13">
      <c r="A21" s="51" t="s">
        <v>250</v>
      </c>
      <c r="B21" s="51">
        <v>20</v>
      </c>
      <c r="C21" s="51">
        <v>13</v>
      </c>
      <c r="D21" s="52" t="s">
        <v>243</v>
      </c>
      <c r="E21" s="52" t="s">
        <v>244</v>
      </c>
      <c r="F21" s="51">
        <v>6900</v>
      </c>
      <c r="G21" s="51">
        <v>78</v>
      </c>
      <c r="H21" s="51">
        <v>0</v>
      </c>
      <c r="I21" s="51">
        <v>962</v>
      </c>
      <c r="J21" s="51">
        <v>900</v>
      </c>
      <c r="K21" s="51">
        <v>0</v>
      </c>
      <c r="L21" s="52" t="s">
        <v>229</v>
      </c>
      <c r="M21" s="47" t="s">
        <v>215</v>
      </c>
    </row>
    <row r="22" spans="1:13">
      <c r="A22" s="51" t="s">
        <v>251</v>
      </c>
      <c r="B22" s="51">
        <v>21</v>
      </c>
      <c r="C22" s="51">
        <v>3</v>
      </c>
      <c r="D22" s="52" t="s">
        <v>243</v>
      </c>
      <c r="E22" s="52" t="s">
        <v>244</v>
      </c>
      <c r="F22" s="51">
        <v>1900</v>
      </c>
      <c r="G22" s="51">
        <v>12</v>
      </c>
      <c r="H22" s="51">
        <v>0</v>
      </c>
      <c r="I22" s="51">
        <v>198</v>
      </c>
      <c r="J22" s="51">
        <v>0</v>
      </c>
      <c r="K22" s="51">
        <v>0</v>
      </c>
      <c r="L22" s="52" t="s">
        <v>252</v>
      </c>
      <c r="M22" s="47" t="s">
        <v>215</v>
      </c>
    </row>
    <row r="23" spans="1:13">
      <c r="A23" s="51" t="s">
        <v>253</v>
      </c>
      <c r="B23" s="51">
        <v>22</v>
      </c>
      <c r="C23" s="51">
        <v>4</v>
      </c>
      <c r="D23" s="52" t="s">
        <v>243</v>
      </c>
      <c r="E23" s="52" t="s">
        <v>244</v>
      </c>
      <c r="F23" s="51">
        <v>3200</v>
      </c>
      <c r="G23" s="51">
        <v>24</v>
      </c>
      <c r="H23" s="51">
        <v>0</v>
      </c>
      <c r="I23" s="51">
        <v>376</v>
      </c>
      <c r="J23" s="51">
        <v>0</v>
      </c>
      <c r="K23" s="51">
        <v>0</v>
      </c>
      <c r="L23" s="52" t="s">
        <v>231</v>
      </c>
      <c r="M23" s="47" t="s">
        <v>215</v>
      </c>
    </row>
    <row r="24" spans="1:13">
      <c r="A24" s="51" t="s">
        <v>254</v>
      </c>
      <c r="B24" s="51">
        <v>23</v>
      </c>
      <c r="C24" s="51">
        <v>5</v>
      </c>
      <c r="D24" s="52" t="s">
        <v>243</v>
      </c>
      <c r="E24" s="52" t="s">
        <v>244</v>
      </c>
      <c r="F24" s="51">
        <v>4500</v>
      </c>
      <c r="G24" s="51">
        <v>30</v>
      </c>
      <c r="H24" s="51">
        <v>0</v>
      </c>
      <c r="I24" s="51">
        <v>520</v>
      </c>
      <c r="J24" s="51">
        <v>0</v>
      </c>
      <c r="K24" s="51">
        <v>0</v>
      </c>
      <c r="L24" s="52" t="s">
        <v>255</v>
      </c>
      <c r="M24" s="47" t="s">
        <v>215</v>
      </c>
    </row>
    <row r="25" spans="1:13">
      <c r="A25" s="51" t="s">
        <v>256</v>
      </c>
      <c r="B25" s="51">
        <v>24</v>
      </c>
      <c r="C25" s="51">
        <v>137</v>
      </c>
      <c r="D25" s="52" t="s">
        <v>243</v>
      </c>
      <c r="E25" s="52" t="s">
        <v>244</v>
      </c>
      <c r="F25" s="51">
        <v>136400</v>
      </c>
      <c r="G25" s="51">
        <v>816</v>
      </c>
      <c r="H25" s="51">
        <v>0</v>
      </c>
      <c r="I25" s="51">
        <v>15554</v>
      </c>
      <c r="J25" s="51">
        <v>100</v>
      </c>
      <c r="K25" s="51">
        <v>0</v>
      </c>
      <c r="L25" s="52" t="s">
        <v>233</v>
      </c>
      <c r="M25" s="47" t="s">
        <v>215</v>
      </c>
    </row>
    <row r="26" spans="1:13">
      <c r="A26" s="51" t="s">
        <v>257</v>
      </c>
      <c r="B26" s="51">
        <v>25</v>
      </c>
      <c r="C26" s="51">
        <v>28</v>
      </c>
      <c r="D26" s="52" t="s">
        <v>243</v>
      </c>
      <c r="E26" s="52" t="s">
        <v>244</v>
      </c>
      <c r="F26" s="51">
        <v>41800</v>
      </c>
      <c r="G26" s="51">
        <v>165</v>
      </c>
      <c r="H26" s="51">
        <v>0</v>
      </c>
      <c r="I26" s="51">
        <v>3445</v>
      </c>
      <c r="J26" s="51">
        <v>100</v>
      </c>
      <c r="K26" s="51">
        <v>0</v>
      </c>
      <c r="L26" s="52" t="s">
        <v>235</v>
      </c>
      <c r="M26" s="47" t="s">
        <v>215</v>
      </c>
    </row>
    <row r="27" spans="1:13">
      <c r="A27" s="51" t="s">
        <v>258</v>
      </c>
      <c r="B27" s="51">
        <v>26</v>
      </c>
      <c r="C27" s="51">
        <v>24</v>
      </c>
      <c r="D27" s="52" t="s">
        <v>243</v>
      </c>
      <c r="E27" s="52" t="s">
        <v>244</v>
      </c>
      <c r="F27" s="51">
        <v>47900</v>
      </c>
      <c r="G27" s="51">
        <v>141</v>
      </c>
      <c r="H27" s="51">
        <v>0</v>
      </c>
      <c r="I27" s="51">
        <v>3189</v>
      </c>
      <c r="J27" s="51">
        <v>0</v>
      </c>
      <c r="K27" s="51">
        <v>0</v>
      </c>
      <c r="L27" s="52" t="s">
        <v>237</v>
      </c>
      <c r="M27" s="47" t="s">
        <v>215</v>
      </c>
    </row>
    <row r="28" spans="1:13">
      <c r="A28" s="51" t="s">
        <v>259</v>
      </c>
      <c r="B28" s="51">
        <v>27</v>
      </c>
      <c r="C28" s="51">
        <v>8</v>
      </c>
      <c r="D28" s="52" t="s">
        <v>243</v>
      </c>
      <c r="E28" s="52" t="s">
        <v>244</v>
      </c>
      <c r="F28" s="51">
        <v>19900</v>
      </c>
      <c r="G28" s="51">
        <v>48</v>
      </c>
      <c r="H28" s="51">
        <v>0</v>
      </c>
      <c r="I28" s="51">
        <v>1152</v>
      </c>
      <c r="J28" s="51">
        <v>0</v>
      </c>
      <c r="K28" s="51">
        <v>0</v>
      </c>
      <c r="L28" s="52" t="s">
        <v>239</v>
      </c>
      <c r="M28" s="47" t="s">
        <v>215</v>
      </c>
    </row>
    <row r="29" spans="1:13">
      <c r="A29" s="51" t="s">
        <v>260</v>
      </c>
      <c r="B29" s="51">
        <v>28</v>
      </c>
      <c r="C29" s="51">
        <v>187</v>
      </c>
      <c r="D29" s="52" t="s">
        <v>243</v>
      </c>
      <c r="E29" s="52" t="s">
        <v>244</v>
      </c>
      <c r="F29" s="51">
        <v>553500</v>
      </c>
      <c r="G29" s="51">
        <v>1065</v>
      </c>
      <c r="H29" s="51">
        <v>0</v>
      </c>
      <c r="I29" s="51">
        <v>27985</v>
      </c>
      <c r="J29" s="51">
        <v>400</v>
      </c>
      <c r="K29" s="51">
        <v>0</v>
      </c>
      <c r="L29" s="52" t="s">
        <v>241</v>
      </c>
      <c r="M29" s="47" t="s">
        <v>215</v>
      </c>
    </row>
    <row r="30" spans="1:13">
      <c r="A30" s="51" t="s">
        <v>261</v>
      </c>
      <c r="B30" s="51">
        <v>29</v>
      </c>
      <c r="C30" s="51">
        <v>1439</v>
      </c>
      <c r="D30" s="52" t="s">
        <v>262</v>
      </c>
      <c r="E30" s="52" t="s">
        <v>263</v>
      </c>
      <c r="F30" s="51">
        <v>3000</v>
      </c>
      <c r="G30" s="51">
        <v>680</v>
      </c>
      <c r="H30" s="51">
        <v>0</v>
      </c>
      <c r="I30" s="51">
        <v>14940</v>
      </c>
      <c r="J30" s="51">
        <v>143800</v>
      </c>
      <c r="K30" s="51">
        <v>0</v>
      </c>
      <c r="L30" s="52" t="s">
        <v>214</v>
      </c>
      <c r="M30" s="47" t="s">
        <v>215</v>
      </c>
    </row>
    <row r="31" spans="1:13">
      <c r="A31" s="51" t="s">
        <v>264</v>
      </c>
      <c r="B31" s="51">
        <v>30</v>
      </c>
      <c r="C31" s="51">
        <v>50933</v>
      </c>
      <c r="D31" s="52" t="s">
        <v>262</v>
      </c>
      <c r="E31" s="52" t="s">
        <v>263</v>
      </c>
      <c r="F31" s="51">
        <v>4888100</v>
      </c>
      <c r="G31" s="51">
        <v>611196</v>
      </c>
      <c r="H31" s="51">
        <v>0</v>
      </c>
      <c r="I31" s="51">
        <v>916794</v>
      </c>
      <c r="J31" s="51">
        <v>205200</v>
      </c>
      <c r="K31" s="51">
        <v>0</v>
      </c>
      <c r="L31" s="52" t="s">
        <v>217</v>
      </c>
      <c r="M31" s="47" t="s">
        <v>218</v>
      </c>
    </row>
    <row r="32" spans="1:13">
      <c r="A32" s="51" t="s">
        <v>265</v>
      </c>
      <c r="B32" s="51">
        <v>31</v>
      </c>
      <c r="C32" s="51">
        <v>3843</v>
      </c>
      <c r="D32" s="52" t="s">
        <v>262</v>
      </c>
      <c r="E32" s="52" t="s">
        <v>263</v>
      </c>
      <c r="F32" s="51">
        <v>740400</v>
      </c>
      <c r="G32" s="51">
        <v>45096</v>
      </c>
      <c r="H32" s="51">
        <v>0</v>
      </c>
      <c r="I32" s="51">
        <v>106074</v>
      </c>
      <c r="J32" s="51">
        <v>19700</v>
      </c>
      <c r="K32" s="51">
        <v>0</v>
      </c>
      <c r="L32" s="52" t="s">
        <v>220</v>
      </c>
      <c r="M32" s="47" t="s">
        <v>218</v>
      </c>
    </row>
    <row r="33" spans="1:13">
      <c r="A33" s="51" t="s">
        <v>266</v>
      </c>
      <c r="B33" s="51">
        <v>32</v>
      </c>
      <c r="C33" s="51">
        <v>422</v>
      </c>
      <c r="D33" s="52" t="s">
        <v>262</v>
      </c>
      <c r="E33" s="52" t="s">
        <v>263</v>
      </c>
      <c r="F33" s="51">
        <v>125200</v>
      </c>
      <c r="G33" s="51">
        <v>6680</v>
      </c>
      <c r="H33" s="51">
        <v>0</v>
      </c>
      <c r="I33" s="51">
        <v>14230</v>
      </c>
      <c r="J33" s="51">
        <v>700</v>
      </c>
      <c r="K33" s="51">
        <v>0</v>
      </c>
      <c r="L33" s="52" t="s">
        <v>222</v>
      </c>
      <c r="M33" s="53" t="s">
        <v>223</v>
      </c>
    </row>
    <row r="34" spans="1:13">
      <c r="A34" s="51" t="s">
        <v>267</v>
      </c>
      <c r="B34" s="51">
        <v>33</v>
      </c>
      <c r="C34" s="51">
        <v>121</v>
      </c>
      <c r="D34" s="52" t="s">
        <v>262</v>
      </c>
      <c r="E34" s="52" t="s">
        <v>263</v>
      </c>
      <c r="F34" s="51">
        <v>47700</v>
      </c>
      <c r="G34" s="51">
        <v>1900</v>
      </c>
      <c r="H34" s="51">
        <v>0</v>
      </c>
      <c r="I34" s="51">
        <v>5270</v>
      </c>
      <c r="J34" s="51">
        <v>400</v>
      </c>
      <c r="K34" s="51">
        <v>0</v>
      </c>
      <c r="L34" s="52" t="s">
        <v>225</v>
      </c>
      <c r="M34" s="53" t="s">
        <v>223</v>
      </c>
    </row>
    <row r="35" spans="1:13">
      <c r="A35" s="51" t="s">
        <v>268</v>
      </c>
      <c r="B35" s="51">
        <v>34</v>
      </c>
      <c r="C35" s="51">
        <v>2789</v>
      </c>
      <c r="D35" s="52" t="s">
        <v>262</v>
      </c>
      <c r="E35" s="52" t="s">
        <v>263</v>
      </c>
      <c r="F35" s="51">
        <v>1391900</v>
      </c>
      <c r="G35" s="51">
        <v>66732</v>
      </c>
      <c r="H35" s="51">
        <v>0</v>
      </c>
      <c r="I35" s="51">
        <v>127958</v>
      </c>
      <c r="J35" s="51">
        <v>600</v>
      </c>
      <c r="K35" s="51">
        <v>0</v>
      </c>
      <c r="L35" s="52" t="s">
        <v>227</v>
      </c>
      <c r="M35" s="47" t="s">
        <v>215</v>
      </c>
    </row>
    <row r="36" spans="1:13">
      <c r="A36" s="51" t="s">
        <v>269</v>
      </c>
      <c r="B36" s="51">
        <v>35</v>
      </c>
      <c r="C36" s="51">
        <v>29</v>
      </c>
      <c r="D36" s="52" t="s">
        <v>262</v>
      </c>
      <c r="E36" s="52" t="s">
        <v>263</v>
      </c>
      <c r="F36" s="51">
        <v>15800</v>
      </c>
      <c r="G36" s="51">
        <v>660</v>
      </c>
      <c r="H36" s="51">
        <v>0</v>
      </c>
      <c r="I36" s="51">
        <v>1560</v>
      </c>
      <c r="J36" s="51">
        <v>1000</v>
      </c>
      <c r="K36" s="51">
        <v>0</v>
      </c>
      <c r="L36" s="52" t="s">
        <v>229</v>
      </c>
      <c r="M36" s="47" t="s">
        <v>215</v>
      </c>
    </row>
    <row r="37" spans="1:13">
      <c r="A37" s="51" t="s">
        <v>270</v>
      </c>
      <c r="B37" s="51">
        <v>36</v>
      </c>
      <c r="C37" s="51">
        <v>3</v>
      </c>
      <c r="D37" s="52" t="s">
        <v>262</v>
      </c>
      <c r="E37" s="52" t="s">
        <v>263</v>
      </c>
      <c r="F37" s="51">
        <v>2100</v>
      </c>
      <c r="G37" s="51">
        <v>72</v>
      </c>
      <c r="H37" s="51">
        <v>0</v>
      </c>
      <c r="I37" s="51">
        <v>198</v>
      </c>
      <c r="J37" s="51">
        <v>0</v>
      </c>
      <c r="K37" s="51">
        <v>0</v>
      </c>
      <c r="L37" s="52" t="s">
        <v>252</v>
      </c>
      <c r="M37" s="47" t="s">
        <v>215</v>
      </c>
    </row>
    <row r="38" spans="1:13">
      <c r="A38" s="51" t="s">
        <v>271</v>
      </c>
      <c r="B38" s="51">
        <v>37</v>
      </c>
      <c r="C38" s="51">
        <v>5</v>
      </c>
      <c r="D38" s="52" t="s">
        <v>262</v>
      </c>
      <c r="E38" s="52" t="s">
        <v>263</v>
      </c>
      <c r="F38" s="51">
        <v>4000</v>
      </c>
      <c r="G38" s="51">
        <v>120</v>
      </c>
      <c r="H38" s="51">
        <v>0</v>
      </c>
      <c r="I38" s="51">
        <v>380</v>
      </c>
      <c r="J38" s="51">
        <v>0</v>
      </c>
      <c r="K38" s="51">
        <v>0</v>
      </c>
      <c r="L38" s="52" t="s">
        <v>231</v>
      </c>
      <c r="M38" s="47" t="s">
        <v>215</v>
      </c>
    </row>
    <row r="39" spans="1:13">
      <c r="A39" s="51" t="s">
        <v>272</v>
      </c>
      <c r="B39" s="51">
        <v>38</v>
      </c>
      <c r="C39" s="51">
        <v>6</v>
      </c>
      <c r="D39" s="52" t="s">
        <v>262</v>
      </c>
      <c r="E39" s="52" t="s">
        <v>263</v>
      </c>
      <c r="F39" s="51">
        <v>5400</v>
      </c>
      <c r="G39" s="51">
        <v>144</v>
      </c>
      <c r="H39" s="51">
        <v>0</v>
      </c>
      <c r="I39" s="51">
        <v>516</v>
      </c>
      <c r="J39" s="51">
        <v>0</v>
      </c>
      <c r="K39" s="51">
        <v>0</v>
      </c>
      <c r="L39" s="52" t="s">
        <v>255</v>
      </c>
      <c r="M39" s="47" t="s">
        <v>215</v>
      </c>
    </row>
    <row r="40" spans="1:13">
      <c r="A40" s="51" t="s">
        <v>273</v>
      </c>
      <c r="B40" s="51">
        <v>39</v>
      </c>
      <c r="C40" s="51">
        <v>255</v>
      </c>
      <c r="D40" s="52" t="s">
        <v>262</v>
      </c>
      <c r="E40" s="52" t="s">
        <v>263</v>
      </c>
      <c r="F40" s="51">
        <v>253600</v>
      </c>
      <c r="G40" s="51">
        <v>5988</v>
      </c>
      <c r="H40" s="51">
        <v>0</v>
      </c>
      <c r="I40" s="51">
        <v>24262</v>
      </c>
      <c r="J40" s="51">
        <v>100</v>
      </c>
      <c r="K40" s="51">
        <v>0</v>
      </c>
      <c r="L40" s="52" t="s">
        <v>233</v>
      </c>
      <c r="M40" s="47" t="s">
        <v>215</v>
      </c>
    </row>
    <row r="41" spans="1:13">
      <c r="A41" s="51" t="s">
        <v>274</v>
      </c>
      <c r="B41" s="51">
        <v>40</v>
      </c>
      <c r="C41" s="51">
        <v>72</v>
      </c>
      <c r="D41" s="52" t="s">
        <v>262</v>
      </c>
      <c r="E41" s="52" t="s">
        <v>263</v>
      </c>
      <c r="F41" s="51">
        <v>111300</v>
      </c>
      <c r="G41" s="51">
        <v>1656</v>
      </c>
      <c r="H41" s="51">
        <v>0</v>
      </c>
      <c r="I41" s="51">
        <v>7594</v>
      </c>
      <c r="J41" s="51">
        <v>0</v>
      </c>
      <c r="K41" s="51">
        <v>0</v>
      </c>
      <c r="L41" s="52" t="s">
        <v>235</v>
      </c>
      <c r="M41" s="47" t="s">
        <v>215</v>
      </c>
    </row>
    <row r="42" spans="1:13">
      <c r="A42" s="51" t="s">
        <v>275</v>
      </c>
      <c r="B42" s="51">
        <v>41</v>
      </c>
      <c r="C42" s="51">
        <v>27</v>
      </c>
      <c r="D42" s="52" t="s">
        <v>262</v>
      </c>
      <c r="E42" s="52" t="s">
        <v>263</v>
      </c>
      <c r="F42" s="51">
        <v>52900</v>
      </c>
      <c r="G42" s="51">
        <v>612</v>
      </c>
      <c r="H42" s="51">
        <v>0</v>
      </c>
      <c r="I42" s="51">
        <v>3018</v>
      </c>
      <c r="J42" s="51">
        <v>0</v>
      </c>
      <c r="K42" s="51">
        <v>0</v>
      </c>
      <c r="L42" s="52" t="s">
        <v>237</v>
      </c>
      <c r="M42" s="47" t="s">
        <v>215</v>
      </c>
    </row>
    <row r="43" spans="1:13">
      <c r="A43" s="51" t="s">
        <v>276</v>
      </c>
      <c r="B43" s="51">
        <v>42</v>
      </c>
      <c r="C43" s="51">
        <v>13</v>
      </c>
      <c r="D43" s="52" t="s">
        <v>262</v>
      </c>
      <c r="E43" s="52" t="s">
        <v>263</v>
      </c>
      <c r="F43" s="51">
        <v>31500</v>
      </c>
      <c r="G43" s="51">
        <v>288</v>
      </c>
      <c r="H43" s="51">
        <v>0</v>
      </c>
      <c r="I43" s="51">
        <v>1542</v>
      </c>
      <c r="J43" s="51">
        <v>0</v>
      </c>
      <c r="K43" s="51">
        <v>0</v>
      </c>
      <c r="L43" s="52" t="s">
        <v>239</v>
      </c>
      <c r="M43" s="47" t="s">
        <v>215</v>
      </c>
    </row>
    <row r="44" spans="1:13">
      <c r="A44" s="51" t="s">
        <v>277</v>
      </c>
      <c r="B44" s="51">
        <v>43</v>
      </c>
      <c r="C44" s="51">
        <v>330</v>
      </c>
      <c r="D44" s="52" t="s">
        <v>262</v>
      </c>
      <c r="E44" s="52" t="s">
        <v>263</v>
      </c>
      <c r="F44" s="51">
        <v>959200</v>
      </c>
      <c r="G44" s="51">
        <v>7188</v>
      </c>
      <c r="H44" s="51">
        <v>0</v>
      </c>
      <c r="I44" s="51">
        <v>42672</v>
      </c>
      <c r="J44" s="51">
        <v>400</v>
      </c>
      <c r="K44" s="51">
        <v>0</v>
      </c>
      <c r="L44" s="52" t="s">
        <v>241</v>
      </c>
      <c r="M44" s="47" t="s">
        <v>215</v>
      </c>
    </row>
    <row r="45" spans="1:13">
      <c r="A45" s="51" t="s">
        <v>278</v>
      </c>
      <c r="B45" s="51">
        <v>44</v>
      </c>
      <c r="C45" s="51">
        <v>21</v>
      </c>
      <c r="D45" s="52" t="s">
        <v>279</v>
      </c>
      <c r="E45" s="52" t="s">
        <v>280</v>
      </c>
      <c r="F45" s="51">
        <v>8500</v>
      </c>
      <c r="G45" s="51">
        <v>28</v>
      </c>
      <c r="H45" s="51">
        <v>0</v>
      </c>
      <c r="I45" s="51">
        <v>742</v>
      </c>
      <c r="J45" s="51">
        <v>800</v>
      </c>
      <c r="K45" s="51">
        <v>0</v>
      </c>
      <c r="L45" s="52" t="s">
        <v>214</v>
      </c>
      <c r="M45" s="47" t="s">
        <v>215</v>
      </c>
    </row>
    <row r="46" spans="1:13">
      <c r="A46" s="51" t="s">
        <v>281</v>
      </c>
      <c r="B46" s="51">
        <v>45</v>
      </c>
      <c r="C46" s="51">
        <v>17789</v>
      </c>
      <c r="D46" s="52" t="s">
        <v>279</v>
      </c>
      <c r="E46" s="52" t="s">
        <v>280</v>
      </c>
      <c r="F46" s="51">
        <v>1574700</v>
      </c>
      <c r="G46" s="51">
        <v>53367</v>
      </c>
      <c r="H46" s="51">
        <v>0</v>
      </c>
      <c r="I46" s="51">
        <v>480303</v>
      </c>
      <c r="J46" s="51">
        <v>204200</v>
      </c>
      <c r="K46" s="51">
        <v>0</v>
      </c>
      <c r="L46" s="52" t="s">
        <v>217</v>
      </c>
      <c r="M46" s="47" t="s">
        <v>218</v>
      </c>
    </row>
    <row r="47" spans="1:13">
      <c r="A47" s="51" t="s">
        <v>282</v>
      </c>
      <c r="B47" s="51">
        <v>46</v>
      </c>
      <c r="C47" s="51">
        <v>1003</v>
      </c>
      <c r="D47" s="52" t="s">
        <v>279</v>
      </c>
      <c r="E47" s="52" t="s">
        <v>280</v>
      </c>
      <c r="F47" s="51">
        <v>197500</v>
      </c>
      <c r="G47" s="51">
        <v>2982</v>
      </c>
      <c r="H47" s="51">
        <v>0</v>
      </c>
      <c r="I47" s="51">
        <v>36868</v>
      </c>
      <c r="J47" s="51">
        <v>2200</v>
      </c>
      <c r="K47" s="51">
        <v>0</v>
      </c>
      <c r="L47" s="52" t="s">
        <v>220</v>
      </c>
      <c r="M47" s="47" t="s">
        <v>218</v>
      </c>
    </row>
    <row r="48" spans="1:13">
      <c r="A48" s="51" t="s">
        <v>283</v>
      </c>
      <c r="B48" s="51">
        <v>47</v>
      </c>
      <c r="C48" s="51">
        <v>222</v>
      </c>
      <c r="D48" s="52" t="s">
        <v>279</v>
      </c>
      <c r="E48" s="52" t="s">
        <v>280</v>
      </c>
      <c r="F48" s="51">
        <v>64500</v>
      </c>
      <c r="G48" s="51">
        <v>840</v>
      </c>
      <c r="H48" s="51">
        <v>0</v>
      </c>
      <c r="I48" s="51">
        <v>9760</v>
      </c>
      <c r="J48" s="51">
        <v>300</v>
      </c>
      <c r="K48" s="51">
        <v>0</v>
      </c>
      <c r="L48" s="52" t="s">
        <v>222</v>
      </c>
      <c r="M48" s="53" t="s">
        <v>223</v>
      </c>
    </row>
    <row r="49" spans="1:13">
      <c r="A49" s="51" t="s">
        <v>284</v>
      </c>
      <c r="B49" s="51">
        <v>48</v>
      </c>
      <c r="C49" s="51">
        <v>53</v>
      </c>
      <c r="D49" s="52" t="s">
        <v>279</v>
      </c>
      <c r="E49" s="52" t="s">
        <v>280</v>
      </c>
      <c r="F49" s="51">
        <v>21000</v>
      </c>
      <c r="G49" s="51">
        <v>212</v>
      </c>
      <c r="H49" s="51">
        <v>0</v>
      </c>
      <c r="I49" s="51">
        <v>2968</v>
      </c>
      <c r="J49" s="51">
        <v>200</v>
      </c>
      <c r="K49" s="51">
        <v>0</v>
      </c>
      <c r="L49" s="52" t="s">
        <v>225</v>
      </c>
      <c r="M49" s="53" t="s">
        <v>223</v>
      </c>
    </row>
    <row r="50" spans="1:13">
      <c r="A50" s="51" t="s">
        <v>285</v>
      </c>
      <c r="B50" s="51">
        <v>49</v>
      </c>
      <c r="C50" s="51">
        <v>898</v>
      </c>
      <c r="D50" s="52" t="s">
        <v>279</v>
      </c>
      <c r="E50" s="52" t="s">
        <v>280</v>
      </c>
      <c r="F50" s="51">
        <v>445000</v>
      </c>
      <c r="G50" s="51">
        <v>5334</v>
      </c>
      <c r="H50" s="51">
        <v>0</v>
      </c>
      <c r="I50" s="51">
        <v>56986</v>
      </c>
      <c r="J50" s="51">
        <v>2200</v>
      </c>
      <c r="K50" s="51">
        <v>0</v>
      </c>
      <c r="L50" s="52" t="s">
        <v>227</v>
      </c>
      <c r="M50" s="47" t="s">
        <v>215</v>
      </c>
    </row>
    <row r="51" spans="1:13">
      <c r="A51" s="51" t="s">
        <v>286</v>
      </c>
      <c r="B51" s="51">
        <v>50</v>
      </c>
      <c r="C51" s="51">
        <v>46</v>
      </c>
      <c r="D51" s="52" t="s">
        <v>279</v>
      </c>
      <c r="E51" s="52" t="s">
        <v>280</v>
      </c>
      <c r="F51" s="51">
        <v>23300</v>
      </c>
      <c r="G51" s="51">
        <v>261</v>
      </c>
      <c r="H51" s="51">
        <v>0</v>
      </c>
      <c r="I51" s="51">
        <v>3269</v>
      </c>
      <c r="J51" s="51">
        <v>3800</v>
      </c>
      <c r="K51" s="51">
        <v>0</v>
      </c>
      <c r="L51" s="52" t="s">
        <v>229</v>
      </c>
      <c r="M51" s="47" t="s">
        <v>215</v>
      </c>
    </row>
    <row r="52" spans="1:13">
      <c r="A52" s="51" t="s">
        <v>287</v>
      </c>
      <c r="B52" s="51">
        <v>51</v>
      </c>
      <c r="C52" s="51">
        <v>3</v>
      </c>
      <c r="D52" s="52" t="s">
        <v>279</v>
      </c>
      <c r="E52" s="52" t="s">
        <v>280</v>
      </c>
      <c r="F52" s="51">
        <v>2100</v>
      </c>
      <c r="G52" s="51">
        <v>18</v>
      </c>
      <c r="H52" s="51">
        <v>0</v>
      </c>
      <c r="I52" s="51">
        <v>252</v>
      </c>
      <c r="J52" s="51">
        <v>0</v>
      </c>
      <c r="K52" s="51">
        <v>0</v>
      </c>
      <c r="L52" s="52" t="s">
        <v>252</v>
      </c>
      <c r="M52" s="47" t="s">
        <v>215</v>
      </c>
    </row>
    <row r="53" spans="1:13">
      <c r="A53" s="51" t="s">
        <v>288</v>
      </c>
      <c r="B53" s="51">
        <v>52</v>
      </c>
      <c r="C53" s="51">
        <v>1</v>
      </c>
      <c r="D53" s="52" t="s">
        <v>279</v>
      </c>
      <c r="E53" s="52" t="s">
        <v>280</v>
      </c>
      <c r="F53" s="51">
        <v>800</v>
      </c>
      <c r="G53" s="51">
        <v>6</v>
      </c>
      <c r="H53" s="51">
        <v>0</v>
      </c>
      <c r="I53" s="51">
        <v>94</v>
      </c>
      <c r="J53" s="51">
        <v>0</v>
      </c>
      <c r="K53" s="51">
        <v>0</v>
      </c>
      <c r="L53" s="52" t="s">
        <v>231</v>
      </c>
      <c r="M53" s="47" t="s">
        <v>215</v>
      </c>
    </row>
    <row r="54" spans="1:13">
      <c r="A54" s="51" t="s">
        <v>289</v>
      </c>
      <c r="B54" s="51">
        <v>53</v>
      </c>
      <c r="C54" s="51">
        <v>1</v>
      </c>
      <c r="D54" s="52" t="s">
        <v>279</v>
      </c>
      <c r="E54" s="52" t="s">
        <v>280</v>
      </c>
      <c r="F54" s="51">
        <v>800</v>
      </c>
      <c r="G54" s="51">
        <v>6</v>
      </c>
      <c r="H54" s="51">
        <v>0</v>
      </c>
      <c r="I54" s="51">
        <v>104</v>
      </c>
      <c r="J54" s="51">
        <v>100</v>
      </c>
      <c r="K54" s="51">
        <v>0</v>
      </c>
      <c r="L54" s="52" t="s">
        <v>255</v>
      </c>
      <c r="M54" s="47" t="s">
        <v>215</v>
      </c>
    </row>
    <row r="55" spans="1:13">
      <c r="A55" s="51" t="s">
        <v>290</v>
      </c>
      <c r="B55" s="51">
        <v>54</v>
      </c>
      <c r="C55" s="51">
        <v>93</v>
      </c>
      <c r="D55" s="52" t="s">
        <v>279</v>
      </c>
      <c r="E55" s="52" t="s">
        <v>280</v>
      </c>
      <c r="F55" s="51">
        <v>92700</v>
      </c>
      <c r="G55" s="51">
        <v>552</v>
      </c>
      <c r="H55" s="51">
        <v>0</v>
      </c>
      <c r="I55" s="51">
        <v>10548</v>
      </c>
      <c r="J55" s="51">
        <v>100</v>
      </c>
      <c r="K55" s="51">
        <v>0</v>
      </c>
      <c r="L55" s="52" t="s">
        <v>233</v>
      </c>
      <c r="M55" s="47" t="s">
        <v>215</v>
      </c>
    </row>
    <row r="56" spans="1:13">
      <c r="A56" s="51" t="s">
        <v>291</v>
      </c>
      <c r="B56" s="51">
        <v>55</v>
      </c>
      <c r="C56" s="51">
        <v>23</v>
      </c>
      <c r="D56" s="52" t="s">
        <v>279</v>
      </c>
      <c r="E56" s="52" t="s">
        <v>280</v>
      </c>
      <c r="F56" s="51">
        <v>34000</v>
      </c>
      <c r="G56" s="51">
        <v>132</v>
      </c>
      <c r="H56" s="51">
        <v>0</v>
      </c>
      <c r="I56" s="51">
        <v>2788</v>
      </c>
      <c r="J56" s="51">
        <v>0</v>
      </c>
      <c r="K56" s="51">
        <v>0</v>
      </c>
      <c r="L56" s="52" t="s">
        <v>235</v>
      </c>
      <c r="M56" s="47" t="s">
        <v>215</v>
      </c>
    </row>
    <row r="57" spans="1:13">
      <c r="A57" s="51" t="s">
        <v>292</v>
      </c>
      <c r="B57" s="51">
        <v>56</v>
      </c>
      <c r="C57" s="51">
        <v>11</v>
      </c>
      <c r="D57" s="52" t="s">
        <v>279</v>
      </c>
      <c r="E57" s="52" t="s">
        <v>280</v>
      </c>
      <c r="F57" s="51">
        <v>22000</v>
      </c>
      <c r="G57" s="51">
        <v>66</v>
      </c>
      <c r="H57" s="51">
        <v>0</v>
      </c>
      <c r="I57" s="51">
        <v>1474</v>
      </c>
      <c r="J57" s="51">
        <v>0</v>
      </c>
      <c r="K57" s="51">
        <v>0</v>
      </c>
      <c r="L57" s="52" t="s">
        <v>237</v>
      </c>
      <c r="M57" s="47" t="s">
        <v>215</v>
      </c>
    </row>
    <row r="58" spans="1:13">
      <c r="A58" s="51" t="s">
        <v>293</v>
      </c>
      <c r="B58" s="51">
        <v>57</v>
      </c>
      <c r="C58" s="51">
        <v>19</v>
      </c>
      <c r="D58" s="52" t="s">
        <v>279</v>
      </c>
      <c r="E58" s="52" t="s">
        <v>280</v>
      </c>
      <c r="F58" s="51">
        <v>45600</v>
      </c>
      <c r="G58" s="51">
        <v>90</v>
      </c>
      <c r="H58" s="51">
        <v>0</v>
      </c>
      <c r="I58" s="51">
        <v>2470</v>
      </c>
      <c r="J58" s="51">
        <v>0</v>
      </c>
      <c r="K58" s="51">
        <v>0</v>
      </c>
      <c r="L58" s="52" t="s">
        <v>239</v>
      </c>
      <c r="M58" s="47" t="s">
        <v>215</v>
      </c>
    </row>
    <row r="59" spans="1:13">
      <c r="A59" s="51" t="s">
        <v>294</v>
      </c>
      <c r="B59" s="51">
        <v>58</v>
      </c>
      <c r="C59" s="51">
        <v>138</v>
      </c>
      <c r="D59" s="52" t="s">
        <v>279</v>
      </c>
      <c r="E59" s="52" t="s">
        <v>280</v>
      </c>
      <c r="F59" s="51">
        <v>408700</v>
      </c>
      <c r="G59" s="51">
        <v>771</v>
      </c>
      <c r="H59" s="51">
        <v>0</v>
      </c>
      <c r="I59" s="51">
        <v>20609</v>
      </c>
      <c r="J59" s="51">
        <v>300</v>
      </c>
      <c r="K59" s="51">
        <v>0</v>
      </c>
      <c r="L59" s="52" t="s">
        <v>241</v>
      </c>
      <c r="M59" s="47" t="s">
        <v>215</v>
      </c>
    </row>
    <row r="60" spans="1:13">
      <c r="A60" s="51" t="s">
        <v>295</v>
      </c>
      <c r="B60" s="51">
        <v>59</v>
      </c>
      <c r="C60" s="51">
        <v>216</v>
      </c>
      <c r="D60" s="52" t="s">
        <v>296</v>
      </c>
      <c r="E60" s="52" t="s">
        <v>297</v>
      </c>
      <c r="F60" s="51">
        <v>100</v>
      </c>
      <c r="G60" s="51">
        <v>-5</v>
      </c>
      <c r="H60" s="51">
        <v>0</v>
      </c>
      <c r="I60" s="51">
        <v>-1333</v>
      </c>
      <c r="J60" s="51">
        <v>-6000</v>
      </c>
      <c r="K60" s="51">
        <v>0</v>
      </c>
      <c r="L60" s="52" t="s">
        <v>214</v>
      </c>
      <c r="M60" s="47" t="s">
        <v>215</v>
      </c>
    </row>
    <row r="61" spans="1:13">
      <c r="A61" s="51" t="s">
        <v>298</v>
      </c>
      <c r="B61" s="51">
        <v>60</v>
      </c>
      <c r="C61" s="51">
        <v>30012</v>
      </c>
      <c r="D61" s="52" t="s">
        <v>296</v>
      </c>
      <c r="E61" s="52" t="s">
        <v>297</v>
      </c>
      <c r="F61" s="51">
        <v>2899700</v>
      </c>
      <c r="G61" s="51">
        <v>90036</v>
      </c>
      <c r="H61" s="51">
        <v>0</v>
      </c>
      <c r="I61" s="51">
        <v>810324</v>
      </c>
      <c r="J61" s="51">
        <v>101500</v>
      </c>
      <c r="K61" s="51">
        <v>0</v>
      </c>
      <c r="L61" s="52" t="s">
        <v>217</v>
      </c>
      <c r="M61" s="47" t="s">
        <v>218</v>
      </c>
    </row>
    <row r="62" spans="1:13">
      <c r="A62" s="51" t="s">
        <v>299</v>
      </c>
      <c r="B62" s="51">
        <v>61</v>
      </c>
      <c r="C62" s="51">
        <v>6159</v>
      </c>
      <c r="D62" s="52" t="s">
        <v>296</v>
      </c>
      <c r="E62" s="52" t="s">
        <v>297</v>
      </c>
      <c r="F62" s="51">
        <v>1155400</v>
      </c>
      <c r="G62" s="51">
        <v>18036</v>
      </c>
      <c r="H62" s="51">
        <v>0</v>
      </c>
      <c r="I62" s="51">
        <v>223914</v>
      </c>
      <c r="J62" s="51">
        <v>61700</v>
      </c>
      <c r="K62" s="51">
        <v>0</v>
      </c>
      <c r="L62" s="52" t="s">
        <v>220</v>
      </c>
      <c r="M62" s="47" t="s">
        <v>218</v>
      </c>
    </row>
    <row r="63" spans="1:13">
      <c r="A63" s="51" t="s">
        <v>300</v>
      </c>
      <c r="B63" s="51">
        <v>62</v>
      </c>
      <c r="C63" s="51">
        <v>729</v>
      </c>
      <c r="D63" s="52" t="s">
        <v>296</v>
      </c>
      <c r="E63" s="52" t="s">
        <v>297</v>
      </c>
      <c r="F63" s="51">
        <v>208600</v>
      </c>
      <c r="G63" s="51">
        <v>2844</v>
      </c>
      <c r="H63" s="51">
        <v>0</v>
      </c>
      <c r="I63" s="51">
        <v>32836</v>
      </c>
      <c r="J63" s="51">
        <v>7200</v>
      </c>
      <c r="K63" s="51">
        <v>0</v>
      </c>
      <c r="L63" s="52" t="s">
        <v>222</v>
      </c>
      <c r="M63" s="53" t="s">
        <v>223</v>
      </c>
    </row>
    <row r="64" spans="1:13">
      <c r="A64" s="51" t="s">
        <v>301</v>
      </c>
      <c r="B64" s="51">
        <v>63</v>
      </c>
      <c r="C64" s="51">
        <v>107</v>
      </c>
      <c r="D64" s="52" t="s">
        <v>296</v>
      </c>
      <c r="E64" s="52" t="s">
        <v>297</v>
      </c>
      <c r="F64" s="51">
        <v>41200</v>
      </c>
      <c r="G64" s="51">
        <v>422</v>
      </c>
      <c r="H64" s="51">
        <v>0</v>
      </c>
      <c r="I64" s="51">
        <v>5938</v>
      </c>
      <c r="J64" s="51">
        <v>1400</v>
      </c>
      <c r="K64" s="51">
        <v>0</v>
      </c>
      <c r="L64" s="52" t="s">
        <v>225</v>
      </c>
      <c r="M64" s="53" t="s">
        <v>223</v>
      </c>
    </row>
    <row r="65" spans="1:13">
      <c r="A65" s="51" t="s">
        <v>302</v>
      </c>
      <c r="B65" s="51">
        <v>64</v>
      </c>
      <c r="C65" s="51">
        <v>1535</v>
      </c>
      <c r="D65" s="52" t="s">
        <v>296</v>
      </c>
      <c r="E65" s="52" t="s">
        <v>297</v>
      </c>
      <c r="F65" s="51">
        <v>762300</v>
      </c>
      <c r="G65" s="51">
        <v>9138</v>
      </c>
      <c r="H65" s="51">
        <v>0</v>
      </c>
      <c r="I65" s="51">
        <v>97572</v>
      </c>
      <c r="J65" s="51">
        <v>2600</v>
      </c>
      <c r="K65" s="51">
        <v>0</v>
      </c>
      <c r="L65" s="52" t="s">
        <v>227</v>
      </c>
      <c r="M65" s="47" t="s">
        <v>215</v>
      </c>
    </row>
    <row r="66" spans="1:13">
      <c r="A66" s="51" t="s">
        <v>303</v>
      </c>
      <c r="B66" s="51">
        <v>65</v>
      </c>
      <c r="C66" s="51">
        <v>77</v>
      </c>
      <c r="D66" s="52" t="s">
        <v>296</v>
      </c>
      <c r="E66" s="52" t="s">
        <v>297</v>
      </c>
      <c r="F66" s="51">
        <v>40800</v>
      </c>
      <c r="G66" s="51">
        <v>459</v>
      </c>
      <c r="H66" s="51">
        <v>0</v>
      </c>
      <c r="I66" s="51">
        <v>5671</v>
      </c>
      <c r="J66" s="51">
        <v>5300</v>
      </c>
      <c r="K66" s="51">
        <v>0</v>
      </c>
      <c r="L66" s="52" t="s">
        <v>229</v>
      </c>
      <c r="M66" s="47" t="s">
        <v>215</v>
      </c>
    </row>
    <row r="67" spans="1:13">
      <c r="A67" s="51" t="s">
        <v>304</v>
      </c>
      <c r="B67" s="51">
        <v>66</v>
      </c>
      <c r="C67" s="51">
        <v>11</v>
      </c>
      <c r="D67" s="52" t="s">
        <v>296</v>
      </c>
      <c r="E67" s="52" t="s">
        <v>297</v>
      </c>
      <c r="F67" s="51">
        <v>7500</v>
      </c>
      <c r="G67" s="51">
        <v>66</v>
      </c>
      <c r="H67" s="51">
        <v>0</v>
      </c>
      <c r="I67" s="51">
        <v>924</v>
      </c>
      <c r="J67" s="51">
        <v>200</v>
      </c>
      <c r="K67" s="51">
        <v>0</v>
      </c>
      <c r="L67" s="52" t="s">
        <v>252</v>
      </c>
      <c r="M67" s="47" t="s">
        <v>215</v>
      </c>
    </row>
    <row r="68" spans="1:13">
      <c r="A68" s="51" t="s">
        <v>305</v>
      </c>
      <c r="B68" s="51">
        <v>67</v>
      </c>
      <c r="C68" s="51">
        <v>10</v>
      </c>
      <c r="D68" s="52" t="s">
        <v>296</v>
      </c>
      <c r="E68" s="52" t="s">
        <v>297</v>
      </c>
      <c r="F68" s="51">
        <v>7900</v>
      </c>
      <c r="G68" s="51">
        <v>60</v>
      </c>
      <c r="H68" s="51">
        <v>0</v>
      </c>
      <c r="I68" s="51">
        <v>940</v>
      </c>
      <c r="J68" s="51">
        <v>100</v>
      </c>
      <c r="K68" s="51">
        <v>0</v>
      </c>
      <c r="L68" s="52" t="s">
        <v>231</v>
      </c>
      <c r="M68" s="47" t="s">
        <v>215</v>
      </c>
    </row>
    <row r="69" spans="1:13">
      <c r="A69" s="51" t="s">
        <v>306</v>
      </c>
      <c r="B69" s="51">
        <v>68</v>
      </c>
      <c r="C69" s="51">
        <v>4</v>
      </c>
      <c r="D69" s="52" t="s">
        <v>296</v>
      </c>
      <c r="E69" s="52" t="s">
        <v>297</v>
      </c>
      <c r="F69" s="51">
        <v>3600</v>
      </c>
      <c r="G69" s="51">
        <v>24</v>
      </c>
      <c r="H69" s="51">
        <v>0</v>
      </c>
      <c r="I69" s="51">
        <v>416</v>
      </c>
      <c r="J69" s="51">
        <v>0</v>
      </c>
      <c r="K69" s="51">
        <v>0</v>
      </c>
      <c r="L69" s="52" t="s">
        <v>255</v>
      </c>
      <c r="M69" s="47" t="s">
        <v>215</v>
      </c>
    </row>
    <row r="70" spans="1:13">
      <c r="A70" s="51" t="s">
        <v>307</v>
      </c>
      <c r="B70" s="51">
        <v>69</v>
      </c>
      <c r="C70" s="51">
        <v>262</v>
      </c>
      <c r="D70" s="52" t="s">
        <v>296</v>
      </c>
      <c r="E70" s="52" t="s">
        <v>297</v>
      </c>
      <c r="F70" s="51">
        <v>259000</v>
      </c>
      <c r="G70" s="51">
        <v>1539</v>
      </c>
      <c r="H70" s="51">
        <v>0</v>
      </c>
      <c r="I70" s="51">
        <v>29531</v>
      </c>
      <c r="J70" s="51">
        <v>1500</v>
      </c>
      <c r="K70" s="51">
        <v>0</v>
      </c>
      <c r="L70" s="52" t="s">
        <v>233</v>
      </c>
      <c r="M70" s="47" t="s">
        <v>215</v>
      </c>
    </row>
    <row r="71" spans="1:13">
      <c r="A71" s="51" t="s">
        <v>308</v>
      </c>
      <c r="B71" s="51">
        <v>70</v>
      </c>
      <c r="C71" s="51">
        <v>98</v>
      </c>
      <c r="D71" s="52" t="s">
        <v>296</v>
      </c>
      <c r="E71" s="52" t="s">
        <v>297</v>
      </c>
      <c r="F71" s="51">
        <v>145100</v>
      </c>
      <c r="G71" s="51">
        <v>567</v>
      </c>
      <c r="H71" s="51">
        <v>0</v>
      </c>
      <c r="I71" s="51">
        <v>11933</v>
      </c>
      <c r="J71" s="51">
        <v>700</v>
      </c>
      <c r="K71" s="51">
        <v>0</v>
      </c>
      <c r="L71" s="52" t="s">
        <v>235</v>
      </c>
      <c r="M71" s="47" t="s">
        <v>215</v>
      </c>
    </row>
    <row r="72" spans="1:13">
      <c r="A72" s="51" t="s">
        <v>309</v>
      </c>
      <c r="B72" s="51">
        <v>71</v>
      </c>
      <c r="C72" s="51">
        <v>71</v>
      </c>
      <c r="D72" s="52" t="s">
        <v>296</v>
      </c>
      <c r="E72" s="52" t="s">
        <v>297</v>
      </c>
      <c r="F72" s="51">
        <v>141000</v>
      </c>
      <c r="G72" s="51">
        <v>420</v>
      </c>
      <c r="H72" s="51">
        <v>0</v>
      </c>
      <c r="I72" s="51">
        <v>9440</v>
      </c>
      <c r="J72" s="51">
        <v>600</v>
      </c>
      <c r="K72" s="51">
        <v>0</v>
      </c>
      <c r="L72" s="52" t="s">
        <v>237</v>
      </c>
      <c r="M72" s="47" t="s">
        <v>215</v>
      </c>
    </row>
    <row r="73" spans="1:13">
      <c r="A73" s="51" t="s">
        <v>310</v>
      </c>
      <c r="B73" s="51">
        <v>72</v>
      </c>
      <c r="C73" s="51">
        <v>23</v>
      </c>
      <c r="D73" s="52" t="s">
        <v>296</v>
      </c>
      <c r="E73" s="52" t="s">
        <v>297</v>
      </c>
      <c r="F73" s="51">
        <v>56000</v>
      </c>
      <c r="G73" s="51">
        <v>117</v>
      </c>
      <c r="H73" s="51">
        <v>0</v>
      </c>
      <c r="I73" s="51">
        <v>3083</v>
      </c>
      <c r="J73" s="51">
        <v>0</v>
      </c>
      <c r="K73" s="51">
        <v>0</v>
      </c>
      <c r="L73" s="52" t="s">
        <v>239</v>
      </c>
      <c r="M73" s="47" t="s">
        <v>215</v>
      </c>
    </row>
    <row r="74" spans="1:13">
      <c r="A74" s="51" t="s">
        <v>311</v>
      </c>
      <c r="B74" s="51">
        <v>73</v>
      </c>
      <c r="C74" s="51">
        <v>356</v>
      </c>
      <c r="D74" s="52" t="s">
        <v>296</v>
      </c>
      <c r="E74" s="52" t="s">
        <v>297</v>
      </c>
      <c r="F74" s="51">
        <v>1054400</v>
      </c>
      <c r="G74" s="51">
        <v>2007</v>
      </c>
      <c r="H74" s="51">
        <v>0</v>
      </c>
      <c r="I74" s="51">
        <v>53245</v>
      </c>
      <c r="J74" s="51">
        <v>2000</v>
      </c>
      <c r="K74" s="51">
        <v>0</v>
      </c>
      <c r="L74" s="52" t="s">
        <v>241</v>
      </c>
      <c r="M74" s="47" t="s">
        <v>215</v>
      </c>
    </row>
    <row r="75" spans="1:13">
      <c r="A75" s="51" t="s">
        <v>312</v>
      </c>
      <c r="B75" s="51">
        <v>74</v>
      </c>
      <c r="C75" s="51">
        <v>3578</v>
      </c>
      <c r="D75" s="52" t="s">
        <v>313</v>
      </c>
      <c r="E75" s="52" t="s">
        <v>314</v>
      </c>
      <c r="F75" s="51">
        <v>-33537.019999999997</v>
      </c>
      <c r="G75" s="51">
        <v>319</v>
      </c>
      <c r="H75" s="51">
        <v>0</v>
      </c>
      <c r="I75" s="51">
        <v>27091</v>
      </c>
      <c r="J75" s="51">
        <v>344000</v>
      </c>
      <c r="K75" s="51">
        <v>0</v>
      </c>
      <c r="L75" s="52" t="s">
        <v>214</v>
      </c>
      <c r="M75" s="47" t="s">
        <v>215</v>
      </c>
    </row>
    <row r="76" spans="1:13">
      <c r="A76" s="51" t="s">
        <v>315</v>
      </c>
      <c r="B76" s="51">
        <v>75</v>
      </c>
      <c r="C76" s="51">
        <v>18638</v>
      </c>
      <c r="D76" s="52" t="s">
        <v>313</v>
      </c>
      <c r="E76" s="52" t="s">
        <v>314</v>
      </c>
      <c r="F76" s="51">
        <v>814800</v>
      </c>
      <c r="G76" s="51">
        <v>167742</v>
      </c>
      <c r="H76" s="51">
        <v>0</v>
      </c>
      <c r="I76" s="51">
        <v>577778</v>
      </c>
      <c r="J76" s="51">
        <v>1049100</v>
      </c>
      <c r="K76" s="51">
        <v>0</v>
      </c>
      <c r="L76" s="52" t="s">
        <v>217</v>
      </c>
      <c r="M76" s="47" t="s">
        <v>218</v>
      </c>
    </row>
    <row r="77" spans="1:13">
      <c r="A77" s="51" t="s">
        <v>316</v>
      </c>
      <c r="B77" s="51">
        <v>76</v>
      </c>
      <c r="C77" s="51">
        <v>43419</v>
      </c>
      <c r="D77" s="52" t="s">
        <v>313</v>
      </c>
      <c r="E77" s="52" t="s">
        <v>314</v>
      </c>
      <c r="F77" s="51">
        <v>8653100</v>
      </c>
      <c r="G77" s="51">
        <v>388008</v>
      </c>
      <c r="H77" s="51">
        <v>0</v>
      </c>
      <c r="I77" s="51">
        <v>1770662</v>
      </c>
      <c r="J77" s="51">
        <v>0</v>
      </c>
      <c r="K77" s="51">
        <v>0</v>
      </c>
      <c r="L77" s="52" t="s">
        <v>220</v>
      </c>
      <c r="M77" s="47" t="s">
        <v>218</v>
      </c>
    </row>
    <row r="78" spans="1:13">
      <c r="A78" s="51" t="s">
        <v>317</v>
      </c>
      <c r="B78" s="51">
        <v>77</v>
      </c>
      <c r="C78" s="51">
        <v>186143</v>
      </c>
      <c r="D78" s="52" t="s">
        <v>313</v>
      </c>
      <c r="E78" s="52" t="s">
        <v>314</v>
      </c>
      <c r="F78" s="51">
        <v>54605900</v>
      </c>
      <c r="G78" s="51">
        <v>2160447</v>
      </c>
      <c r="H78" s="51">
        <v>0</v>
      </c>
      <c r="I78" s="51">
        <v>8640333</v>
      </c>
      <c r="J78" s="51">
        <v>1400</v>
      </c>
      <c r="K78" s="51">
        <v>0</v>
      </c>
      <c r="L78" s="52" t="s">
        <v>222</v>
      </c>
      <c r="M78" s="53" t="s">
        <v>223</v>
      </c>
    </row>
    <row r="79" spans="1:13">
      <c r="A79" s="51" t="s">
        <v>318</v>
      </c>
      <c r="B79" s="51">
        <v>78</v>
      </c>
      <c r="C79" s="51">
        <v>4352</v>
      </c>
      <c r="D79" s="52" t="s">
        <v>313</v>
      </c>
      <c r="E79" s="52" t="s">
        <v>314</v>
      </c>
      <c r="F79" s="51">
        <v>1701500</v>
      </c>
      <c r="G79" s="51">
        <v>50220</v>
      </c>
      <c r="H79" s="51">
        <v>0</v>
      </c>
      <c r="I79" s="51">
        <v>244090</v>
      </c>
      <c r="J79" s="51">
        <v>200</v>
      </c>
      <c r="K79" s="51">
        <v>0</v>
      </c>
      <c r="L79" s="52" t="s">
        <v>225</v>
      </c>
      <c r="M79" s="53" t="s">
        <v>223</v>
      </c>
    </row>
    <row r="80" spans="1:13">
      <c r="A80" s="51" t="s">
        <v>319</v>
      </c>
      <c r="B80" s="51">
        <v>79</v>
      </c>
      <c r="C80" s="51">
        <v>6814</v>
      </c>
      <c r="D80" s="52" t="s">
        <v>313</v>
      </c>
      <c r="E80" s="52" t="s">
        <v>314</v>
      </c>
      <c r="F80" s="51">
        <v>3342500</v>
      </c>
      <c r="G80" s="51">
        <v>119649</v>
      </c>
      <c r="H80" s="51">
        <v>0</v>
      </c>
      <c r="I80" s="51">
        <v>409871</v>
      </c>
      <c r="J80" s="51">
        <v>0</v>
      </c>
      <c r="K80" s="51">
        <v>0</v>
      </c>
      <c r="L80" s="52" t="s">
        <v>227</v>
      </c>
      <c r="M80" s="47" t="s">
        <v>215</v>
      </c>
    </row>
    <row r="81" spans="1:13">
      <c r="A81" s="51" t="s">
        <v>320</v>
      </c>
      <c r="B81" s="51">
        <v>80</v>
      </c>
      <c r="C81" s="51">
        <v>363</v>
      </c>
      <c r="D81" s="52" t="s">
        <v>313</v>
      </c>
      <c r="E81" s="52" t="s">
        <v>314</v>
      </c>
      <c r="F81" s="51">
        <v>205400</v>
      </c>
      <c r="G81" s="51">
        <v>5934</v>
      </c>
      <c r="H81" s="51">
        <v>0</v>
      </c>
      <c r="I81" s="51">
        <v>23786</v>
      </c>
      <c r="J81" s="51">
        <v>0</v>
      </c>
      <c r="K81" s="51">
        <v>0</v>
      </c>
      <c r="L81" s="52" t="s">
        <v>229</v>
      </c>
      <c r="M81" s="47" t="s">
        <v>215</v>
      </c>
    </row>
    <row r="82" spans="1:13">
      <c r="A82" s="51" t="s">
        <v>321</v>
      </c>
      <c r="B82" s="51">
        <v>81</v>
      </c>
      <c r="C82" s="51">
        <v>48</v>
      </c>
      <c r="D82" s="52" t="s">
        <v>313</v>
      </c>
      <c r="E82" s="52" t="s">
        <v>314</v>
      </c>
      <c r="F82" s="51">
        <v>28600</v>
      </c>
      <c r="G82" s="51">
        <v>651</v>
      </c>
      <c r="H82" s="51">
        <v>0</v>
      </c>
      <c r="I82" s="51">
        <v>3019</v>
      </c>
      <c r="J82" s="51">
        <v>0</v>
      </c>
      <c r="K82" s="51">
        <v>0</v>
      </c>
      <c r="L82" s="52" t="s">
        <v>252</v>
      </c>
      <c r="M82" s="47" t="s">
        <v>215</v>
      </c>
    </row>
    <row r="83" spans="1:13">
      <c r="A83" s="51" t="s">
        <v>322</v>
      </c>
      <c r="B83" s="51">
        <v>82</v>
      </c>
      <c r="C83" s="51">
        <v>77</v>
      </c>
      <c r="D83" s="52" t="s">
        <v>313</v>
      </c>
      <c r="E83" s="52" t="s">
        <v>314</v>
      </c>
      <c r="F83" s="51">
        <v>58300</v>
      </c>
      <c r="G83" s="51">
        <v>1251</v>
      </c>
      <c r="H83" s="51">
        <v>0</v>
      </c>
      <c r="I83" s="51">
        <v>6529</v>
      </c>
      <c r="J83" s="51">
        <v>0</v>
      </c>
      <c r="K83" s="51">
        <v>0</v>
      </c>
      <c r="L83" s="52" t="s">
        <v>231</v>
      </c>
      <c r="M83" s="47" t="s">
        <v>215</v>
      </c>
    </row>
    <row r="84" spans="1:13">
      <c r="A84" s="51" t="s">
        <v>323</v>
      </c>
      <c r="B84" s="51">
        <v>83</v>
      </c>
      <c r="C84" s="51">
        <v>26</v>
      </c>
      <c r="D84" s="52" t="s">
        <v>313</v>
      </c>
      <c r="E84" s="52" t="s">
        <v>314</v>
      </c>
      <c r="F84" s="51">
        <v>22300</v>
      </c>
      <c r="G84" s="51">
        <v>420</v>
      </c>
      <c r="H84" s="51">
        <v>0</v>
      </c>
      <c r="I84" s="51">
        <v>2470</v>
      </c>
      <c r="J84" s="51">
        <v>0</v>
      </c>
      <c r="K84" s="51">
        <v>0</v>
      </c>
      <c r="L84" s="52" t="s">
        <v>255</v>
      </c>
      <c r="M84" s="47" t="s">
        <v>215</v>
      </c>
    </row>
    <row r="85" spans="1:13">
      <c r="A85" s="51" t="s">
        <v>324</v>
      </c>
      <c r="B85" s="51">
        <v>84</v>
      </c>
      <c r="C85" s="51">
        <v>1845</v>
      </c>
      <c r="D85" s="52" t="s">
        <v>313</v>
      </c>
      <c r="E85" s="52" t="s">
        <v>314</v>
      </c>
      <c r="F85" s="51">
        <v>1819400</v>
      </c>
      <c r="G85" s="51">
        <v>32091</v>
      </c>
      <c r="H85" s="51">
        <v>0</v>
      </c>
      <c r="I85" s="51">
        <v>202059</v>
      </c>
      <c r="J85" s="51">
        <v>0</v>
      </c>
      <c r="K85" s="51">
        <v>0</v>
      </c>
      <c r="L85" s="52" t="s">
        <v>233</v>
      </c>
      <c r="M85" s="47" t="s">
        <v>215</v>
      </c>
    </row>
    <row r="86" spans="1:13">
      <c r="A86" s="51" t="s">
        <v>325</v>
      </c>
      <c r="B86" s="51">
        <v>85</v>
      </c>
      <c r="C86" s="51">
        <v>274</v>
      </c>
      <c r="D86" s="52" t="s">
        <v>313</v>
      </c>
      <c r="E86" s="52" t="s">
        <v>314</v>
      </c>
      <c r="F86" s="51">
        <v>403600</v>
      </c>
      <c r="G86" s="51">
        <v>4611</v>
      </c>
      <c r="H86" s="51">
        <v>0</v>
      </c>
      <c r="I86" s="51">
        <v>32119</v>
      </c>
      <c r="J86" s="51">
        <v>100</v>
      </c>
      <c r="K86" s="51">
        <v>0</v>
      </c>
      <c r="L86" s="52" t="s">
        <v>235</v>
      </c>
      <c r="M86" s="47" t="s">
        <v>215</v>
      </c>
    </row>
    <row r="87" spans="1:13">
      <c r="A87" s="51" t="s">
        <v>326</v>
      </c>
      <c r="B87" s="51">
        <v>86</v>
      </c>
      <c r="C87" s="51">
        <v>325</v>
      </c>
      <c r="D87" s="52" t="s">
        <v>313</v>
      </c>
      <c r="E87" s="52" t="s">
        <v>314</v>
      </c>
      <c r="F87" s="51">
        <v>632800</v>
      </c>
      <c r="G87" s="51">
        <v>5283</v>
      </c>
      <c r="H87" s="51">
        <v>0</v>
      </c>
      <c r="I87" s="51">
        <v>40367</v>
      </c>
      <c r="J87" s="51">
        <v>0</v>
      </c>
      <c r="K87" s="51">
        <v>0</v>
      </c>
      <c r="L87" s="52" t="s">
        <v>237</v>
      </c>
      <c r="M87" s="47" t="s">
        <v>215</v>
      </c>
    </row>
    <row r="88" spans="1:13">
      <c r="A88" s="51" t="s">
        <v>327</v>
      </c>
      <c r="B88" s="51">
        <v>87</v>
      </c>
      <c r="C88" s="51">
        <v>32</v>
      </c>
      <c r="D88" s="52" t="s">
        <v>313</v>
      </c>
      <c r="E88" s="52" t="s">
        <v>314</v>
      </c>
      <c r="F88" s="51">
        <v>77100</v>
      </c>
      <c r="G88" s="51">
        <v>459</v>
      </c>
      <c r="H88" s="51">
        <v>0</v>
      </c>
      <c r="I88" s="51">
        <v>4101</v>
      </c>
      <c r="J88" s="51">
        <v>0</v>
      </c>
      <c r="K88" s="51">
        <v>0</v>
      </c>
      <c r="L88" s="52" t="s">
        <v>239</v>
      </c>
      <c r="M88" s="47" t="s">
        <v>215</v>
      </c>
    </row>
    <row r="89" spans="1:13">
      <c r="A89" s="51" t="s">
        <v>328</v>
      </c>
      <c r="B89" s="51">
        <v>88</v>
      </c>
      <c r="C89" s="51">
        <v>1411</v>
      </c>
      <c r="D89" s="52" t="s">
        <v>313</v>
      </c>
      <c r="E89" s="52" t="s">
        <v>314</v>
      </c>
      <c r="F89" s="51">
        <v>4173600</v>
      </c>
      <c r="G89" s="51">
        <v>23559</v>
      </c>
      <c r="H89" s="51">
        <v>0</v>
      </c>
      <c r="I89" s="51">
        <v>206401</v>
      </c>
      <c r="J89" s="51">
        <v>0</v>
      </c>
      <c r="K89" s="51">
        <v>0</v>
      </c>
      <c r="L89" s="52" t="s">
        <v>241</v>
      </c>
      <c r="M89" s="47" t="s">
        <v>215</v>
      </c>
    </row>
    <row r="90" spans="1:13">
      <c r="A90" s="51" t="s">
        <v>329</v>
      </c>
      <c r="B90" s="51">
        <v>89</v>
      </c>
      <c r="C90" s="51">
        <v>6674</v>
      </c>
      <c r="D90" s="52" t="s">
        <v>330</v>
      </c>
      <c r="E90" s="52" t="s">
        <v>331</v>
      </c>
      <c r="F90" s="51">
        <v>3800</v>
      </c>
      <c r="G90" s="51">
        <v>796</v>
      </c>
      <c r="H90" s="51">
        <v>0</v>
      </c>
      <c r="I90" s="51">
        <v>66104</v>
      </c>
      <c r="J90" s="51">
        <v>667000</v>
      </c>
      <c r="K90" s="51">
        <v>0</v>
      </c>
      <c r="L90" s="52" t="s">
        <v>214</v>
      </c>
      <c r="M90" s="47" t="s">
        <v>215</v>
      </c>
    </row>
    <row r="91" spans="1:13">
      <c r="A91" s="51" t="s">
        <v>332</v>
      </c>
      <c r="B91" s="51">
        <v>90</v>
      </c>
      <c r="C91" s="51">
        <v>144437</v>
      </c>
      <c r="D91" s="52" t="s">
        <v>330</v>
      </c>
      <c r="E91" s="52" t="s">
        <v>331</v>
      </c>
      <c r="F91" s="51">
        <v>14138100</v>
      </c>
      <c r="G91" s="51">
        <v>1737468</v>
      </c>
      <c r="H91" s="51">
        <v>0</v>
      </c>
      <c r="I91" s="51">
        <v>2606202</v>
      </c>
      <c r="J91" s="51">
        <v>305400</v>
      </c>
      <c r="K91" s="51">
        <v>0</v>
      </c>
      <c r="L91" s="52" t="s">
        <v>217</v>
      </c>
      <c r="M91" s="47" t="s">
        <v>218</v>
      </c>
    </row>
    <row r="92" spans="1:13">
      <c r="A92" s="51" t="s">
        <v>333</v>
      </c>
      <c r="B92" s="51">
        <v>91</v>
      </c>
      <c r="C92" s="51">
        <v>12902</v>
      </c>
      <c r="D92" s="52" t="s">
        <v>330</v>
      </c>
      <c r="E92" s="52" t="s">
        <v>331</v>
      </c>
      <c r="F92" s="51">
        <v>2240400</v>
      </c>
      <c r="G92" s="51">
        <v>122364</v>
      </c>
      <c r="H92" s="51">
        <v>0</v>
      </c>
      <c r="I92" s="51">
        <v>313736</v>
      </c>
      <c r="J92" s="51">
        <v>51300</v>
      </c>
      <c r="K92" s="51">
        <v>0</v>
      </c>
      <c r="L92" s="52" t="s">
        <v>220</v>
      </c>
      <c r="M92" s="47" t="s">
        <v>218</v>
      </c>
    </row>
    <row r="93" spans="1:13">
      <c r="A93" s="51" t="s">
        <v>334</v>
      </c>
      <c r="B93" s="51">
        <v>92</v>
      </c>
      <c r="C93" s="51">
        <v>1548</v>
      </c>
      <c r="D93" s="52" t="s">
        <v>330</v>
      </c>
      <c r="E93" s="52" t="s">
        <v>331</v>
      </c>
      <c r="F93" s="51">
        <v>439700</v>
      </c>
      <c r="G93" s="51">
        <v>22416</v>
      </c>
      <c r="H93" s="51">
        <v>0</v>
      </c>
      <c r="I93" s="51">
        <v>48834</v>
      </c>
      <c r="J93" s="51">
        <v>2400</v>
      </c>
      <c r="K93" s="51">
        <v>0</v>
      </c>
      <c r="L93" s="52" t="s">
        <v>222</v>
      </c>
      <c r="M93" s="53" t="s">
        <v>223</v>
      </c>
    </row>
    <row r="94" spans="1:13">
      <c r="A94" s="51" t="s">
        <v>335</v>
      </c>
      <c r="B94" s="51">
        <v>93</v>
      </c>
      <c r="C94" s="51">
        <v>331</v>
      </c>
      <c r="D94" s="52" t="s">
        <v>330</v>
      </c>
      <c r="E94" s="52" t="s">
        <v>331</v>
      </c>
      <c r="F94" s="51">
        <v>128400</v>
      </c>
      <c r="G94" s="51">
        <v>5044</v>
      </c>
      <c r="H94" s="51">
        <v>0</v>
      </c>
      <c r="I94" s="51">
        <v>14046</v>
      </c>
      <c r="J94" s="51">
        <v>400</v>
      </c>
      <c r="K94" s="51">
        <v>0</v>
      </c>
      <c r="L94" s="52" t="s">
        <v>225</v>
      </c>
      <c r="M94" s="53" t="s">
        <v>223</v>
      </c>
    </row>
    <row r="95" spans="1:13">
      <c r="A95" s="51" t="s">
        <v>336</v>
      </c>
      <c r="B95" s="51">
        <v>94</v>
      </c>
      <c r="C95" s="51">
        <v>7863</v>
      </c>
      <c r="D95" s="52" t="s">
        <v>330</v>
      </c>
      <c r="E95" s="52" t="s">
        <v>331</v>
      </c>
      <c r="F95" s="51">
        <v>3915900</v>
      </c>
      <c r="G95" s="51">
        <v>187112</v>
      </c>
      <c r="H95" s="51">
        <v>0</v>
      </c>
      <c r="I95" s="51">
        <v>359178</v>
      </c>
      <c r="J95" s="51">
        <v>1100</v>
      </c>
      <c r="K95" s="51">
        <v>0</v>
      </c>
      <c r="L95" s="52" t="s">
        <v>227</v>
      </c>
      <c r="M95" s="47" t="s">
        <v>215</v>
      </c>
    </row>
    <row r="96" spans="1:13">
      <c r="A96" s="51" t="s">
        <v>337</v>
      </c>
      <c r="B96" s="51">
        <v>95</v>
      </c>
      <c r="C96" s="51">
        <v>91</v>
      </c>
      <c r="D96" s="52" t="s">
        <v>330</v>
      </c>
      <c r="E96" s="52" t="s">
        <v>331</v>
      </c>
      <c r="F96" s="51">
        <v>47300</v>
      </c>
      <c r="G96" s="51">
        <v>1944</v>
      </c>
      <c r="H96" s="51">
        <v>0</v>
      </c>
      <c r="I96" s="51">
        <v>4696</v>
      </c>
      <c r="J96" s="51">
        <v>4300</v>
      </c>
      <c r="K96" s="51">
        <v>0</v>
      </c>
      <c r="L96" s="52" t="s">
        <v>229</v>
      </c>
      <c r="M96" s="47" t="s">
        <v>215</v>
      </c>
    </row>
    <row r="97" spans="1:13">
      <c r="A97" s="51" t="s">
        <v>338</v>
      </c>
      <c r="B97" s="51">
        <v>96</v>
      </c>
      <c r="C97" s="51">
        <v>6</v>
      </c>
      <c r="D97" s="52" t="s">
        <v>330</v>
      </c>
      <c r="E97" s="52" t="s">
        <v>331</v>
      </c>
      <c r="F97" s="51">
        <v>4200</v>
      </c>
      <c r="G97" s="51">
        <v>144</v>
      </c>
      <c r="H97" s="51">
        <v>0</v>
      </c>
      <c r="I97" s="51">
        <v>396</v>
      </c>
      <c r="J97" s="51">
        <v>0</v>
      </c>
      <c r="K97" s="51">
        <v>0</v>
      </c>
      <c r="L97" s="52" t="s">
        <v>252</v>
      </c>
      <c r="M97" s="47" t="s">
        <v>215</v>
      </c>
    </row>
    <row r="98" spans="1:13">
      <c r="A98" s="51" t="s">
        <v>339</v>
      </c>
      <c r="B98" s="51">
        <v>97</v>
      </c>
      <c r="C98" s="51">
        <v>9</v>
      </c>
      <c r="D98" s="52" t="s">
        <v>330</v>
      </c>
      <c r="E98" s="52" t="s">
        <v>331</v>
      </c>
      <c r="F98" s="51">
        <v>7200</v>
      </c>
      <c r="G98" s="51">
        <v>216</v>
      </c>
      <c r="H98" s="51">
        <v>0</v>
      </c>
      <c r="I98" s="51">
        <v>684</v>
      </c>
      <c r="J98" s="51">
        <v>0</v>
      </c>
      <c r="K98" s="51">
        <v>0</v>
      </c>
      <c r="L98" s="52" t="s">
        <v>231</v>
      </c>
      <c r="M98" s="47" t="s">
        <v>215</v>
      </c>
    </row>
    <row r="99" spans="1:13">
      <c r="A99" s="51" t="s">
        <v>340</v>
      </c>
      <c r="B99" s="51">
        <v>98</v>
      </c>
      <c r="C99" s="51">
        <v>22</v>
      </c>
      <c r="D99" s="52" t="s">
        <v>330</v>
      </c>
      <c r="E99" s="52" t="s">
        <v>331</v>
      </c>
      <c r="F99" s="51">
        <v>19800</v>
      </c>
      <c r="G99" s="51">
        <v>528</v>
      </c>
      <c r="H99" s="51">
        <v>0</v>
      </c>
      <c r="I99" s="51">
        <v>1892</v>
      </c>
      <c r="J99" s="51">
        <v>0</v>
      </c>
      <c r="K99" s="51">
        <v>0</v>
      </c>
      <c r="L99" s="52" t="s">
        <v>255</v>
      </c>
      <c r="M99" s="47" t="s">
        <v>215</v>
      </c>
    </row>
    <row r="100" spans="1:13">
      <c r="A100" s="51" t="s">
        <v>341</v>
      </c>
      <c r="B100" s="51">
        <v>99</v>
      </c>
      <c r="C100" s="51">
        <v>590</v>
      </c>
      <c r="D100" s="52" t="s">
        <v>330</v>
      </c>
      <c r="E100" s="52" t="s">
        <v>331</v>
      </c>
      <c r="F100" s="51">
        <v>584200</v>
      </c>
      <c r="G100" s="51">
        <v>13692</v>
      </c>
      <c r="H100" s="51">
        <v>0</v>
      </c>
      <c r="I100" s="51">
        <v>55868</v>
      </c>
      <c r="J100" s="51">
        <v>200</v>
      </c>
      <c r="K100" s="51">
        <v>0</v>
      </c>
      <c r="L100" s="52" t="s">
        <v>233</v>
      </c>
      <c r="M100" s="47" t="s">
        <v>215</v>
      </c>
    </row>
    <row r="101" spans="1:13">
      <c r="A101" s="51" t="s">
        <v>342</v>
      </c>
      <c r="B101" s="51">
        <v>100</v>
      </c>
      <c r="C101" s="51">
        <v>3</v>
      </c>
      <c r="D101" s="52" t="s">
        <v>330</v>
      </c>
      <c r="E101" s="52" t="s">
        <v>331</v>
      </c>
      <c r="F101" s="51">
        <v>2800</v>
      </c>
      <c r="G101" s="51">
        <v>60</v>
      </c>
      <c r="H101" s="51">
        <v>0</v>
      </c>
      <c r="I101" s="51">
        <v>250</v>
      </c>
      <c r="J101" s="51">
        <v>200</v>
      </c>
      <c r="K101" s="51">
        <v>0</v>
      </c>
      <c r="L101" s="52" t="s">
        <v>343</v>
      </c>
      <c r="M101" s="47" t="s">
        <v>215</v>
      </c>
    </row>
    <row r="102" spans="1:13">
      <c r="A102" s="51" t="s">
        <v>344</v>
      </c>
      <c r="B102" s="51">
        <v>101</v>
      </c>
      <c r="C102" s="51">
        <v>231</v>
      </c>
      <c r="D102" s="52" t="s">
        <v>330</v>
      </c>
      <c r="E102" s="52" t="s">
        <v>331</v>
      </c>
      <c r="F102" s="51">
        <v>333600</v>
      </c>
      <c r="G102" s="51">
        <v>4620</v>
      </c>
      <c r="H102" s="51">
        <v>0</v>
      </c>
      <c r="I102" s="51">
        <v>22820</v>
      </c>
      <c r="J102" s="51">
        <v>0</v>
      </c>
      <c r="K102" s="51">
        <v>0</v>
      </c>
      <c r="L102" s="52" t="s">
        <v>235</v>
      </c>
      <c r="M102" s="47" t="s">
        <v>215</v>
      </c>
    </row>
    <row r="103" spans="1:13">
      <c r="A103" s="51" t="s">
        <v>345</v>
      </c>
      <c r="B103" s="51">
        <v>102</v>
      </c>
      <c r="C103" s="51">
        <v>1</v>
      </c>
      <c r="D103" s="52" t="s">
        <v>330</v>
      </c>
      <c r="E103" s="52" t="s">
        <v>331</v>
      </c>
      <c r="F103" s="51">
        <v>1500</v>
      </c>
      <c r="G103" s="51">
        <v>24</v>
      </c>
      <c r="H103" s="51">
        <v>0</v>
      </c>
      <c r="I103" s="51">
        <v>106</v>
      </c>
      <c r="J103" s="51">
        <v>100</v>
      </c>
      <c r="K103" s="51">
        <v>0</v>
      </c>
      <c r="L103" s="52" t="s">
        <v>346</v>
      </c>
      <c r="M103" s="47" t="s">
        <v>215</v>
      </c>
    </row>
    <row r="104" spans="1:13">
      <c r="A104" s="51" t="s">
        <v>347</v>
      </c>
      <c r="B104" s="51">
        <v>103</v>
      </c>
      <c r="C104" s="51">
        <v>94</v>
      </c>
      <c r="D104" s="52" t="s">
        <v>330</v>
      </c>
      <c r="E104" s="52" t="s">
        <v>331</v>
      </c>
      <c r="F104" s="51">
        <v>184200</v>
      </c>
      <c r="G104" s="51">
        <v>2196</v>
      </c>
      <c r="H104" s="51">
        <v>0</v>
      </c>
      <c r="I104" s="51">
        <v>10734</v>
      </c>
      <c r="J104" s="51">
        <v>100</v>
      </c>
      <c r="K104" s="51">
        <v>0</v>
      </c>
      <c r="L104" s="52" t="s">
        <v>237</v>
      </c>
      <c r="M104" s="47" t="s">
        <v>215</v>
      </c>
    </row>
    <row r="105" spans="1:13">
      <c r="A105" s="51" t="s">
        <v>348</v>
      </c>
      <c r="B105" s="51">
        <v>104</v>
      </c>
      <c r="C105" s="51">
        <v>21</v>
      </c>
      <c r="D105" s="52" t="s">
        <v>330</v>
      </c>
      <c r="E105" s="52" t="s">
        <v>331</v>
      </c>
      <c r="F105" s="51">
        <v>50000</v>
      </c>
      <c r="G105" s="51">
        <v>348</v>
      </c>
      <c r="H105" s="51">
        <v>0</v>
      </c>
      <c r="I105" s="51">
        <v>2372</v>
      </c>
      <c r="J105" s="51">
        <v>0</v>
      </c>
      <c r="K105" s="51">
        <v>0</v>
      </c>
      <c r="L105" s="52" t="s">
        <v>239</v>
      </c>
      <c r="M105" s="47" t="s">
        <v>215</v>
      </c>
    </row>
    <row r="106" spans="1:13">
      <c r="A106" s="51" t="s">
        <v>349</v>
      </c>
      <c r="B106" s="51">
        <v>105</v>
      </c>
      <c r="C106" s="51">
        <v>585</v>
      </c>
      <c r="D106" s="52" t="s">
        <v>330</v>
      </c>
      <c r="E106" s="52" t="s">
        <v>331</v>
      </c>
      <c r="F106" s="51">
        <v>1730300</v>
      </c>
      <c r="G106" s="51">
        <v>12972</v>
      </c>
      <c r="H106" s="51">
        <v>0</v>
      </c>
      <c r="I106" s="51">
        <v>77248</v>
      </c>
      <c r="J106" s="51">
        <v>600</v>
      </c>
      <c r="K106" s="51">
        <v>0</v>
      </c>
      <c r="L106" s="52" t="s">
        <v>241</v>
      </c>
      <c r="M106" s="47" t="s">
        <v>215</v>
      </c>
    </row>
    <row r="107" spans="1:13">
      <c r="A107" s="51" t="s">
        <v>350</v>
      </c>
      <c r="B107" s="51">
        <v>106</v>
      </c>
      <c r="C107" s="51">
        <v>4773</v>
      </c>
      <c r="D107" s="52" t="s">
        <v>351</v>
      </c>
      <c r="E107" s="52" t="s">
        <v>352</v>
      </c>
      <c r="F107" s="51">
        <v>0</v>
      </c>
      <c r="G107" s="51">
        <v>25151</v>
      </c>
      <c r="H107" s="51">
        <v>0</v>
      </c>
      <c r="I107" s="51">
        <v>22579</v>
      </c>
      <c r="J107" s="51">
        <v>477300</v>
      </c>
      <c r="K107" s="51">
        <v>0</v>
      </c>
      <c r="L107" s="52" t="s">
        <v>214</v>
      </c>
      <c r="M107" s="47" t="s">
        <v>215</v>
      </c>
    </row>
    <row r="108" spans="1:13">
      <c r="A108" s="51" t="s">
        <v>353</v>
      </c>
      <c r="B108" s="51">
        <v>107</v>
      </c>
      <c r="C108" s="51">
        <v>111683</v>
      </c>
      <c r="D108" s="52" t="s">
        <v>351</v>
      </c>
      <c r="E108" s="52" t="s">
        <v>352</v>
      </c>
      <c r="F108" s="51">
        <v>9718600</v>
      </c>
      <c r="G108" s="51">
        <v>2345343</v>
      </c>
      <c r="H108" s="51">
        <v>0</v>
      </c>
      <c r="I108" s="51">
        <v>1005147</v>
      </c>
      <c r="J108" s="51">
        <v>1449700</v>
      </c>
      <c r="K108" s="51">
        <v>0</v>
      </c>
      <c r="L108" s="52" t="s">
        <v>217</v>
      </c>
      <c r="M108" s="47" t="s">
        <v>218</v>
      </c>
    </row>
    <row r="109" spans="1:13">
      <c r="A109" s="51" t="s">
        <v>354</v>
      </c>
      <c r="B109" s="51">
        <v>108</v>
      </c>
      <c r="C109" s="51">
        <v>332763</v>
      </c>
      <c r="D109" s="52" t="s">
        <v>351</v>
      </c>
      <c r="E109" s="52" t="s">
        <v>352</v>
      </c>
      <c r="F109" s="51">
        <v>65778200</v>
      </c>
      <c r="G109" s="51">
        <v>6894321</v>
      </c>
      <c r="H109" s="51">
        <v>0</v>
      </c>
      <c r="I109" s="51">
        <v>6282339</v>
      </c>
      <c r="J109" s="51">
        <v>328100</v>
      </c>
      <c r="K109" s="51">
        <v>0</v>
      </c>
      <c r="L109" s="52" t="s">
        <v>220</v>
      </c>
      <c r="M109" s="47" t="s">
        <v>218</v>
      </c>
    </row>
    <row r="110" spans="1:13">
      <c r="A110" s="51" t="s">
        <v>355</v>
      </c>
      <c r="B110" s="51">
        <v>109</v>
      </c>
      <c r="C110" s="51">
        <v>8568</v>
      </c>
      <c r="D110" s="52" t="s">
        <v>351</v>
      </c>
      <c r="E110" s="52" t="s">
        <v>352</v>
      </c>
      <c r="F110" s="51">
        <v>2187600</v>
      </c>
      <c r="G110" s="51">
        <v>236649</v>
      </c>
      <c r="H110" s="51">
        <v>0</v>
      </c>
      <c r="I110" s="51">
        <v>186651</v>
      </c>
      <c r="J110" s="51">
        <v>362800</v>
      </c>
      <c r="K110" s="51">
        <v>0</v>
      </c>
      <c r="L110" s="52" t="s">
        <v>222</v>
      </c>
      <c r="M110" s="53" t="s">
        <v>223</v>
      </c>
    </row>
    <row r="111" spans="1:13">
      <c r="A111" s="51" t="s">
        <v>356</v>
      </c>
      <c r="B111" s="51">
        <v>110</v>
      </c>
      <c r="C111" s="51">
        <v>1382</v>
      </c>
      <c r="D111" s="52" t="s">
        <v>351</v>
      </c>
      <c r="E111" s="52" t="s">
        <v>352</v>
      </c>
      <c r="F111" s="51">
        <v>542500</v>
      </c>
      <c r="G111" s="51">
        <v>38143</v>
      </c>
      <c r="H111" s="51">
        <v>0</v>
      </c>
      <c r="I111" s="51">
        <v>43817</v>
      </c>
      <c r="J111" s="51">
        <v>5900</v>
      </c>
      <c r="K111" s="51">
        <v>0</v>
      </c>
      <c r="L111" s="52" t="s">
        <v>225</v>
      </c>
      <c r="M111" s="53" t="s">
        <v>223</v>
      </c>
    </row>
    <row r="112" spans="1:13">
      <c r="A112" s="51" t="s">
        <v>357</v>
      </c>
      <c r="B112" s="51">
        <v>111</v>
      </c>
      <c r="C112" s="51">
        <v>26748</v>
      </c>
      <c r="D112" s="52" t="s">
        <v>351</v>
      </c>
      <c r="E112" s="52" t="s">
        <v>352</v>
      </c>
      <c r="F112" s="51">
        <v>13299200</v>
      </c>
      <c r="G112" s="51">
        <v>1115149</v>
      </c>
      <c r="H112" s="51">
        <v>0</v>
      </c>
      <c r="I112" s="51">
        <v>742771</v>
      </c>
      <c r="J112" s="51">
        <v>8400</v>
      </c>
      <c r="K112" s="51">
        <v>0</v>
      </c>
      <c r="L112" s="52" t="s">
        <v>227</v>
      </c>
      <c r="M112" s="47" t="s">
        <v>215</v>
      </c>
    </row>
    <row r="113" spans="1:13">
      <c r="A113" s="51" t="s">
        <v>358</v>
      </c>
      <c r="B113" s="51">
        <v>112</v>
      </c>
      <c r="C113" s="51">
        <v>272</v>
      </c>
      <c r="D113" s="52" t="s">
        <v>351</v>
      </c>
      <c r="E113" s="52" t="s">
        <v>352</v>
      </c>
      <c r="F113" s="51">
        <v>144300</v>
      </c>
      <c r="G113" s="51">
        <v>11151</v>
      </c>
      <c r="H113" s="51">
        <v>0</v>
      </c>
      <c r="I113" s="51">
        <v>10149</v>
      </c>
      <c r="J113" s="51">
        <v>16900</v>
      </c>
      <c r="K113" s="51">
        <v>0</v>
      </c>
      <c r="L113" s="52" t="s">
        <v>229</v>
      </c>
      <c r="M113" s="47" t="s">
        <v>215</v>
      </c>
    </row>
    <row r="114" spans="1:13">
      <c r="A114" s="51" t="s">
        <v>359</v>
      </c>
      <c r="B114" s="51">
        <v>113</v>
      </c>
      <c r="C114" s="51">
        <v>41</v>
      </c>
      <c r="D114" s="52" t="s">
        <v>351</v>
      </c>
      <c r="E114" s="52" t="s">
        <v>352</v>
      </c>
      <c r="F114" s="51">
        <v>27000</v>
      </c>
      <c r="G114" s="51">
        <v>1533</v>
      </c>
      <c r="H114" s="51">
        <v>0</v>
      </c>
      <c r="I114" s="51">
        <v>1807</v>
      </c>
      <c r="J114" s="51">
        <v>0</v>
      </c>
      <c r="K114" s="51">
        <v>0</v>
      </c>
      <c r="L114" s="52" t="s">
        <v>252</v>
      </c>
      <c r="M114" s="47" t="s">
        <v>215</v>
      </c>
    </row>
    <row r="115" spans="1:13">
      <c r="A115" s="51" t="s">
        <v>360</v>
      </c>
      <c r="B115" s="51">
        <v>114</v>
      </c>
      <c r="C115" s="51">
        <v>76</v>
      </c>
      <c r="D115" s="52" t="s">
        <v>351</v>
      </c>
      <c r="E115" s="52" t="s">
        <v>352</v>
      </c>
      <c r="F115" s="51">
        <v>60300</v>
      </c>
      <c r="G115" s="51">
        <v>3143</v>
      </c>
      <c r="H115" s="51">
        <v>0</v>
      </c>
      <c r="I115" s="51">
        <v>4367</v>
      </c>
      <c r="J115" s="51">
        <v>0</v>
      </c>
      <c r="K115" s="51">
        <v>0</v>
      </c>
      <c r="L115" s="52" t="s">
        <v>231</v>
      </c>
      <c r="M115" s="47" t="s">
        <v>215</v>
      </c>
    </row>
    <row r="116" spans="1:13">
      <c r="A116" s="51" t="s">
        <v>361</v>
      </c>
      <c r="B116" s="51">
        <v>115</v>
      </c>
      <c r="C116" s="51">
        <v>56</v>
      </c>
      <c r="D116" s="52" t="s">
        <v>351</v>
      </c>
      <c r="E116" s="52" t="s">
        <v>352</v>
      </c>
      <c r="F116" s="51">
        <v>49800</v>
      </c>
      <c r="G116" s="51">
        <v>2289</v>
      </c>
      <c r="H116" s="51">
        <v>0</v>
      </c>
      <c r="I116" s="51">
        <v>3771</v>
      </c>
      <c r="J116" s="51">
        <v>0</v>
      </c>
      <c r="K116" s="51">
        <v>0</v>
      </c>
      <c r="L116" s="52" t="s">
        <v>255</v>
      </c>
      <c r="M116" s="47" t="s">
        <v>215</v>
      </c>
    </row>
    <row r="117" spans="1:13">
      <c r="A117" s="51" t="s">
        <v>362</v>
      </c>
      <c r="B117" s="51">
        <v>116</v>
      </c>
      <c r="C117" s="51">
        <v>2649</v>
      </c>
      <c r="D117" s="52" t="s">
        <v>351</v>
      </c>
      <c r="E117" s="52" t="s">
        <v>352</v>
      </c>
      <c r="F117" s="51">
        <v>2633600</v>
      </c>
      <c r="G117" s="51">
        <v>109620</v>
      </c>
      <c r="H117" s="51">
        <v>0</v>
      </c>
      <c r="I117" s="51">
        <v>205470</v>
      </c>
      <c r="J117" s="51">
        <v>1300</v>
      </c>
      <c r="K117" s="51">
        <v>0</v>
      </c>
      <c r="L117" s="52" t="s">
        <v>233</v>
      </c>
      <c r="M117" s="47" t="s">
        <v>215</v>
      </c>
    </row>
    <row r="118" spans="1:13">
      <c r="A118" s="51" t="s">
        <v>363</v>
      </c>
      <c r="B118" s="51">
        <v>117</v>
      </c>
      <c r="C118" s="51">
        <v>542</v>
      </c>
      <c r="D118" s="52" t="s">
        <v>351</v>
      </c>
      <c r="E118" s="52" t="s">
        <v>352</v>
      </c>
      <c r="F118" s="51">
        <v>810100</v>
      </c>
      <c r="G118" s="51">
        <v>22512</v>
      </c>
      <c r="H118" s="51">
        <v>0</v>
      </c>
      <c r="I118" s="51">
        <v>47538</v>
      </c>
      <c r="J118" s="51">
        <v>600</v>
      </c>
      <c r="K118" s="51">
        <v>0</v>
      </c>
      <c r="L118" s="52" t="s">
        <v>235</v>
      </c>
      <c r="M118" s="47" t="s">
        <v>215</v>
      </c>
    </row>
    <row r="119" spans="1:13">
      <c r="A119" s="51" t="s">
        <v>364</v>
      </c>
      <c r="B119" s="51">
        <v>118</v>
      </c>
      <c r="C119" s="51">
        <v>309</v>
      </c>
      <c r="D119" s="52" t="s">
        <v>351</v>
      </c>
      <c r="E119" s="52" t="s">
        <v>352</v>
      </c>
      <c r="F119" s="51">
        <v>612500</v>
      </c>
      <c r="G119" s="51">
        <v>12495</v>
      </c>
      <c r="H119" s="51">
        <v>0</v>
      </c>
      <c r="I119" s="51">
        <v>29875</v>
      </c>
      <c r="J119" s="51">
        <v>0</v>
      </c>
      <c r="K119" s="51">
        <v>0</v>
      </c>
      <c r="L119" s="52" t="s">
        <v>237</v>
      </c>
      <c r="M119" s="47" t="s">
        <v>215</v>
      </c>
    </row>
    <row r="120" spans="1:13">
      <c r="A120" s="51" t="s">
        <v>365</v>
      </c>
      <c r="B120" s="51">
        <v>119</v>
      </c>
      <c r="C120" s="51">
        <v>71</v>
      </c>
      <c r="D120" s="52" t="s">
        <v>351</v>
      </c>
      <c r="E120" s="52" t="s">
        <v>352</v>
      </c>
      <c r="F120" s="51">
        <v>172700</v>
      </c>
      <c r="G120" s="51">
        <v>2604</v>
      </c>
      <c r="H120" s="51">
        <v>0</v>
      </c>
      <c r="I120" s="51">
        <v>7306</v>
      </c>
      <c r="J120" s="51">
        <v>0</v>
      </c>
      <c r="K120" s="51">
        <v>0</v>
      </c>
      <c r="L120" s="52" t="s">
        <v>239</v>
      </c>
      <c r="M120" s="47" t="s">
        <v>215</v>
      </c>
    </row>
    <row r="121" spans="1:13">
      <c r="A121" s="51" t="s">
        <v>366</v>
      </c>
      <c r="B121" s="51">
        <v>120</v>
      </c>
      <c r="C121" s="51">
        <v>1570</v>
      </c>
      <c r="D121" s="52" t="s">
        <v>351</v>
      </c>
      <c r="E121" s="52" t="s">
        <v>352</v>
      </c>
      <c r="F121" s="51">
        <v>4656300</v>
      </c>
      <c r="G121" s="51">
        <v>61992</v>
      </c>
      <c r="H121" s="51">
        <v>0</v>
      </c>
      <c r="I121" s="51">
        <v>181468</v>
      </c>
      <c r="J121" s="51">
        <v>1100</v>
      </c>
      <c r="K121" s="51">
        <v>0</v>
      </c>
      <c r="L121" s="52" t="s">
        <v>241</v>
      </c>
      <c r="M121" s="47" t="s">
        <v>215</v>
      </c>
    </row>
    <row r="122" spans="1:13">
      <c r="A122" s="51" t="s">
        <v>367</v>
      </c>
      <c r="B122" s="51">
        <v>121</v>
      </c>
      <c r="C122" s="51">
        <v>13693</v>
      </c>
      <c r="D122" s="52" t="s">
        <v>368</v>
      </c>
      <c r="E122" s="52" t="s">
        <v>369</v>
      </c>
      <c r="F122" s="51">
        <v>400</v>
      </c>
      <c r="G122" s="51">
        <v>82164</v>
      </c>
      <c r="H122" s="51">
        <v>0</v>
      </c>
      <c r="I122" s="51">
        <v>-82044</v>
      </c>
      <c r="J122" s="51">
        <v>800</v>
      </c>
      <c r="K122" s="51">
        <v>0</v>
      </c>
      <c r="L122" s="52" t="s">
        <v>214</v>
      </c>
      <c r="M122" s="47" t="s">
        <v>215</v>
      </c>
    </row>
    <row r="123" spans="1:13">
      <c r="A123" s="51" t="s">
        <v>370</v>
      </c>
      <c r="B123" s="51">
        <v>122</v>
      </c>
      <c r="C123" s="51">
        <v>8461</v>
      </c>
      <c r="D123" s="52" t="s">
        <v>368</v>
      </c>
      <c r="E123" s="52" t="s">
        <v>369</v>
      </c>
      <c r="F123" s="51">
        <v>781300</v>
      </c>
      <c r="G123" s="51">
        <v>7494</v>
      </c>
      <c r="H123" s="51">
        <v>0</v>
      </c>
      <c r="I123" s="51">
        <v>246336</v>
      </c>
      <c r="J123" s="51">
        <v>64800</v>
      </c>
      <c r="K123" s="51">
        <v>0</v>
      </c>
      <c r="L123" s="52" t="s">
        <v>217</v>
      </c>
      <c r="M123" s="47" t="s">
        <v>218</v>
      </c>
    </row>
    <row r="124" spans="1:13">
      <c r="A124" s="51" t="s">
        <v>371</v>
      </c>
      <c r="B124" s="51">
        <v>123</v>
      </c>
      <c r="C124" s="51">
        <v>7704</v>
      </c>
      <c r="D124" s="52" t="s">
        <v>368</v>
      </c>
      <c r="E124" s="52" t="s">
        <v>369</v>
      </c>
      <c r="F124" s="51">
        <v>1490900</v>
      </c>
      <c r="G124" s="51">
        <v>7494</v>
      </c>
      <c r="H124" s="51">
        <v>0</v>
      </c>
      <c r="I124" s="51">
        <v>286896</v>
      </c>
      <c r="J124" s="51">
        <v>3900</v>
      </c>
      <c r="K124" s="51">
        <v>0</v>
      </c>
      <c r="L124" s="52" t="s">
        <v>220</v>
      </c>
      <c r="M124" s="47" t="s">
        <v>218</v>
      </c>
    </row>
    <row r="125" spans="1:13">
      <c r="A125" s="51" t="s">
        <v>372</v>
      </c>
      <c r="B125" s="51">
        <v>124</v>
      </c>
      <c r="C125" s="51">
        <v>147</v>
      </c>
      <c r="D125" s="52" t="s">
        <v>368</v>
      </c>
      <c r="E125" s="52" t="s">
        <v>369</v>
      </c>
      <c r="F125" s="51">
        <v>34300</v>
      </c>
      <c r="G125" s="51">
        <v>396</v>
      </c>
      <c r="H125" s="51">
        <v>0</v>
      </c>
      <c r="I125" s="51">
        <v>4264</v>
      </c>
      <c r="J125" s="51">
        <v>300</v>
      </c>
      <c r="K125" s="51">
        <v>0</v>
      </c>
      <c r="L125" s="52" t="s">
        <v>222</v>
      </c>
      <c r="M125" s="53" t="s">
        <v>223</v>
      </c>
    </row>
    <row r="126" spans="1:13">
      <c r="A126" s="51" t="s">
        <v>373</v>
      </c>
      <c r="B126" s="51">
        <v>125</v>
      </c>
      <c r="C126" s="51">
        <v>31</v>
      </c>
      <c r="D126" s="52" t="s">
        <v>368</v>
      </c>
      <c r="E126" s="52" t="s">
        <v>369</v>
      </c>
      <c r="F126" s="51">
        <v>12300</v>
      </c>
      <c r="G126" s="51">
        <v>74</v>
      </c>
      <c r="H126" s="51">
        <v>0</v>
      </c>
      <c r="I126" s="51">
        <v>1786</v>
      </c>
      <c r="J126" s="51">
        <v>100</v>
      </c>
      <c r="K126" s="51">
        <v>0</v>
      </c>
      <c r="L126" s="52" t="s">
        <v>225</v>
      </c>
      <c r="M126" s="53" t="s">
        <v>223</v>
      </c>
    </row>
    <row r="127" spans="1:13">
      <c r="A127" s="51" t="s">
        <v>374</v>
      </c>
      <c r="B127" s="51">
        <v>126</v>
      </c>
      <c r="C127" s="51">
        <v>521</v>
      </c>
      <c r="D127" s="52" t="s">
        <v>368</v>
      </c>
      <c r="E127" s="52" t="s">
        <v>369</v>
      </c>
      <c r="F127" s="51">
        <v>255800</v>
      </c>
      <c r="G127" s="51">
        <v>3724</v>
      </c>
      <c r="H127" s="51">
        <v>0</v>
      </c>
      <c r="I127" s="51">
        <v>31716</v>
      </c>
      <c r="J127" s="51">
        <v>0</v>
      </c>
      <c r="K127" s="51">
        <v>0</v>
      </c>
      <c r="L127" s="52" t="s">
        <v>227</v>
      </c>
      <c r="M127" s="47" t="s">
        <v>215</v>
      </c>
    </row>
    <row r="128" spans="1:13">
      <c r="A128" s="51" t="s">
        <v>375</v>
      </c>
      <c r="B128" s="51">
        <v>127</v>
      </c>
      <c r="C128" s="51">
        <v>8</v>
      </c>
      <c r="D128" s="52" t="s">
        <v>368</v>
      </c>
      <c r="E128" s="52" t="s">
        <v>369</v>
      </c>
      <c r="F128" s="51">
        <v>4000</v>
      </c>
      <c r="G128" s="51">
        <v>90</v>
      </c>
      <c r="H128" s="51">
        <v>0</v>
      </c>
      <c r="I128" s="51">
        <v>420</v>
      </c>
      <c r="J128" s="51">
        <v>100</v>
      </c>
      <c r="K128" s="51">
        <v>0</v>
      </c>
      <c r="L128" s="52" t="s">
        <v>229</v>
      </c>
      <c r="M128" s="47" t="s">
        <v>215</v>
      </c>
    </row>
    <row r="129" spans="1:13">
      <c r="A129" s="51" t="s">
        <v>376</v>
      </c>
      <c r="B129" s="51">
        <v>128</v>
      </c>
      <c r="C129" s="51">
        <v>2</v>
      </c>
      <c r="D129" s="52" t="s">
        <v>368</v>
      </c>
      <c r="E129" s="52" t="s">
        <v>369</v>
      </c>
      <c r="F129" s="51">
        <v>1600</v>
      </c>
      <c r="G129" s="51">
        <v>24</v>
      </c>
      <c r="H129" s="51">
        <v>0</v>
      </c>
      <c r="I129" s="51">
        <v>176</v>
      </c>
      <c r="J129" s="51">
        <v>0</v>
      </c>
      <c r="K129" s="51">
        <v>0</v>
      </c>
      <c r="L129" s="52" t="s">
        <v>231</v>
      </c>
      <c r="M129" s="47" t="s">
        <v>215</v>
      </c>
    </row>
    <row r="130" spans="1:13">
      <c r="A130" s="51" t="s">
        <v>377</v>
      </c>
      <c r="B130" s="51">
        <v>129</v>
      </c>
      <c r="C130" s="51">
        <v>59</v>
      </c>
      <c r="D130" s="52" t="s">
        <v>368</v>
      </c>
      <c r="E130" s="52" t="s">
        <v>369</v>
      </c>
      <c r="F130" s="51">
        <v>56700</v>
      </c>
      <c r="G130" s="51">
        <v>666</v>
      </c>
      <c r="H130" s="51">
        <v>0</v>
      </c>
      <c r="I130" s="51">
        <v>5934</v>
      </c>
      <c r="J130" s="51">
        <v>100</v>
      </c>
      <c r="K130" s="51">
        <v>0</v>
      </c>
      <c r="L130" s="52" t="s">
        <v>233</v>
      </c>
      <c r="M130" s="47" t="s">
        <v>215</v>
      </c>
    </row>
    <row r="131" spans="1:13">
      <c r="A131" s="51" t="s">
        <v>378</v>
      </c>
      <c r="B131" s="51">
        <v>130</v>
      </c>
      <c r="C131" s="51">
        <v>3</v>
      </c>
      <c r="D131" s="52" t="s">
        <v>368</v>
      </c>
      <c r="E131" s="52" t="s">
        <v>369</v>
      </c>
      <c r="F131" s="51">
        <v>4500</v>
      </c>
      <c r="G131" s="51">
        <v>36</v>
      </c>
      <c r="H131" s="51">
        <v>0</v>
      </c>
      <c r="I131" s="51">
        <v>354</v>
      </c>
      <c r="J131" s="51">
        <v>0</v>
      </c>
      <c r="K131" s="51">
        <v>0</v>
      </c>
      <c r="L131" s="52" t="s">
        <v>235</v>
      </c>
      <c r="M131" s="47" t="s">
        <v>215</v>
      </c>
    </row>
    <row r="132" spans="1:13">
      <c r="A132" s="51" t="s">
        <v>379</v>
      </c>
      <c r="B132" s="51">
        <v>131</v>
      </c>
      <c r="C132" s="51">
        <v>13</v>
      </c>
      <c r="D132" s="52" t="s">
        <v>368</v>
      </c>
      <c r="E132" s="52" t="s">
        <v>369</v>
      </c>
      <c r="F132" s="51">
        <v>26000</v>
      </c>
      <c r="G132" s="51">
        <v>156</v>
      </c>
      <c r="H132" s="51">
        <v>0</v>
      </c>
      <c r="I132" s="51">
        <v>1664</v>
      </c>
      <c r="J132" s="51">
        <v>0</v>
      </c>
      <c r="K132" s="51">
        <v>0</v>
      </c>
      <c r="L132" s="52" t="s">
        <v>237</v>
      </c>
      <c r="M132" s="47" t="s">
        <v>215</v>
      </c>
    </row>
    <row r="133" spans="1:13">
      <c r="A133" s="51" t="s">
        <v>380</v>
      </c>
      <c r="B133" s="51">
        <v>132</v>
      </c>
      <c r="C133" s="51">
        <v>3</v>
      </c>
      <c r="D133" s="52" t="s">
        <v>368</v>
      </c>
      <c r="E133" s="52" t="s">
        <v>369</v>
      </c>
      <c r="F133" s="51">
        <v>7100</v>
      </c>
      <c r="G133" s="51">
        <v>30</v>
      </c>
      <c r="H133" s="51">
        <v>0</v>
      </c>
      <c r="I133" s="51">
        <v>380</v>
      </c>
      <c r="J133" s="51">
        <v>200</v>
      </c>
      <c r="K133" s="51">
        <v>0</v>
      </c>
      <c r="L133" s="52" t="s">
        <v>239</v>
      </c>
      <c r="M133" s="47" t="s">
        <v>215</v>
      </c>
    </row>
    <row r="134" spans="1:13">
      <c r="A134" s="51" t="s">
        <v>381</v>
      </c>
      <c r="B134" s="51">
        <v>133</v>
      </c>
      <c r="C134" s="51">
        <v>31</v>
      </c>
      <c r="D134" s="52" t="s">
        <v>368</v>
      </c>
      <c r="E134" s="52" t="s">
        <v>369</v>
      </c>
      <c r="F134" s="51">
        <v>92800</v>
      </c>
      <c r="G134" s="51">
        <v>372</v>
      </c>
      <c r="H134" s="51">
        <v>0</v>
      </c>
      <c r="I134" s="51">
        <v>4548</v>
      </c>
      <c r="J134" s="51">
        <v>0</v>
      </c>
      <c r="K134" s="51">
        <v>0</v>
      </c>
      <c r="L134" s="52" t="s">
        <v>241</v>
      </c>
      <c r="M134" s="47" t="s">
        <v>215</v>
      </c>
    </row>
    <row r="135" spans="1:13">
      <c r="A135" s="51" t="s">
        <v>382</v>
      </c>
      <c r="B135" s="51">
        <v>134</v>
      </c>
      <c r="C135" s="51">
        <v>3850</v>
      </c>
      <c r="D135" s="52" t="s">
        <v>383</v>
      </c>
      <c r="E135" s="52" t="s">
        <v>384</v>
      </c>
      <c r="F135" s="51">
        <v>6800</v>
      </c>
      <c r="G135" s="51">
        <v>5315</v>
      </c>
      <c r="H135" s="51">
        <v>0</v>
      </c>
      <c r="I135" s="51">
        <v>33255</v>
      </c>
      <c r="J135" s="51">
        <v>383700</v>
      </c>
      <c r="K135" s="51">
        <v>0</v>
      </c>
      <c r="L135" s="52" t="s">
        <v>214</v>
      </c>
      <c r="M135" s="47" t="s">
        <v>215</v>
      </c>
    </row>
    <row r="136" spans="1:13">
      <c r="A136" s="51" t="s">
        <v>385</v>
      </c>
      <c r="B136" s="51">
        <v>135</v>
      </c>
      <c r="C136" s="51">
        <v>326877</v>
      </c>
      <c r="D136" s="52" t="s">
        <v>383</v>
      </c>
      <c r="E136" s="52" t="s">
        <v>384</v>
      </c>
      <c r="F136" s="51">
        <v>31324700</v>
      </c>
      <c r="G136" s="51">
        <v>4903155</v>
      </c>
      <c r="H136" s="51">
        <v>0</v>
      </c>
      <c r="I136" s="51">
        <v>4903155</v>
      </c>
      <c r="J136" s="51">
        <v>1363000</v>
      </c>
      <c r="K136" s="51">
        <v>0</v>
      </c>
      <c r="L136" s="52" t="s">
        <v>217</v>
      </c>
      <c r="M136" s="47" t="s">
        <v>218</v>
      </c>
    </row>
    <row r="137" spans="1:13">
      <c r="A137" s="51" t="s">
        <v>386</v>
      </c>
      <c r="B137" s="51">
        <v>136</v>
      </c>
      <c r="C137" s="51">
        <v>156674</v>
      </c>
      <c r="D137" s="52" t="s">
        <v>383</v>
      </c>
      <c r="E137" s="52" t="s">
        <v>384</v>
      </c>
      <c r="F137" s="51">
        <v>30456500</v>
      </c>
      <c r="G137" s="51">
        <v>2333145</v>
      </c>
      <c r="H137" s="51">
        <v>0</v>
      </c>
      <c r="I137" s="51">
        <v>3899885</v>
      </c>
      <c r="J137" s="51">
        <v>765200</v>
      </c>
      <c r="K137" s="51">
        <v>0</v>
      </c>
      <c r="L137" s="52" t="s">
        <v>220</v>
      </c>
      <c r="M137" s="47" t="s">
        <v>218</v>
      </c>
    </row>
    <row r="138" spans="1:13">
      <c r="A138" s="51" t="s">
        <v>387</v>
      </c>
      <c r="B138" s="51">
        <v>137</v>
      </c>
      <c r="C138" s="51">
        <v>5131</v>
      </c>
      <c r="D138" s="52" t="s">
        <v>383</v>
      </c>
      <c r="E138" s="52" t="s">
        <v>384</v>
      </c>
      <c r="F138" s="51">
        <v>1254700</v>
      </c>
      <c r="G138" s="51">
        <v>101060</v>
      </c>
      <c r="H138" s="51">
        <v>0</v>
      </c>
      <c r="I138" s="51">
        <v>151740</v>
      </c>
      <c r="J138" s="51">
        <v>267900</v>
      </c>
      <c r="K138" s="51">
        <v>0</v>
      </c>
      <c r="L138" s="52" t="s">
        <v>222</v>
      </c>
      <c r="M138" s="53" t="s">
        <v>223</v>
      </c>
    </row>
    <row r="139" spans="1:13">
      <c r="A139" s="51" t="s">
        <v>388</v>
      </c>
      <c r="B139" s="51">
        <v>138</v>
      </c>
      <c r="C139" s="51">
        <v>581</v>
      </c>
      <c r="D139" s="52" t="s">
        <v>383</v>
      </c>
      <c r="E139" s="52" t="s">
        <v>384</v>
      </c>
      <c r="F139" s="51">
        <v>228300</v>
      </c>
      <c r="G139" s="51">
        <v>11370</v>
      </c>
      <c r="H139" s="51">
        <v>0</v>
      </c>
      <c r="I139" s="51">
        <v>22910</v>
      </c>
      <c r="J139" s="51">
        <v>1500</v>
      </c>
      <c r="K139" s="51">
        <v>0</v>
      </c>
      <c r="L139" s="52" t="s">
        <v>225</v>
      </c>
      <c r="M139" s="53" t="s">
        <v>223</v>
      </c>
    </row>
    <row r="140" spans="1:13">
      <c r="A140" s="51" t="s">
        <v>389</v>
      </c>
      <c r="B140" s="51">
        <v>139</v>
      </c>
      <c r="C140" s="51">
        <v>9727</v>
      </c>
      <c r="D140" s="52" t="s">
        <v>383</v>
      </c>
      <c r="E140" s="52" t="s">
        <v>384</v>
      </c>
      <c r="F140" s="51">
        <v>4834500</v>
      </c>
      <c r="G140" s="51">
        <v>288675</v>
      </c>
      <c r="H140" s="51">
        <v>0</v>
      </c>
      <c r="I140" s="51">
        <v>385335</v>
      </c>
      <c r="J140" s="51">
        <v>1400</v>
      </c>
      <c r="K140" s="51">
        <v>0</v>
      </c>
      <c r="L140" s="52" t="s">
        <v>227</v>
      </c>
      <c r="M140" s="47" t="s">
        <v>215</v>
      </c>
    </row>
    <row r="141" spans="1:13">
      <c r="A141" s="51" t="s">
        <v>390</v>
      </c>
      <c r="B141" s="51">
        <v>140</v>
      </c>
      <c r="C141" s="51">
        <v>202</v>
      </c>
      <c r="D141" s="52" t="s">
        <v>383</v>
      </c>
      <c r="E141" s="52" t="s">
        <v>384</v>
      </c>
      <c r="F141" s="51">
        <v>111200</v>
      </c>
      <c r="G141" s="51">
        <v>5785</v>
      </c>
      <c r="H141" s="51">
        <v>0</v>
      </c>
      <c r="I141" s="51">
        <v>9735</v>
      </c>
      <c r="J141" s="51">
        <v>6800</v>
      </c>
      <c r="K141" s="51">
        <v>0</v>
      </c>
      <c r="L141" s="52" t="s">
        <v>229</v>
      </c>
      <c r="M141" s="47" t="s">
        <v>215</v>
      </c>
    </row>
    <row r="142" spans="1:13">
      <c r="A142" s="51" t="s">
        <v>391</v>
      </c>
      <c r="B142" s="51">
        <v>141</v>
      </c>
      <c r="C142" s="51">
        <v>29</v>
      </c>
      <c r="D142" s="52" t="s">
        <v>383</v>
      </c>
      <c r="E142" s="52" t="s">
        <v>384</v>
      </c>
      <c r="F142" s="51">
        <v>17200</v>
      </c>
      <c r="G142" s="51">
        <v>645</v>
      </c>
      <c r="H142" s="51">
        <v>0</v>
      </c>
      <c r="I142" s="51">
        <v>1365</v>
      </c>
      <c r="J142" s="51">
        <v>100</v>
      </c>
      <c r="K142" s="51">
        <v>0</v>
      </c>
      <c r="L142" s="52" t="s">
        <v>252</v>
      </c>
      <c r="M142" s="47" t="s">
        <v>215</v>
      </c>
    </row>
    <row r="143" spans="1:13">
      <c r="A143" s="51" t="s">
        <v>392</v>
      </c>
      <c r="B143" s="51">
        <v>142</v>
      </c>
      <c r="C143" s="51">
        <v>47</v>
      </c>
      <c r="D143" s="52" t="s">
        <v>383</v>
      </c>
      <c r="E143" s="52" t="s">
        <v>384</v>
      </c>
      <c r="F143" s="51">
        <v>36500</v>
      </c>
      <c r="G143" s="51">
        <v>1305</v>
      </c>
      <c r="H143" s="51">
        <v>0</v>
      </c>
      <c r="I143" s="51">
        <v>3145</v>
      </c>
      <c r="J143" s="51">
        <v>0</v>
      </c>
      <c r="K143" s="51">
        <v>0</v>
      </c>
      <c r="L143" s="52" t="s">
        <v>231</v>
      </c>
      <c r="M143" s="47" t="s">
        <v>215</v>
      </c>
    </row>
    <row r="144" spans="1:13">
      <c r="A144" s="51" t="s">
        <v>393</v>
      </c>
      <c r="B144" s="51">
        <v>143</v>
      </c>
      <c r="C144" s="51">
        <v>45</v>
      </c>
      <c r="D144" s="52" t="s">
        <v>383</v>
      </c>
      <c r="E144" s="52" t="s">
        <v>384</v>
      </c>
      <c r="F144" s="51">
        <v>39000</v>
      </c>
      <c r="G144" s="51">
        <v>1230</v>
      </c>
      <c r="H144" s="51">
        <v>0</v>
      </c>
      <c r="I144" s="51">
        <v>3450</v>
      </c>
      <c r="J144" s="51">
        <v>0</v>
      </c>
      <c r="K144" s="51">
        <v>0</v>
      </c>
      <c r="L144" s="52" t="s">
        <v>255</v>
      </c>
      <c r="M144" s="47" t="s">
        <v>215</v>
      </c>
    </row>
    <row r="145" spans="1:13">
      <c r="A145" s="51" t="s">
        <v>394</v>
      </c>
      <c r="B145" s="51">
        <v>144</v>
      </c>
      <c r="C145" s="51">
        <v>2155</v>
      </c>
      <c r="D145" s="52" t="s">
        <v>383</v>
      </c>
      <c r="E145" s="52" t="s">
        <v>384</v>
      </c>
      <c r="F145" s="51">
        <v>2132400</v>
      </c>
      <c r="G145" s="51">
        <v>62625</v>
      </c>
      <c r="H145" s="51">
        <v>0</v>
      </c>
      <c r="I145" s="51">
        <v>191395</v>
      </c>
      <c r="J145" s="51">
        <v>1000</v>
      </c>
      <c r="K145" s="51">
        <v>0</v>
      </c>
      <c r="L145" s="52" t="s">
        <v>233</v>
      </c>
      <c r="M145" s="47" t="s">
        <v>215</v>
      </c>
    </row>
    <row r="146" spans="1:13">
      <c r="A146" s="51" t="s">
        <v>395</v>
      </c>
      <c r="B146" s="51">
        <v>145</v>
      </c>
      <c r="C146" s="51">
        <v>1</v>
      </c>
      <c r="D146" s="52" t="s">
        <v>383</v>
      </c>
      <c r="E146" s="52" t="s">
        <v>384</v>
      </c>
      <c r="F146" s="51">
        <v>1400</v>
      </c>
      <c r="G146" s="51">
        <v>30</v>
      </c>
      <c r="H146" s="51">
        <v>0</v>
      </c>
      <c r="I146" s="51">
        <v>100</v>
      </c>
      <c r="J146" s="51">
        <v>100</v>
      </c>
      <c r="K146" s="51">
        <v>0</v>
      </c>
      <c r="L146" s="52" t="s">
        <v>343</v>
      </c>
      <c r="M146" s="47" t="s">
        <v>215</v>
      </c>
    </row>
    <row r="147" spans="1:13">
      <c r="A147" s="51" t="s">
        <v>396</v>
      </c>
      <c r="B147" s="51">
        <v>146</v>
      </c>
      <c r="C147" s="51">
        <v>2</v>
      </c>
      <c r="D147" s="52" t="s">
        <v>383</v>
      </c>
      <c r="E147" s="52" t="s">
        <v>384</v>
      </c>
      <c r="F147" s="51">
        <v>3800</v>
      </c>
      <c r="G147" s="51">
        <v>60</v>
      </c>
      <c r="H147" s="51">
        <v>0</v>
      </c>
      <c r="I147" s="51">
        <v>220</v>
      </c>
      <c r="J147" s="51">
        <v>200</v>
      </c>
      <c r="K147" s="51">
        <v>0</v>
      </c>
      <c r="L147" s="52" t="s">
        <v>397</v>
      </c>
      <c r="M147" s="47" t="s">
        <v>215</v>
      </c>
    </row>
    <row r="148" spans="1:13">
      <c r="A148" s="51" t="s">
        <v>398</v>
      </c>
      <c r="B148" s="51">
        <v>147</v>
      </c>
      <c r="C148" s="51">
        <v>11</v>
      </c>
      <c r="D148" s="52" t="s">
        <v>383</v>
      </c>
      <c r="E148" s="52" t="s">
        <v>384</v>
      </c>
      <c r="F148" s="51">
        <v>31500</v>
      </c>
      <c r="G148" s="51">
        <v>280</v>
      </c>
      <c r="H148" s="51">
        <v>0</v>
      </c>
      <c r="I148" s="51">
        <v>1350</v>
      </c>
      <c r="J148" s="51">
        <v>800</v>
      </c>
      <c r="K148" s="51">
        <v>0</v>
      </c>
      <c r="L148" s="52" t="s">
        <v>399</v>
      </c>
      <c r="M148" s="47" t="s">
        <v>215</v>
      </c>
    </row>
    <row r="149" spans="1:13">
      <c r="A149" s="51" t="s">
        <v>400</v>
      </c>
      <c r="B149" s="51">
        <v>148</v>
      </c>
      <c r="C149" s="51">
        <v>278</v>
      </c>
      <c r="D149" s="52" t="s">
        <v>383</v>
      </c>
      <c r="E149" s="52" t="s">
        <v>384</v>
      </c>
      <c r="F149" s="51">
        <v>410300</v>
      </c>
      <c r="G149" s="51">
        <v>7965</v>
      </c>
      <c r="H149" s="51">
        <v>0</v>
      </c>
      <c r="I149" s="51">
        <v>27185</v>
      </c>
      <c r="J149" s="51">
        <v>0</v>
      </c>
      <c r="K149" s="51">
        <v>0</v>
      </c>
      <c r="L149" s="52" t="s">
        <v>235</v>
      </c>
      <c r="M149" s="47" t="s">
        <v>215</v>
      </c>
    </row>
    <row r="150" spans="1:13">
      <c r="A150" s="51" t="s">
        <v>401</v>
      </c>
      <c r="B150" s="51">
        <v>149</v>
      </c>
      <c r="C150" s="51">
        <v>412</v>
      </c>
      <c r="D150" s="52" t="s">
        <v>383</v>
      </c>
      <c r="E150" s="52" t="s">
        <v>384</v>
      </c>
      <c r="F150" s="51">
        <v>818000</v>
      </c>
      <c r="G150" s="51">
        <v>11850</v>
      </c>
      <c r="H150" s="51">
        <v>0</v>
      </c>
      <c r="I150" s="51">
        <v>44590</v>
      </c>
      <c r="J150" s="51">
        <v>0</v>
      </c>
      <c r="K150" s="51">
        <v>0</v>
      </c>
      <c r="L150" s="52" t="s">
        <v>237</v>
      </c>
      <c r="M150" s="47" t="s">
        <v>215</v>
      </c>
    </row>
    <row r="151" spans="1:13">
      <c r="A151" s="51" t="s">
        <v>402</v>
      </c>
      <c r="B151" s="51">
        <v>150</v>
      </c>
      <c r="C151" s="51">
        <v>95</v>
      </c>
      <c r="D151" s="52" t="s">
        <v>383</v>
      </c>
      <c r="E151" s="52" t="s">
        <v>384</v>
      </c>
      <c r="F151" s="51">
        <v>234100</v>
      </c>
      <c r="G151" s="51">
        <v>2430</v>
      </c>
      <c r="H151" s="51">
        <v>0</v>
      </c>
      <c r="I151" s="51">
        <v>10920</v>
      </c>
      <c r="J151" s="51">
        <v>0</v>
      </c>
      <c r="K151" s="51">
        <v>0</v>
      </c>
      <c r="L151" s="52" t="s">
        <v>239</v>
      </c>
      <c r="M151" s="47" t="s">
        <v>215</v>
      </c>
    </row>
    <row r="152" spans="1:13">
      <c r="A152" s="51" t="s">
        <v>403</v>
      </c>
      <c r="B152" s="51">
        <v>151</v>
      </c>
      <c r="C152" s="51">
        <v>1748</v>
      </c>
      <c r="D152" s="52" t="s">
        <v>383</v>
      </c>
      <c r="E152" s="52" t="s">
        <v>384</v>
      </c>
      <c r="F152" s="51">
        <v>5164000</v>
      </c>
      <c r="G152" s="51">
        <v>47090</v>
      </c>
      <c r="H152" s="51">
        <v>0</v>
      </c>
      <c r="I152" s="51">
        <v>219350</v>
      </c>
      <c r="J152" s="51">
        <v>0</v>
      </c>
      <c r="K152" s="51">
        <v>0</v>
      </c>
      <c r="L152" s="52" t="s">
        <v>241</v>
      </c>
      <c r="M152" s="47" t="s">
        <v>215</v>
      </c>
    </row>
    <row r="153" spans="1:13">
      <c r="A153" s="51" t="s">
        <v>404</v>
      </c>
      <c r="B153" s="51">
        <v>152</v>
      </c>
      <c r="C153" s="51">
        <v>6530</v>
      </c>
      <c r="D153" s="52" t="s">
        <v>405</v>
      </c>
      <c r="E153" s="52" t="s">
        <v>406</v>
      </c>
      <c r="F153" s="51">
        <v>621500</v>
      </c>
      <c r="G153" s="51">
        <v>78360</v>
      </c>
      <c r="H153" s="51">
        <v>55935</v>
      </c>
      <c r="I153" s="51">
        <v>61605</v>
      </c>
      <c r="J153" s="51">
        <v>31500</v>
      </c>
      <c r="K153" s="51">
        <v>0</v>
      </c>
      <c r="L153" s="52" t="s">
        <v>217</v>
      </c>
      <c r="M153" s="47" t="s">
        <v>218</v>
      </c>
    </row>
    <row r="154" spans="1:13">
      <c r="A154" s="51" t="s">
        <v>407</v>
      </c>
      <c r="B154" s="51">
        <v>153</v>
      </c>
      <c r="C154" s="51">
        <v>120</v>
      </c>
      <c r="D154" s="52" t="s">
        <v>405</v>
      </c>
      <c r="E154" s="52" t="s">
        <v>406</v>
      </c>
      <c r="F154" s="51">
        <v>22700</v>
      </c>
      <c r="G154" s="51">
        <v>1416</v>
      </c>
      <c r="H154" s="51">
        <v>963</v>
      </c>
      <c r="I154" s="51">
        <v>1161</v>
      </c>
      <c r="J154" s="51">
        <v>1100</v>
      </c>
      <c r="K154" s="51">
        <v>0</v>
      </c>
      <c r="L154" s="52" t="s">
        <v>220</v>
      </c>
      <c r="M154" s="47" t="s">
        <v>218</v>
      </c>
    </row>
    <row r="155" spans="1:13">
      <c r="A155" s="51" t="s">
        <v>408</v>
      </c>
      <c r="B155" s="51">
        <v>154</v>
      </c>
      <c r="C155" s="51">
        <v>19</v>
      </c>
      <c r="D155" s="52" t="s">
        <v>405</v>
      </c>
      <c r="E155" s="52" t="s">
        <v>406</v>
      </c>
      <c r="F155" s="51">
        <v>5700</v>
      </c>
      <c r="G155" s="51">
        <v>304</v>
      </c>
      <c r="H155" s="51">
        <v>228</v>
      </c>
      <c r="I155" s="51">
        <v>228</v>
      </c>
      <c r="J155" s="51">
        <v>0</v>
      </c>
      <c r="K155" s="51">
        <v>0</v>
      </c>
      <c r="L155" s="52" t="s">
        <v>222</v>
      </c>
      <c r="M155" s="53" t="s">
        <v>223</v>
      </c>
    </row>
    <row r="156" spans="1:13">
      <c r="A156" s="51" t="s">
        <v>409</v>
      </c>
      <c r="B156" s="51">
        <v>155</v>
      </c>
      <c r="C156" s="51">
        <v>5</v>
      </c>
      <c r="D156" s="52" t="s">
        <v>405</v>
      </c>
      <c r="E156" s="52" t="s">
        <v>406</v>
      </c>
      <c r="F156" s="51">
        <v>2000</v>
      </c>
      <c r="G156" s="51">
        <v>80</v>
      </c>
      <c r="H156" s="51">
        <v>60</v>
      </c>
      <c r="I156" s="51">
        <v>60</v>
      </c>
      <c r="J156" s="51">
        <v>0</v>
      </c>
      <c r="K156" s="51">
        <v>0</v>
      </c>
      <c r="L156" s="52" t="s">
        <v>225</v>
      </c>
      <c r="M156" s="53" t="s">
        <v>223</v>
      </c>
    </row>
    <row r="157" spans="1:13">
      <c r="A157" s="51" t="s">
        <v>410</v>
      </c>
      <c r="B157" s="51">
        <v>156</v>
      </c>
      <c r="C157" s="51">
        <v>113</v>
      </c>
      <c r="D157" s="52" t="s">
        <v>405</v>
      </c>
      <c r="E157" s="52" t="s">
        <v>406</v>
      </c>
      <c r="F157" s="51">
        <v>56200</v>
      </c>
      <c r="G157" s="51">
        <v>2676</v>
      </c>
      <c r="H157" s="51">
        <v>1998</v>
      </c>
      <c r="I157" s="51">
        <v>2016</v>
      </c>
      <c r="J157" s="51">
        <v>100</v>
      </c>
      <c r="K157" s="51">
        <v>0</v>
      </c>
      <c r="L157" s="52" t="s">
        <v>227</v>
      </c>
      <c r="M157" s="47" t="s">
        <v>215</v>
      </c>
    </row>
    <row r="158" spans="1:13">
      <c r="A158" s="51" t="s">
        <v>411</v>
      </c>
      <c r="B158" s="51">
        <v>157</v>
      </c>
      <c r="C158" s="51">
        <v>4</v>
      </c>
      <c r="D158" s="52" t="s">
        <v>405</v>
      </c>
      <c r="E158" s="52" t="s">
        <v>406</v>
      </c>
      <c r="F158" s="51">
        <v>3200</v>
      </c>
      <c r="G158" s="51">
        <v>96</v>
      </c>
      <c r="H158" s="51">
        <v>72</v>
      </c>
      <c r="I158" s="51">
        <v>72</v>
      </c>
      <c r="J158" s="51">
        <v>0</v>
      </c>
      <c r="K158" s="51">
        <v>0</v>
      </c>
      <c r="L158" s="52" t="s">
        <v>231</v>
      </c>
      <c r="M158" s="47" t="s">
        <v>215</v>
      </c>
    </row>
    <row r="159" spans="1:13">
      <c r="A159" s="51" t="s">
        <v>412</v>
      </c>
      <c r="B159" s="51">
        <v>158</v>
      </c>
      <c r="C159" s="51">
        <v>106</v>
      </c>
      <c r="D159" s="52" t="s">
        <v>405</v>
      </c>
      <c r="E159" s="52" t="s">
        <v>406</v>
      </c>
      <c r="F159" s="51">
        <v>105700</v>
      </c>
      <c r="G159" s="51">
        <v>2508</v>
      </c>
      <c r="H159" s="51">
        <v>1863</v>
      </c>
      <c r="I159" s="51">
        <v>1899</v>
      </c>
      <c r="J159" s="51">
        <v>200</v>
      </c>
      <c r="K159" s="51">
        <v>0</v>
      </c>
      <c r="L159" s="52" t="s">
        <v>233</v>
      </c>
      <c r="M159" s="47" t="s">
        <v>215</v>
      </c>
    </row>
    <row r="160" spans="1:13">
      <c r="A160" s="51" t="s">
        <v>413</v>
      </c>
      <c r="B160" s="51">
        <v>159</v>
      </c>
      <c r="C160" s="51">
        <v>32</v>
      </c>
      <c r="D160" s="52" t="s">
        <v>405</v>
      </c>
      <c r="E160" s="52" t="s">
        <v>406</v>
      </c>
      <c r="F160" s="51">
        <v>47700</v>
      </c>
      <c r="G160" s="51">
        <v>732</v>
      </c>
      <c r="H160" s="51">
        <v>531</v>
      </c>
      <c r="I160" s="51">
        <v>567</v>
      </c>
      <c r="J160" s="51">
        <v>200</v>
      </c>
      <c r="K160" s="51">
        <v>0</v>
      </c>
      <c r="L160" s="52" t="s">
        <v>343</v>
      </c>
      <c r="M160" s="47" t="s">
        <v>215</v>
      </c>
    </row>
    <row r="161" spans="1:13">
      <c r="A161" s="51" t="s">
        <v>414</v>
      </c>
      <c r="B161" s="51">
        <v>160</v>
      </c>
      <c r="C161" s="51">
        <v>18</v>
      </c>
      <c r="D161" s="52" t="s">
        <v>405</v>
      </c>
      <c r="E161" s="52" t="s">
        <v>406</v>
      </c>
      <c r="F161" s="51">
        <v>35900</v>
      </c>
      <c r="G161" s="51">
        <v>420</v>
      </c>
      <c r="H161" s="51">
        <v>306</v>
      </c>
      <c r="I161" s="51">
        <v>324</v>
      </c>
      <c r="J161" s="51">
        <v>100</v>
      </c>
      <c r="K161" s="51">
        <v>0</v>
      </c>
      <c r="L161" s="52" t="s">
        <v>397</v>
      </c>
      <c r="M161" s="47" t="s">
        <v>215</v>
      </c>
    </row>
    <row r="162" spans="1:13">
      <c r="A162" s="51" t="s">
        <v>415</v>
      </c>
      <c r="B162" s="51">
        <v>161</v>
      </c>
      <c r="C162" s="51">
        <v>1</v>
      </c>
      <c r="D162" s="52" t="s">
        <v>405</v>
      </c>
      <c r="E162" s="52" t="s">
        <v>406</v>
      </c>
      <c r="F162" s="51">
        <v>2500</v>
      </c>
      <c r="G162" s="51">
        <v>24</v>
      </c>
      <c r="H162" s="51">
        <v>18</v>
      </c>
      <c r="I162" s="51">
        <v>18</v>
      </c>
      <c r="J162" s="51">
        <v>0</v>
      </c>
      <c r="K162" s="51">
        <v>0</v>
      </c>
      <c r="L162" s="52" t="s">
        <v>416</v>
      </c>
      <c r="M162" s="47" t="s">
        <v>215</v>
      </c>
    </row>
    <row r="163" spans="1:13">
      <c r="A163" s="51" t="s">
        <v>417</v>
      </c>
      <c r="B163" s="51">
        <v>162</v>
      </c>
      <c r="C163" s="51">
        <v>128</v>
      </c>
      <c r="D163" s="52" t="s">
        <v>405</v>
      </c>
      <c r="E163" s="52" t="s">
        <v>406</v>
      </c>
      <c r="F163" s="51">
        <v>381500</v>
      </c>
      <c r="G163" s="51">
        <v>2976</v>
      </c>
      <c r="H163" s="51">
        <v>2214</v>
      </c>
      <c r="I163" s="51">
        <v>2250</v>
      </c>
      <c r="J163" s="51">
        <v>200</v>
      </c>
      <c r="K163" s="51">
        <v>0</v>
      </c>
      <c r="L163" s="52" t="s">
        <v>399</v>
      </c>
      <c r="M163" s="47" t="s">
        <v>215</v>
      </c>
    </row>
    <row r="164" spans="1:13">
      <c r="A164" s="51" t="s">
        <v>418</v>
      </c>
      <c r="B164" s="51">
        <v>163</v>
      </c>
      <c r="C164" s="51">
        <v>24084</v>
      </c>
      <c r="D164" s="52" t="s">
        <v>419</v>
      </c>
      <c r="E164" s="52" t="s">
        <v>420</v>
      </c>
      <c r="F164" s="51">
        <v>2334000</v>
      </c>
      <c r="G164" s="51">
        <v>144504</v>
      </c>
      <c r="H164" s="51">
        <v>280080</v>
      </c>
      <c r="I164" s="51">
        <v>297936</v>
      </c>
      <c r="J164" s="51">
        <v>74400</v>
      </c>
      <c r="K164" s="51">
        <v>0</v>
      </c>
      <c r="L164" s="52" t="s">
        <v>217</v>
      </c>
      <c r="M164" s="47" t="s">
        <v>218</v>
      </c>
    </row>
    <row r="165" spans="1:13">
      <c r="A165" s="51" t="s">
        <v>421</v>
      </c>
      <c r="B165" s="51">
        <v>164</v>
      </c>
      <c r="C165" s="51">
        <v>331</v>
      </c>
      <c r="D165" s="52" t="s">
        <v>419</v>
      </c>
      <c r="E165" s="52" t="s">
        <v>420</v>
      </c>
      <c r="F165" s="51">
        <v>65100</v>
      </c>
      <c r="G165" s="51">
        <v>1986</v>
      </c>
      <c r="H165" s="51">
        <v>3840</v>
      </c>
      <c r="I165" s="51">
        <v>4104</v>
      </c>
      <c r="J165" s="51">
        <v>1100</v>
      </c>
      <c r="K165" s="51">
        <v>0</v>
      </c>
      <c r="L165" s="52" t="s">
        <v>220</v>
      </c>
      <c r="M165" s="47" t="s">
        <v>218</v>
      </c>
    </row>
    <row r="166" spans="1:13">
      <c r="A166" s="51" t="s">
        <v>422</v>
      </c>
      <c r="B166" s="51">
        <v>165</v>
      </c>
      <c r="C166" s="51">
        <v>93</v>
      </c>
      <c r="D166" s="52" t="s">
        <v>419</v>
      </c>
      <c r="E166" s="52" t="s">
        <v>420</v>
      </c>
      <c r="F166" s="51">
        <v>27900</v>
      </c>
      <c r="G166" s="51">
        <v>744</v>
      </c>
      <c r="H166" s="51">
        <v>1488</v>
      </c>
      <c r="I166" s="51">
        <v>1488</v>
      </c>
      <c r="J166" s="51">
        <v>0</v>
      </c>
      <c r="K166" s="51">
        <v>0</v>
      </c>
      <c r="L166" s="52" t="s">
        <v>222</v>
      </c>
      <c r="M166" s="53" t="s">
        <v>223</v>
      </c>
    </row>
    <row r="167" spans="1:13">
      <c r="A167" s="51" t="s">
        <v>423</v>
      </c>
      <c r="B167" s="51">
        <v>166</v>
      </c>
      <c r="C167" s="51">
        <v>9</v>
      </c>
      <c r="D167" s="52" t="s">
        <v>419</v>
      </c>
      <c r="E167" s="52" t="s">
        <v>420</v>
      </c>
      <c r="F167" s="51">
        <v>3600</v>
      </c>
      <c r="G167" s="51">
        <v>72</v>
      </c>
      <c r="H167" s="51">
        <v>144</v>
      </c>
      <c r="I167" s="51">
        <v>144</v>
      </c>
      <c r="J167" s="51">
        <v>0</v>
      </c>
      <c r="K167" s="51">
        <v>0</v>
      </c>
      <c r="L167" s="52" t="s">
        <v>225</v>
      </c>
      <c r="M167" s="53" t="s">
        <v>223</v>
      </c>
    </row>
    <row r="168" spans="1:13">
      <c r="A168" s="51" t="s">
        <v>424</v>
      </c>
      <c r="B168" s="51">
        <v>167</v>
      </c>
      <c r="C168" s="51">
        <v>222</v>
      </c>
      <c r="D168" s="52" t="s">
        <v>419</v>
      </c>
      <c r="E168" s="52" t="s">
        <v>420</v>
      </c>
      <c r="F168" s="51">
        <v>111000</v>
      </c>
      <c r="G168" s="51">
        <v>2664</v>
      </c>
      <c r="H168" s="51">
        <v>5328</v>
      </c>
      <c r="I168" s="51">
        <v>5328</v>
      </c>
      <c r="J168" s="51">
        <v>0</v>
      </c>
      <c r="K168" s="51">
        <v>0</v>
      </c>
      <c r="L168" s="52" t="s">
        <v>227</v>
      </c>
      <c r="M168" s="47" t="s">
        <v>215</v>
      </c>
    </row>
    <row r="169" spans="1:13">
      <c r="A169" s="51" t="s">
        <v>425</v>
      </c>
      <c r="B169" s="51">
        <v>168</v>
      </c>
      <c r="C169" s="51">
        <v>2</v>
      </c>
      <c r="D169" s="52" t="s">
        <v>419</v>
      </c>
      <c r="E169" s="52" t="s">
        <v>420</v>
      </c>
      <c r="F169" s="51">
        <v>1200</v>
      </c>
      <c r="G169" s="51">
        <v>24</v>
      </c>
      <c r="H169" s="51">
        <v>48</v>
      </c>
      <c r="I169" s="51">
        <v>48</v>
      </c>
      <c r="J169" s="51">
        <v>0</v>
      </c>
      <c r="K169" s="51">
        <v>0</v>
      </c>
      <c r="L169" s="52" t="s">
        <v>229</v>
      </c>
      <c r="M169" s="47" t="s">
        <v>215</v>
      </c>
    </row>
    <row r="170" spans="1:13">
      <c r="A170" s="51" t="s">
        <v>426</v>
      </c>
      <c r="B170" s="51">
        <v>169</v>
      </c>
      <c r="C170" s="51">
        <v>41</v>
      </c>
      <c r="D170" s="52" t="s">
        <v>419</v>
      </c>
      <c r="E170" s="52" t="s">
        <v>420</v>
      </c>
      <c r="F170" s="51">
        <v>32800</v>
      </c>
      <c r="G170" s="51">
        <v>492</v>
      </c>
      <c r="H170" s="51">
        <v>984</v>
      </c>
      <c r="I170" s="51">
        <v>984</v>
      </c>
      <c r="J170" s="51">
        <v>0</v>
      </c>
      <c r="K170" s="51">
        <v>0</v>
      </c>
      <c r="L170" s="52" t="s">
        <v>231</v>
      </c>
      <c r="M170" s="47" t="s">
        <v>215</v>
      </c>
    </row>
    <row r="171" spans="1:13">
      <c r="A171" s="51" t="s">
        <v>427</v>
      </c>
      <c r="B171" s="51">
        <v>170</v>
      </c>
      <c r="C171" s="51">
        <v>3</v>
      </c>
      <c r="D171" s="52" t="s">
        <v>419</v>
      </c>
      <c r="E171" s="52" t="s">
        <v>420</v>
      </c>
      <c r="F171" s="51">
        <v>2700</v>
      </c>
      <c r="G171" s="51">
        <v>36</v>
      </c>
      <c r="H171" s="51">
        <v>72</v>
      </c>
      <c r="I171" s="51">
        <v>72</v>
      </c>
      <c r="J171" s="51">
        <v>0</v>
      </c>
      <c r="K171" s="51">
        <v>0</v>
      </c>
      <c r="L171" s="52" t="s">
        <v>255</v>
      </c>
      <c r="M171" s="47" t="s">
        <v>215</v>
      </c>
    </row>
    <row r="172" spans="1:13">
      <c r="A172" s="51" t="s">
        <v>428</v>
      </c>
      <c r="B172" s="51">
        <v>171</v>
      </c>
      <c r="C172" s="51">
        <v>82</v>
      </c>
      <c r="D172" s="52" t="s">
        <v>419</v>
      </c>
      <c r="E172" s="52" t="s">
        <v>420</v>
      </c>
      <c r="F172" s="51">
        <v>82000</v>
      </c>
      <c r="G172" s="51">
        <v>984</v>
      </c>
      <c r="H172" s="51">
        <v>1968</v>
      </c>
      <c r="I172" s="51">
        <v>1968</v>
      </c>
      <c r="J172" s="51">
        <v>0</v>
      </c>
      <c r="K172" s="51">
        <v>0</v>
      </c>
      <c r="L172" s="52" t="s">
        <v>233</v>
      </c>
      <c r="M172" s="47" t="s">
        <v>215</v>
      </c>
    </row>
    <row r="173" spans="1:13">
      <c r="A173" s="51" t="s">
        <v>429</v>
      </c>
      <c r="B173" s="51">
        <v>172</v>
      </c>
      <c r="C173" s="51">
        <v>87</v>
      </c>
      <c r="D173" s="52" t="s">
        <v>419</v>
      </c>
      <c r="E173" s="52" t="s">
        <v>420</v>
      </c>
      <c r="F173" s="51">
        <v>130500</v>
      </c>
      <c r="G173" s="51">
        <v>1044</v>
      </c>
      <c r="H173" s="51">
        <v>2088</v>
      </c>
      <c r="I173" s="51">
        <v>2088</v>
      </c>
      <c r="J173" s="51">
        <v>0</v>
      </c>
      <c r="K173" s="51">
        <v>0</v>
      </c>
      <c r="L173" s="52" t="s">
        <v>343</v>
      </c>
      <c r="M173" s="47" t="s">
        <v>215</v>
      </c>
    </row>
    <row r="174" spans="1:13">
      <c r="A174" s="51" t="s">
        <v>430</v>
      </c>
      <c r="B174" s="51">
        <v>173</v>
      </c>
      <c r="C174" s="51">
        <v>10</v>
      </c>
      <c r="D174" s="52" t="s">
        <v>419</v>
      </c>
      <c r="E174" s="52" t="s">
        <v>420</v>
      </c>
      <c r="F174" s="51">
        <v>20000</v>
      </c>
      <c r="G174" s="51">
        <v>120</v>
      </c>
      <c r="H174" s="51">
        <v>240</v>
      </c>
      <c r="I174" s="51">
        <v>240</v>
      </c>
      <c r="J174" s="51">
        <v>0</v>
      </c>
      <c r="K174" s="51">
        <v>0</v>
      </c>
      <c r="L174" s="52" t="s">
        <v>397</v>
      </c>
      <c r="M174" s="47" t="s">
        <v>215</v>
      </c>
    </row>
    <row r="175" spans="1:13">
      <c r="A175" s="51" t="s">
        <v>431</v>
      </c>
      <c r="B175" s="51">
        <v>174</v>
      </c>
      <c r="C175" s="51">
        <v>2</v>
      </c>
      <c r="D175" s="52" t="s">
        <v>419</v>
      </c>
      <c r="E175" s="52" t="s">
        <v>420</v>
      </c>
      <c r="F175" s="51">
        <v>5000</v>
      </c>
      <c r="G175" s="51">
        <v>24</v>
      </c>
      <c r="H175" s="51">
        <v>48</v>
      </c>
      <c r="I175" s="51">
        <v>48</v>
      </c>
      <c r="J175" s="51">
        <v>0</v>
      </c>
      <c r="K175" s="51">
        <v>0</v>
      </c>
      <c r="L175" s="52" t="s">
        <v>416</v>
      </c>
      <c r="M175" s="47" t="s">
        <v>215</v>
      </c>
    </row>
    <row r="176" spans="1:13">
      <c r="A176" s="51" t="s">
        <v>432</v>
      </c>
      <c r="B176" s="51">
        <v>175</v>
      </c>
      <c r="C176" s="51">
        <v>52</v>
      </c>
      <c r="D176" s="52" t="s">
        <v>419</v>
      </c>
      <c r="E176" s="52" t="s">
        <v>420</v>
      </c>
      <c r="F176" s="51">
        <v>156000</v>
      </c>
      <c r="G176" s="51">
        <v>624</v>
      </c>
      <c r="H176" s="51">
        <v>1248</v>
      </c>
      <c r="I176" s="51">
        <v>1248</v>
      </c>
      <c r="J176" s="51">
        <v>0</v>
      </c>
      <c r="K176" s="51">
        <v>0</v>
      </c>
      <c r="L176" s="52" t="s">
        <v>399</v>
      </c>
      <c r="M176" s="47" t="s">
        <v>215</v>
      </c>
    </row>
    <row r="177" spans="1:13">
      <c r="A177" s="51" t="s">
        <v>433</v>
      </c>
      <c r="B177" s="51">
        <v>176</v>
      </c>
      <c r="C177" s="51">
        <v>1</v>
      </c>
      <c r="D177" s="52" t="s">
        <v>434</v>
      </c>
      <c r="E177" s="52" t="s">
        <v>435</v>
      </c>
      <c r="F177" s="51">
        <v>1400</v>
      </c>
      <c r="G177" s="51">
        <v>9</v>
      </c>
      <c r="H177" s="51">
        <v>10.5</v>
      </c>
      <c r="I177" s="51">
        <v>10.5</v>
      </c>
      <c r="J177" s="51">
        <v>0</v>
      </c>
      <c r="K177" s="51">
        <v>0</v>
      </c>
      <c r="L177" s="52" t="s">
        <v>214</v>
      </c>
      <c r="M177" s="47" t="s">
        <v>215</v>
      </c>
    </row>
    <row r="178" spans="1:13">
      <c r="A178" s="51" t="s">
        <v>436</v>
      </c>
      <c r="B178" s="51">
        <v>177</v>
      </c>
      <c r="C178" s="51">
        <v>274</v>
      </c>
      <c r="D178" s="52" t="s">
        <v>434</v>
      </c>
      <c r="E178" s="52" t="s">
        <v>435</v>
      </c>
      <c r="F178" s="51">
        <v>10100</v>
      </c>
      <c r="G178" s="51">
        <v>2466</v>
      </c>
      <c r="H178" s="51">
        <v>1060.5</v>
      </c>
      <c r="I178" s="51">
        <v>4693.5</v>
      </c>
      <c r="J178" s="51">
        <v>17300</v>
      </c>
      <c r="K178" s="51">
        <v>0</v>
      </c>
      <c r="L178" s="52" t="s">
        <v>217</v>
      </c>
      <c r="M178" s="47" t="s">
        <v>218</v>
      </c>
    </row>
    <row r="179" spans="1:13">
      <c r="A179" s="51" t="s">
        <v>437</v>
      </c>
      <c r="B179" s="51">
        <v>178</v>
      </c>
      <c r="C179" s="51">
        <v>11</v>
      </c>
      <c r="D179" s="52" t="s">
        <v>434</v>
      </c>
      <c r="E179" s="52" t="s">
        <v>435</v>
      </c>
      <c r="F179" s="51">
        <v>2000</v>
      </c>
      <c r="G179" s="51">
        <v>99</v>
      </c>
      <c r="H179" s="51">
        <v>94.5</v>
      </c>
      <c r="I179" s="51">
        <v>136.5</v>
      </c>
      <c r="J179" s="51">
        <v>200</v>
      </c>
      <c r="K179" s="51">
        <v>0</v>
      </c>
      <c r="L179" s="52" t="s">
        <v>220</v>
      </c>
      <c r="M179" s="47" t="s">
        <v>218</v>
      </c>
    </row>
    <row r="180" spans="1:13">
      <c r="A180" s="51" t="s">
        <v>438</v>
      </c>
      <c r="B180" s="51">
        <v>179</v>
      </c>
      <c r="C180" s="51">
        <v>1</v>
      </c>
      <c r="D180" s="52" t="s">
        <v>434</v>
      </c>
      <c r="E180" s="52" t="s">
        <v>435</v>
      </c>
      <c r="F180" s="51">
        <v>300</v>
      </c>
      <c r="G180" s="51">
        <v>12</v>
      </c>
      <c r="H180" s="51">
        <v>14</v>
      </c>
      <c r="I180" s="51">
        <v>14</v>
      </c>
      <c r="J180" s="51">
        <v>0</v>
      </c>
      <c r="K180" s="51">
        <v>0</v>
      </c>
      <c r="L180" s="52" t="s">
        <v>222</v>
      </c>
      <c r="M180" s="53" t="s">
        <v>223</v>
      </c>
    </row>
    <row r="181" spans="1:13">
      <c r="A181" s="51" t="s">
        <v>439</v>
      </c>
      <c r="B181" s="51">
        <v>180</v>
      </c>
      <c r="C181" s="51">
        <v>2</v>
      </c>
      <c r="D181" s="52" t="s">
        <v>434</v>
      </c>
      <c r="E181" s="52" t="s">
        <v>435</v>
      </c>
      <c r="F181" s="51">
        <v>700</v>
      </c>
      <c r="G181" s="51">
        <v>21</v>
      </c>
      <c r="H181" s="51">
        <v>14</v>
      </c>
      <c r="I181" s="51">
        <v>35</v>
      </c>
      <c r="J181" s="51">
        <v>100</v>
      </c>
      <c r="K181" s="51">
        <v>0</v>
      </c>
      <c r="L181" s="52" t="s">
        <v>225</v>
      </c>
      <c r="M181" s="53" t="s">
        <v>223</v>
      </c>
    </row>
    <row r="182" spans="1:13">
      <c r="A182" s="51" t="s">
        <v>440</v>
      </c>
      <c r="B182" s="51">
        <v>181</v>
      </c>
      <c r="C182" s="51">
        <v>32</v>
      </c>
      <c r="D182" s="52" t="s">
        <v>434</v>
      </c>
      <c r="E182" s="52" t="s">
        <v>435</v>
      </c>
      <c r="F182" s="51">
        <v>16000</v>
      </c>
      <c r="G182" s="51">
        <v>576</v>
      </c>
      <c r="H182" s="51">
        <v>672</v>
      </c>
      <c r="I182" s="51">
        <v>672</v>
      </c>
      <c r="J182" s="51">
        <v>0</v>
      </c>
      <c r="K182" s="51">
        <v>0</v>
      </c>
      <c r="L182" s="52" t="s">
        <v>227</v>
      </c>
      <c r="M182" s="47" t="s">
        <v>215</v>
      </c>
    </row>
    <row r="183" spans="1:13">
      <c r="A183" s="51" t="s">
        <v>441</v>
      </c>
      <c r="B183" s="51">
        <v>182</v>
      </c>
      <c r="C183" s="51">
        <v>3</v>
      </c>
      <c r="D183" s="52" t="s">
        <v>434</v>
      </c>
      <c r="E183" s="52" t="s">
        <v>435</v>
      </c>
      <c r="F183" s="51">
        <v>1800</v>
      </c>
      <c r="G183" s="51">
        <v>54</v>
      </c>
      <c r="H183" s="51">
        <v>63</v>
      </c>
      <c r="I183" s="51">
        <v>63</v>
      </c>
      <c r="J183" s="51">
        <v>0</v>
      </c>
      <c r="K183" s="51">
        <v>0</v>
      </c>
      <c r="L183" s="52" t="s">
        <v>229</v>
      </c>
      <c r="M183" s="47" t="s">
        <v>215</v>
      </c>
    </row>
    <row r="184" spans="1:13">
      <c r="A184" s="51" t="s">
        <v>442</v>
      </c>
      <c r="B184" s="51">
        <v>183</v>
      </c>
      <c r="C184" s="51">
        <v>2</v>
      </c>
      <c r="D184" s="52" t="s">
        <v>434</v>
      </c>
      <c r="E184" s="52" t="s">
        <v>435</v>
      </c>
      <c r="F184" s="51">
        <v>1400</v>
      </c>
      <c r="G184" s="51">
        <v>36</v>
      </c>
      <c r="H184" s="51">
        <v>42</v>
      </c>
      <c r="I184" s="51">
        <v>42</v>
      </c>
      <c r="J184" s="51">
        <v>0</v>
      </c>
      <c r="K184" s="51">
        <v>0</v>
      </c>
      <c r="L184" s="52" t="s">
        <v>252</v>
      </c>
      <c r="M184" s="47" t="s">
        <v>215</v>
      </c>
    </row>
    <row r="185" spans="1:13">
      <c r="A185" s="51" t="s">
        <v>443</v>
      </c>
      <c r="B185" s="51">
        <v>184</v>
      </c>
      <c r="C185" s="51">
        <v>2</v>
      </c>
      <c r="D185" s="52" t="s">
        <v>434</v>
      </c>
      <c r="E185" s="52" t="s">
        <v>435</v>
      </c>
      <c r="F185" s="51">
        <v>1600</v>
      </c>
      <c r="G185" s="51">
        <v>36</v>
      </c>
      <c r="H185" s="51">
        <v>42</v>
      </c>
      <c r="I185" s="51">
        <v>42</v>
      </c>
      <c r="J185" s="51">
        <v>0</v>
      </c>
      <c r="K185" s="51">
        <v>0</v>
      </c>
      <c r="L185" s="52" t="s">
        <v>231</v>
      </c>
      <c r="M185" s="47" t="s">
        <v>215</v>
      </c>
    </row>
    <row r="186" spans="1:13">
      <c r="A186" s="51" t="s">
        <v>444</v>
      </c>
      <c r="B186" s="51">
        <v>185</v>
      </c>
      <c r="C186" s="51">
        <v>65</v>
      </c>
      <c r="D186" s="52" t="s">
        <v>434</v>
      </c>
      <c r="E186" s="52" t="s">
        <v>435</v>
      </c>
      <c r="F186" s="51">
        <v>65000</v>
      </c>
      <c r="G186" s="51">
        <v>1170</v>
      </c>
      <c r="H186" s="51">
        <v>1365</v>
      </c>
      <c r="I186" s="51">
        <v>1365</v>
      </c>
      <c r="J186" s="51">
        <v>0</v>
      </c>
      <c r="K186" s="51">
        <v>0</v>
      </c>
      <c r="L186" s="52" t="s">
        <v>233</v>
      </c>
      <c r="M186" s="47" t="s">
        <v>215</v>
      </c>
    </row>
    <row r="187" spans="1:13">
      <c r="A187" s="51" t="s">
        <v>445</v>
      </c>
      <c r="B187" s="51">
        <v>186</v>
      </c>
      <c r="C187" s="51">
        <v>215</v>
      </c>
      <c r="D187" s="52" t="s">
        <v>434</v>
      </c>
      <c r="E187" s="52" t="s">
        <v>435</v>
      </c>
      <c r="F187" s="51">
        <v>322500</v>
      </c>
      <c r="G187" s="51">
        <v>3870</v>
      </c>
      <c r="H187" s="51">
        <v>4515</v>
      </c>
      <c r="I187" s="51">
        <v>4515</v>
      </c>
      <c r="J187" s="51">
        <v>0</v>
      </c>
      <c r="K187" s="51">
        <v>0</v>
      </c>
      <c r="L187" s="52" t="s">
        <v>343</v>
      </c>
      <c r="M187" s="47" t="s">
        <v>215</v>
      </c>
    </row>
    <row r="188" spans="1:13">
      <c r="A188" s="51" t="s">
        <v>446</v>
      </c>
      <c r="B188" s="51">
        <v>187</v>
      </c>
      <c r="C188" s="51">
        <v>15</v>
      </c>
      <c r="D188" s="52" t="s">
        <v>434</v>
      </c>
      <c r="E188" s="52" t="s">
        <v>435</v>
      </c>
      <c r="F188" s="51">
        <v>30000</v>
      </c>
      <c r="G188" s="51">
        <v>270</v>
      </c>
      <c r="H188" s="51">
        <v>315</v>
      </c>
      <c r="I188" s="51">
        <v>315</v>
      </c>
      <c r="J188" s="51">
        <v>0</v>
      </c>
      <c r="K188" s="51">
        <v>0</v>
      </c>
      <c r="L188" s="52" t="s">
        <v>397</v>
      </c>
      <c r="M188" s="47" t="s">
        <v>215</v>
      </c>
    </row>
    <row r="189" spans="1:13">
      <c r="A189" s="51" t="s">
        <v>447</v>
      </c>
      <c r="B189" s="51">
        <v>188</v>
      </c>
      <c r="C189" s="51">
        <v>1</v>
      </c>
      <c r="D189" s="52" t="s">
        <v>434</v>
      </c>
      <c r="E189" s="52" t="s">
        <v>435</v>
      </c>
      <c r="F189" s="51">
        <v>2500</v>
      </c>
      <c r="G189" s="51">
        <v>18</v>
      </c>
      <c r="H189" s="51">
        <v>21</v>
      </c>
      <c r="I189" s="51">
        <v>21</v>
      </c>
      <c r="J189" s="51">
        <v>0</v>
      </c>
      <c r="K189" s="51">
        <v>0</v>
      </c>
      <c r="L189" s="52" t="s">
        <v>416</v>
      </c>
      <c r="M189" s="47" t="s">
        <v>215</v>
      </c>
    </row>
    <row r="190" spans="1:13">
      <c r="A190" s="51" t="s">
        <v>448</v>
      </c>
      <c r="B190" s="51">
        <v>189</v>
      </c>
      <c r="C190" s="51">
        <v>77</v>
      </c>
      <c r="D190" s="52" t="s">
        <v>434</v>
      </c>
      <c r="E190" s="52" t="s">
        <v>435</v>
      </c>
      <c r="F190" s="51">
        <v>231000</v>
      </c>
      <c r="G190" s="51">
        <v>1386</v>
      </c>
      <c r="H190" s="51">
        <v>1617</v>
      </c>
      <c r="I190" s="51">
        <v>1617</v>
      </c>
      <c r="J190" s="51">
        <v>0</v>
      </c>
      <c r="K190" s="51">
        <v>0</v>
      </c>
      <c r="L190" s="52" t="s">
        <v>399</v>
      </c>
      <c r="M190" s="47" t="s">
        <v>215</v>
      </c>
    </row>
    <row r="191" spans="1:13">
      <c r="A191" s="51" t="s">
        <v>449</v>
      </c>
      <c r="B191" s="51">
        <v>190</v>
      </c>
      <c r="C191" s="51">
        <v>420</v>
      </c>
      <c r="D191" s="52" t="s">
        <v>450</v>
      </c>
      <c r="E191" s="52" t="s">
        <v>451</v>
      </c>
      <c r="F191" s="51">
        <v>0</v>
      </c>
      <c r="G191" s="51">
        <v>0</v>
      </c>
      <c r="H191" s="51">
        <v>0</v>
      </c>
      <c r="I191" s="51">
        <v>0</v>
      </c>
      <c r="J191" s="51">
        <v>21600</v>
      </c>
      <c r="K191" s="51">
        <v>0</v>
      </c>
      <c r="L191" s="52" t="s">
        <v>214</v>
      </c>
      <c r="M191" s="47" t="s">
        <v>215</v>
      </c>
    </row>
    <row r="192" spans="1:13">
      <c r="A192" s="51" t="s">
        <v>452</v>
      </c>
      <c r="B192" s="51">
        <v>191</v>
      </c>
      <c r="C192" s="51">
        <v>35468</v>
      </c>
      <c r="D192" s="52" t="s">
        <v>450</v>
      </c>
      <c r="E192" s="52" t="s">
        <v>451</v>
      </c>
      <c r="F192" s="51">
        <v>3338400</v>
      </c>
      <c r="G192" s="51">
        <v>106404</v>
      </c>
      <c r="H192" s="51">
        <v>478818</v>
      </c>
      <c r="I192" s="51">
        <v>478818</v>
      </c>
      <c r="J192" s="51">
        <v>208400</v>
      </c>
      <c r="K192" s="51">
        <v>0</v>
      </c>
      <c r="L192" s="52" t="s">
        <v>217</v>
      </c>
      <c r="M192" s="47" t="s">
        <v>218</v>
      </c>
    </row>
    <row r="193" spans="1:13">
      <c r="A193" s="51" t="s">
        <v>453</v>
      </c>
      <c r="B193" s="51">
        <v>192</v>
      </c>
      <c r="C193" s="51">
        <v>446</v>
      </c>
      <c r="D193" s="52" t="s">
        <v>450</v>
      </c>
      <c r="E193" s="52" t="s">
        <v>451</v>
      </c>
      <c r="F193" s="51">
        <v>88800</v>
      </c>
      <c r="G193" s="51">
        <v>1329</v>
      </c>
      <c r="H193" s="51">
        <v>5980.5</v>
      </c>
      <c r="I193" s="51">
        <v>5980.5</v>
      </c>
      <c r="J193" s="51">
        <v>100</v>
      </c>
      <c r="K193" s="51">
        <v>0</v>
      </c>
      <c r="L193" s="52" t="s">
        <v>220</v>
      </c>
      <c r="M193" s="47" t="s">
        <v>218</v>
      </c>
    </row>
    <row r="194" spans="1:13">
      <c r="A194" s="51" t="s">
        <v>454</v>
      </c>
      <c r="B194" s="51">
        <v>193</v>
      </c>
      <c r="C194" s="51">
        <v>89</v>
      </c>
      <c r="D194" s="52" t="s">
        <v>450</v>
      </c>
      <c r="E194" s="52" t="s">
        <v>451</v>
      </c>
      <c r="F194" s="51">
        <v>26600</v>
      </c>
      <c r="G194" s="51">
        <v>353</v>
      </c>
      <c r="H194" s="51">
        <v>1588.5</v>
      </c>
      <c r="I194" s="51">
        <v>1588.5</v>
      </c>
      <c r="J194" s="51">
        <v>0</v>
      </c>
      <c r="K194" s="51">
        <v>0</v>
      </c>
      <c r="L194" s="52" t="s">
        <v>222</v>
      </c>
      <c r="M194" s="53" t="s">
        <v>223</v>
      </c>
    </row>
    <row r="195" spans="1:13">
      <c r="A195" s="51" t="s">
        <v>455</v>
      </c>
      <c r="B195" s="51">
        <v>194</v>
      </c>
      <c r="C195" s="51">
        <v>18</v>
      </c>
      <c r="D195" s="52" t="s">
        <v>450</v>
      </c>
      <c r="E195" s="52" t="s">
        <v>451</v>
      </c>
      <c r="F195" s="51">
        <v>7200</v>
      </c>
      <c r="G195" s="51">
        <v>72</v>
      </c>
      <c r="H195" s="51">
        <v>324</v>
      </c>
      <c r="I195" s="51">
        <v>324</v>
      </c>
      <c r="J195" s="51">
        <v>0</v>
      </c>
      <c r="K195" s="51">
        <v>0</v>
      </c>
      <c r="L195" s="52" t="s">
        <v>225</v>
      </c>
      <c r="M195" s="53" t="s">
        <v>223</v>
      </c>
    </row>
    <row r="196" spans="1:13">
      <c r="A196" s="51" t="s">
        <v>456</v>
      </c>
      <c r="B196" s="51">
        <v>195</v>
      </c>
      <c r="C196" s="51">
        <v>252</v>
      </c>
      <c r="D196" s="52" t="s">
        <v>450</v>
      </c>
      <c r="E196" s="52" t="s">
        <v>451</v>
      </c>
      <c r="F196" s="51">
        <v>125800</v>
      </c>
      <c r="G196" s="51">
        <v>1506</v>
      </c>
      <c r="H196" s="51">
        <v>6777</v>
      </c>
      <c r="I196" s="51">
        <v>6777</v>
      </c>
      <c r="J196" s="51">
        <v>0</v>
      </c>
      <c r="K196" s="51">
        <v>0</v>
      </c>
      <c r="L196" s="52" t="s">
        <v>227</v>
      </c>
      <c r="M196" s="47" t="s">
        <v>215</v>
      </c>
    </row>
    <row r="197" spans="1:13">
      <c r="A197" s="51" t="s">
        <v>457</v>
      </c>
      <c r="B197" s="51">
        <v>196</v>
      </c>
      <c r="C197" s="51">
        <v>9</v>
      </c>
      <c r="D197" s="52" t="s">
        <v>450</v>
      </c>
      <c r="E197" s="52" t="s">
        <v>451</v>
      </c>
      <c r="F197" s="51">
        <v>5400</v>
      </c>
      <c r="G197" s="51">
        <v>54</v>
      </c>
      <c r="H197" s="51">
        <v>243</v>
      </c>
      <c r="I197" s="51">
        <v>243</v>
      </c>
      <c r="J197" s="51">
        <v>0</v>
      </c>
      <c r="K197" s="51">
        <v>0</v>
      </c>
      <c r="L197" s="52" t="s">
        <v>229</v>
      </c>
      <c r="M197" s="47" t="s">
        <v>215</v>
      </c>
    </row>
    <row r="198" spans="1:13">
      <c r="A198" s="51" t="s">
        <v>458</v>
      </c>
      <c r="B198" s="51">
        <v>197</v>
      </c>
      <c r="C198" s="51">
        <v>1</v>
      </c>
      <c r="D198" s="52" t="s">
        <v>450</v>
      </c>
      <c r="E198" s="52" t="s">
        <v>451</v>
      </c>
      <c r="F198" s="51">
        <v>600</v>
      </c>
      <c r="G198" s="51">
        <v>3</v>
      </c>
      <c r="H198" s="51">
        <v>13.5</v>
      </c>
      <c r="I198" s="51">
        <v>13.5</v>
      </c>
      <c r="J198" s="51">
        <v>0</v>
      </c>
      <c r="K198" s="51">
        <v>0</v>
      </c>
      <c r="L198" s="52" t="s">
        <v>252</v>
      </c>
      <c r="M198" s="47" t="s">
        <v>215</v>
      </c>
    </row>
    <row r="199" spans="1:13">
      <c r="A199" s="51" t="s">
        <v>459</v>
      </c>
      <c r="B199" s="51">
        <v>198</v>
      </c>
      <c r="C199" s="51">
        <v>33</v>
      </c>
      <c r="D199" s="52" t="s">
        <v>450</v>
      </c>
      <c r="E199" s="52" t="s">
        <v>451</v>
      </c>
      <c r="F199" s="51">
        <v>26400</v>
      </c>
      <c r="G199" s="51">
        <v>198</v>
      </c>
      <c r="H199" s="51">
        <v>891</v>
      </c>
      <c r="I199" s="51">
        <v>891</v>
      </c>
      <c r="J199" s="51">
        <v>0</v>
      </c>
      <c r="K199" s="51">
        <v>0</v>
      </c>
      <c r="L199" s="52" t="s">
        <v>231</v>
      </c>
      <c r="M199" s="47" t="s">
        <v>215</v>
      </c>
    </row>
    <row r="200" spans="1:13">
      <c r="A200" s="51" t="s">
        <v>460</v>
      </c>
      <c r="B200" s="51">
        <v>199</v>
      </c>
      <c r="C200" s="51">
        <v>1</v>
      </c>
      <c r="D200" s="52" t="s">
        <v>450</v>
      </c>
      <c r="E200" s="52" t="s">
        <v>451</v>
      </c>
      <c r="F200" s="51">
        <v>800</v>
      </c>
      <c r="G200" s="51">
        <v>3</v>
      </c>
      <c r="H200" s="51">
        <v>13.5</v>
      </c>
      <c r="I200" s="51">
        <v>13.5</v>
      </c>
      <c r="J200" s="51">
        <v>0</v>
      </c>
      <c r="K200" s="51">
        <v>0</v>
      </c>
      <c r="L200" s="52" t="s">
        <v>255</v>
      </c>
      <c r="M200" s="47" t="s">
        <v>215</v>
      </c>
    </row>
    <row r="201" spans="1:13">
      <c r="A201" s="51" t="s">
        <v>461</v>
      </c>
      <c r="B201" s="51">
        <v>200</v>
      </c>
      <c r="C201" s="51">
        <v>91</v>
      </c>
      <c r="D201" s="52" t="s">
        <v>450</v>
      </c>
      <c r="E201" s="52" t="s">
        <v>451</v>
      </c>
      <c r="F201" s="51">
        <v>90800</v>
      </c>
      <c r="G201" s="51">
        <v>540</v>
      </c>
      <c r="H201" s="51">
        <v>2430</v>
      </c>
      <c r="I201" s="51">
        <v>2430</v>
      </c>
      <c r="J201" s="51">
        <v>0</v>
      </c>
      <c r="K201" s="51">
        <v>0</v>
      </c>
      <c r="L201" s="52" t="s">
        <v>233</v>
      </c>
      <c r="M201" s="47" t="s">
        <v>215</v>
      </c>
    </row>
    <row r="202" spans="1:13">
      <c r="A202" s="51" t="s">
        <v>462</v>
      </c>
      <c r="B202" s="51">
        <v>201</v>
      </c>
      <c r="C202" s="51">
        <v>85</v>
      </c>
      <c r="D202" s="52" t="s">
        <v>450</v>
      </c>
      <c r="E202" s="52" t="s">
        <v>451</v>
      </c>
      <c r="F202" s="51">
        <v>127500</v>
      </c>
      <c r="G202" s="51">
        <v>510</v>
      </c>
      <c r="H202" s="51">
        <v>2295</v>
      </c>
      <c r="I202" s="51">
        <v>2295</v>
      </c>
      <c r="J202" s="51">
        <v>0</v>
      </c>
      <c r="K202" s="51">
        <v>0</v>
      </c>
      <c r="L202" s="52" t="s">
        <v>343</v>
      </c>
      <c r="M202" s="47" t="s">
        <v>215</v>
      </c>
    </row>
    <row r="203" spans="1:13">
      <c r="A203" s="51" t="s">
        <v>463</v>
      </c>
      <c r="B203" s="51">
        <v>202</v>
      </c>
      <c r="C203" s="51">
        <v>7</v>
      </c>
      <c r="D203" s="52" t="s">
        <v>450</v>
      </c>
      <c r="E203" s="52" t="s">
        <v>451</v>
      </c>
      <c r="F203" s="51">
        <v>14000</v>
      </c>
      <c r="G203" s="51">
        <v>42</v>
      </c>
      <c r="H203" s="51">
        <v>189</v>
      </c>
      <c r="I203" s="51">
        <v>189</v>
      </c>
      <c r="J203" s="51">
        <v>0</v>
      </c>
      <c r="K203" s="51">
        <v>0</v>
      </c>
      <c r="L203" s="52" t="s">
        <v>397</v>
      </c>
      <c r="M203" s="47" t="s">
        <v>215</v>
      </c>
    </row>
    <row r="204" spans="1:13">
      <c r="A204" s="51" t="s">
        <v>464</v>
      </c>
      <c r="B204" s="51">
        <v>203</v>
      </c>
      <c r="C204" s="51">
        <v>110</v>
      </c>
      <c r="D204" s="52" t="s">
        <v>450</v>
      </c>
      <c r="E204" s="52" t="s">
        <v>451</v>
      </c>
      <c r="F204" s="51">
        <v>317300</v>
      </c>
      <c r="G204" s="51">
        <v>549</v>
      </c>
      <c r="H204" s="51">
        <v>2470.5</v>
      </c>
      <c r="I204" s="51">
        <v>2470.5</v>
      </c>
      <c r="J204" s="51">
        <v>0</v>
      </c>
      <c r="K204" s="51">
        <v>0</v>
      </c>
      <c r="L204" s="52" t="s">
        <v>399</v>
      </c>
      <c r="M204" s="47" t="s">
        <v>215</v>
      </c>
    </row>
    <row r="205" spans="1:13">
      <c r="A205" s="51" t="s">
        <v>465</v>
      </c>
      <c r="B205" s="51">
        <v>204</v>
      </c>
      <c r="C205" s="51">
        <v>1</v>
      </c>
      <c r="D205" s="52" t="s">
        <v>466</v>
      </c>
      <c r="E205" s="52" t="s">
        <v>467</v>
      </c>
      <c r="F205" s="51">
        <v>100</v>
      </c>
      <c r="G205" s="51">
        <v>6</v>
      </c>
      <c r="H205" s="51">
        <v>0</v>
      </c>
      <c r="I205" s="51">
        <v>4</v>
      </c>
      <c r="J205" s="51">
        <v>0</v>
      </c>
      <c r="K205" s="51">
        <v>0</v>
      </c>
      <c r="L205" s="52" t="s">
        <v>214</v>
      </c>
      <c r="M205" s="47" t="s">
        <v>215</v>
      </c>
    </row>
    <row r="206" spans="1:13">
      <c r="A206" s="51" t="s">
        <v>468</v>
      </c>
      <c r="B206" s="51">
        <v>205</v>
      </c>
      <c r="C206" s="51">
        <v>100019</v>
      </c>
      <c r="D206" s="52" t="s">
        <v>466</v>
      </c>
      <c r="E206" s="52" t="s">
        <v>467</v>
      </c>
      <c r="F206" s="51">
        <v>9732200</v>
      </c>
      <c r="G206" s="51">
        <v>1800342</v>
      </c>
      <c r="H206" s="51">
        <v>0</v>
      </c>
      <c r="I206" s="51">
        <v>1200228</v>
      </c>
      <c r="J206" s="51">
        <v>269700</v>
      </c>
      <c r="K206" s="51">
        <v>0</v>
      </c>
      <c r="L206" s="52" t="s">
        <v>217</v>
      </c>
      <c r="M206" s="47" t="s">
        <v>218</v>
      </c>
    </row>
    <row r="207" spans="1:13">
      <c r="A207" s="51" t="s">
        <v>469</v>
      </c>
      <c r="B207" s="51">
        <v>206</v>
      </c>
      <c r="C207" s="51">
        <v>4379</v>
      </c>
      <c r="D207" s="52" t="s">
        <v>466</v>
      </c>
      <c r="E207" s="52" t="s">
        <v>467</v>
      </c>
      <c r="F207" s="51">
        <v>867600</v>
      </c>
      <c r="G207" s="51">
        <v>78390</v>
      </c>
      <c r="H207" s="51">
        <v>0</v>
      </c>
      <c r="I207" s="51">
        <v>52260</v>
      </c>
      <c r="J207" s="51">
        <v>5800</v>
      </c>
      <c r="K207" s="51">
        <v>0</v>
      </c>
      <c r="L207" s="52" t="s">
        <v>220</v>
      </c>
      <c r="M207" s="47" t="s">
        <v>218</v>
      </c>
    </row>
    <row r="208" spans="1:13">
      <c r="A208" s="51" t="s">
        <v>470</v>
      </c>
      <c r="B208" s="51">
        <v>207</v>
      </c>
      <c r="C208" s="51">
        <v>834</v>
      </c>
      <c r="D208" s="52" t="s">
        <v>466</v>
      </c>
      <c r="E208" s="52" t="s">
        <v>467</v>
      </c>
      <c r="F208" s="51">
        <v>248900</v>
      </c>
      <c r="G208" s="51">
        <v>19854</v>
      </c>
      <c r="H208" s="51">
        <v>0</v>
      </c>
      <c r="I208" s="51">
        <v>13236</v>
      </c>
      <c r="J208" s="51">
        <v>200</v>
      </c>
      <c r="K208" s="51">
        <v>0</v>
      </c>
      <c r="L208" s="52" t="s">
        <v>222</v>
      </c>
      <c r="M208" s="53" t="s">
        <v>223</v>
      </c>
    </row>
    <row r="209" spans="1:13">
      <c r="A209" s="51" t="s">
        <v>471</v>
      </c>
      <c r="B209" s="51">
        <v>208</v>
      </c>
      <c r="C209" s="51">
        <v>176</v>
      </c>
      <c r="D209" s="52" t="s">
        <v>466</v>
      </c>
      <c r="E209" s="52" t="s">
        <v>467</v>
      </c>
      <c r="F209" s="51">
        <v>69800</v>
      </c>
      <c r="G209" s="51">
        <v>4152</v>
      </c>
      <c r="H209" s="51">
        <v>0</v>
      </c>
      <c r="I209" s="51">
        <v>2768</v>
      </c>
      <c r="J209" s="51">
        <v>200</v>
      </c>
      <c r="K209" s="51">
        <v>0</v>
      </c>
      <c r="L209" s="52" t="s">
        <v>225</v>
      </c>
      <c r="M209" s="53" t="s">
        <v>223</v>
      </c>
    </row>
    <row r="210" spans="1:13">
      <c r="A210" s="51" t="s">
        <v>472</v>
      </c>
      <c r="B210" s="51">
        <v>209</v>
      </c>
      <c r="C210" s="51">
        <v>2300</v>
      </c>
      <c r="D210" s="52" t="s">
        <v>466</v>
      </c>
      <c r="E210" s="52" t="s">
        <v>467</v>
      </c>
      <c r="F210" s="51">
        <v>1147400</v>
      </c>
      <c r="G210" s="51">
        <v>82410</v>
      </c>
      <c r="H210" s="51">
        <v>0</v>
      </c>
      <c r="I210" s="51">
        <v>54940</v>
      </c>
      <c r="J210" s="51">
        <v>100</v>
      </c>
      <c r="K210" s="51">
        <v>0</v>
      </c>
      <c r="L210" s="52" t="s">
        <v>227</v>
      </c>
      <c r="M210" s="47" t="s">
        <v>215</v>
      </c>
    </row>
    <row r="211" spans="1:13">
      <c r="A211" s="51" t="s">
        <v>473</v>
      </c>
      <c r="B211" s="51">
        <v>210</v>
      </c>
      <c r="C211" s="51">
        <v>19</v>
      </c>
      <c r="D211" s="52" t="s">
        <v>466</v>
      </c>
      <c r="E211" s="52" t="s">
        <v>467</v>
      </c>
      <c r="F211" s="51">
        <v>10600</v>
      </c>
      <c r="G211" s="51">
        <v>558</v>
      </c>
      <c r="H211" s="51">
        <v>0</v>
      </c>
      <c r="I211" s="51">
        <v>372</v>
      </c>
      <c r="J211" s="51">
        <v>100</v>
      </c>
      <c r="K211" s="51">
        <v>0</v>
      </c>
      <c r="L211" s="52" t="s">
        <v>229</v>
      </c>
      <c r="M211" s="47" t="s">
        <v>215</v>
      </c>
    </row>
    <row r="212" spans="1:13">
      <c r="A212" s="51" t="s">
        <v>474</v>
      </c>
      <c r="B212" s="51">
        <v>211</v>
      </c>
      <c r="C212" s="51">
        <v>3</v>
      </c>
      <c r="D212" s="52" t="s">
        <v>466</v>
      </c>
      <c r="E212" s="52" t="s">
        <v>467</v>
      </c>
      <c r="F212" s="51">
        <v>2100</v>
      </c>
      <c r="G212" s="51">
        <v>108</v>
      </c>
      <c r="H212" s="51">
        <v>0</v>
      </c>
      <c r="I212" s="51">
        <v>72</v>
      </c>
      <c r="J212" s="51">
        <v>0</v>
      </c>
      <c r="K212" s="51">
        <v>0</v>
      </c>
      <c r="L212" s="52" t="s">
        <v>252</v>
      </c>
      <c r="M212" s="47" t="s">
        <v>215</v>
      </c>
    </row>
    <row r="213" spans="1:13">
      <c r="A213" s="51" t="s">
        <v>475</v>
      </c>
      <c r="B213" s="51">
        <v>212</v>
      </c>
      <c r="C213" s="51">
        <v>349</v>
      </c>
      <c r="D213" s="52" t="s">
        <v>466</v>
      </c>
      <c r="E213" s="52" t="s">
        <v>467</v>
      </c>
      <c r="F213" s="51">
        <v>279200</v>
      </c>
      <c r="G213" s="51">
        <v>12564</v>
      </c>
      <c r="H213" s="51">
        <v>0</v>
      </c>
      <c r="I213" s="51">
        <v>8376</v>
      </c>
      <c r="J213" s="51">
        <v>0</v>
      </c>
      <c r="K213" s="51">
        <v>0</v>
      </c>
      <c r="L213" s="52" t="s">
        <v>231</v>
      </c>
      <c r="M213" s="47" t="s">
        <v>215</v>
      </c>
    </row>
    <row r="214" spans="1:13">
      <c r="A214" s="51" t="s">
        <v>476</v>
      </c>
      <c r="B214" s="51">
        <v>213</v>
      </c>
      <c r="C214" s="51">
        <v>8</v>
      </c>
      <c r="D214" s="52" t="s">
        <v>466</v>
      </c>
      <c r="E214" s="52" t="s">
        <v>467</v>
      </c>
      <c r="F214" s="51">
        <v>7000</v>
      </c>
      <c r="G214" s="51">
        <v>252</v>
      </c>
      <c r="H214" s="51">
        <v>0</v>
      </c>
      <c r="I214" s="51">
        <v>168</v>
      </c>
      <c r="J214" s="51">
        <v>100</v>
      </c>
      <c r="K214" s="51">
        <v>0</v>
      </c>
      <c r="L214" s="52" t="s">
        <v>255</v>
      </c>
      <c r="M214" s="47" t="s">
        <v>215</v>
      </c>
    </row>
    <row r="215" spans="1:13">
      <c r="A215" s="51" t="s">
        <v>477</v>
      </c>
      <c r="B215" s="51">
        <v>214</v>
      </c>
      <c r="C215" s="51">
        <v>350</v>
      </c>
      <c r="D215" s="52" t="s">
        <v>466</v>
      </c>
      <c r="E215" s="52" t="s">
        <v>467</v>
      </c>
      <c r="F215" s="51">
        <v>348200</v>
      </c>
      <c r="G215" s="51">
        <v>12294</v>
      </c>
      <c r="H215" s="51">
        <v>0</v>
      </c>
      <c r="I215" s="51">
        <v>8196</v>
      </c>
      <c r="J215" s="51">
        <v>0</v>
      </c>
      <c r="K215" s="51">
        <v>0</v>
      </c>
      <c r="L215" s="52" t="s">
        <v>233</v>
      </c>
      <c r="M215" s="47" t="s">
        <v>215</v>
      </c>
    </row>
    <row r="216" spans="1:13">
      <c r="A216" s="51" t="s">
        <v>478</v>
      </c>
      <c r="B216" s="51">
        <v>215</v>
      </c>
      <c r="C216" s="51">
        <v>20</v>
      </c>
      <c r="D216" s="52" t="s">
        <v>466</v>
      </c>
      <c r="E216" s="52" t="s">
        <v>467</v>
      </c>
      <c r="F216" s="51">
        <v>29900</v>
      </c>
      <c r="G216" s="51">
        <v>702</v>
      </c>
      <c r="H216" s="51">
        <v>0</v>
      </c>
      <c r="I216" s="51">
        <v>468</v>
      </c>
      <c r="J216" s="51">
        <v>0</v>
      </c>
      <c r="K216" s="51">
        <v>0</v>
      </c>
      <c r="L216" s="52" t="s">
        <v>343</v>
      </c>
      <c r="M216" s="47" t="s">
        <v>215</v>
      </c>
    </row>
    <row r="217" spans="1:13">
      <c r="A217" s="51" t="s">
        <v>479</v>
      </c>
      <c r="B217" s="51">
        <v>216</v>
      </c>
      <c r="C217" s="51">
        <v>46</v>
      </c>
      <c r="D217" s="52" t="s">
        <v>466</v>
      </c>
      <c r="E217" s="52" t="s">
        <v>467</v>
      </c>
      <c r="F217" s="51">
        <v>90600</v>
      </c>
      <c r="G217" s="51">
        <v>1542</v>
      </c>
      <c r="H217" s="51">
        <v>0</v>
      </c>
      <c r="I217" s="51">
        <v>1028</v>
      </c>
      <c r="J217" s="51">
        <v>0</v>
      </c>
      <c r="K217" s="51">
        <v>0</v>
      </c>
      <c r="L217" s="52" t="s">
        <v>397</v>
      </c>
      <c r="M217" s="47" t="s">
        <v>215</v>
      </c>
    </row>
    <row r="218" spans="1:13">
      <c r="A218" s="51" t="s">
        <v>480</v>
      </c>
      <c r="B218" s="51">
        <v>217</v>
      </c>
      <c r="C218" s="51">
        <v>4</v>
      </c>
      <c r="D218" s="52" t="s">
        <v>466</v>
      </c>
      <c r="E218" s="52" t="s">
        <v>467</v>
      </c>
      <c r="F218" s="51">
        <v>9500</v>
      </c>
      <c r="G218" s="51">
        <v>108</v>
      </c>
      <c r="H218" s="51">
        <v>0</v>
      </c>
      <c r="I218" s="51">
        <v>72</v>
      </c>
      <c r="J218" s="51">
        <v>0</v>
      </c>
      <c r="K218" s="51">
        <v>0</v>
      </c>
      <c r="L218" s="52" t="s">
        <v>416</v>
      </c>
      <c r="M218" s="47" t="s">
        <v>215</v>
      </c>
    </row>
    <row r="219" spans="1:13">
      <c r="A219" s="51" t="s">
        <v>481</v>
      </c>
      <c r="B219" s="51">
        <v>218</v>
      </c>
      <c r="C219" s="51">
        <v>355</v>
      </c>
      <c r="D219" s="52" t="s">
        <v>466</v>
      </c>
      <c r="E219" s="52" t="s">
        <v>467</v>
      </c>
      <c r="F219" s="51">
        <v>1055100</v>
      </c>
      <c r="G219" s="51">
        <v>11976</v>
      </c>
      <c r="H219" s="51">
        <v>0</v>
      </c>
      <c r="I219" s="51">
        <v>7984</v>
      </c>
      <c r="J219" s="51">
        <v>0</v>
      </c>
      <c r="K219" s="51">
        <v>0</v>
      </c>
      <c r="L219" s="52" t="s">
        <v>399</v>
      </c>
      <c r="M219" s="47" t="s">
        <v>215</v>
      </c>
    </row>
    <row r="220" spans="1:13">
      <c r="A220" s="51" t="s">
        <v>482</v>
      </c>
      <c r="B220" s="51">
        <v>219</v>
      </c>
      <c r="C220" s="51">
        <v>189</v>
      </c>
      <c r="D220" s="52" t="s">
        <v>483</v>
      </c>
      <c r="E220" s="52" t="s">
        <v>484</v>
      </c>
      <c r="F220" s="51">
        <v>9800</v>
      </c>
      <c r="G220" s="51">
        <v>144</v>
      </c>
      <c r="H220" s="51">
        <v>0</v>
      </c>
      <c r="I220" s="51">
        <v>1001</v>
      </c>
      <c r="J220" s="51">
        <v>17800</v>
      </c>
      <c r="K220" s="51">
        <v>0</v>
      </c>
      <c r="L220" s="52" t="s">
        <v>214</v>
      </c>
      <c r="M220" s="47" t="s">
        <v>215</v>
      </c>
    </row>
    <row r="221" spans="1:13">
      <c r="A221" s="51" t="s">
        <v>485</v>
      </c>
      <c r="B221" s="51">
        <v>220</v>
      </c>
      <c r="C221" s="51">
        <v>320059</v>
      </c>
      <c r="D221" s="52" t="s">
        <v>483</v>
      </c>
      <c r="E221" s="52" t="s">
        <v>484</v>
      </c>
      <c r="F221" s="51">
        <v>31387800</v>
      </c>
      <c r="G221" s="51">
        <v>5760990</v>
      </c>
      <c r="H221" s="51">
        <v>0</v>
      </c>
      <c r="I221" s="51">
        <v>3840660</v>
      </c>
      <c r="J221" s="51">
        <v>618100</v>
      </c>
      <c r="K221" s="51">
        <v>0</v>
      </c>
      <c r="L221" s="52" t="s">
        <v>217</v>
      </c>
      <c r="M221" s="47" t="s">
        <v>218</v>
      </c>
    </row>
    <row r="222" spans="1:13">
      <c r="A222" s="51" t="s">
        <v>486</v>
      </c>
      <c r="B222" s="51">
        <v>221</v>
      </c>
      <c r="C222" s="51">
        <v>3748</v>
      </c>
      <c r="D222" s="52" t="s">
        <v>483</v>
      </c>
      <c r="E222" s="52" t="s">
        <v>484</v>
      </c>
      <c r="F222" s="51">
        <v>723500</v>
      </c>
      <c r="G222" s="51">
        <v>65718</v>
      </c>
      <c r="H222" s="51">
        <v>0</v>
      </c>
      <c r="I222" s="51">
        <v>62552</v>
      </c>
      <c r="J222" s="51">
        <v>16400</v>
      </c>
      <c r="K222" s="51">
        <v>0</v>
      </c>
      <c r="L222" s="52" t="s">
        <v>220</v>
      </c>
      <c r="M222" s="47" t="s">
        <v>218</v>
      </c>
    </row>
    <row r="223" spans="1:13">
      <c r="A223" s="51" t="s">
        <v>487</v>
      </c>
      <c r="B223" s="51">
        <v>222</v>
      </c>
      <c r="C223" s="51">
        <v>656</v>
      </c>
      <c r="D223" s="52" t="s">
        <v>483</v>
      </c>
      <c r="E223" s="52" t="s">
        <v>484</v>
      </c>
      <c r="F223" s="51">
        <v>195100</v>
      </c>
      <c r="G223" s="51">
        <v>15528</v>
      </c>
      <c r="H223" s="51">
        <v>0</v>
      </c>
      <c r="I223" s="51">
        <v>10347</v>
      </c>
      <c r="J223" s="51">
        <v>400</v>
      </c>
      <c r="K223" s="51">
        <v>0</v>
      </c>
      <c r="L223" s="52" t="s">
        <v>222</v>
      </c>
      <c r="M223" s="53" t="s">
        <v>223</v>
      </c>
    </row>
    <row r="224" spans="1:13">
      <c r="A224" s="51" t="s">
        <v>488</v>
      </c>
      <c r="B224" s="51">
        <v>223</v>
      </c>
      <c r="C224" s="51">
        <v>135</v>
      </c>
      <c r="D224" s="52" t="s">
        <v>483</v>
      </c>
      <c r="E224" s="52" t="s">
        <v>484</v>
      </c>
      <c r="F224" s="51">
        <v>53100</v>
      </c>
      <c r="G224" s="51">
        <v>3096</v>
      </c>
      <c r="H224" s="51">
        <v>0</v>
      </c>
      <c r="I224" s="51">
        <v>2739</v>
      </c>
      <c r="J224" s="51">
        <v>100</v>
      </c>
      <c r="K224" s="51">
        <v>0</v>
      </c>
      <c r="L224" s="52" t="s">
        <v>225</v>
      </c>
      <c r="M224" s="53" t="s">
        <v>223</v>
      </c>
    </row>
    <row r="225" spans="1:13">
      <c r="A225" s="51" t="s">
        <v>489</v>
      </c>
      <c r="B225" s="51">
        <v>224</v>
      </c>
      <c r="C225" s="51">
        <v>3220</v>
      </c>
      <c r="D225" s="52" t="s">
        <v>483</v>
      </c>
      <c r="E225" s="52" t="s">
        <v>484</v>
      </c>
      <c r="F225" s="51">
        <v>1602600</v>
      </c>
      <c r="G225" s="51">
        <v>114624</v>
      </c>
      <c r="H225" s="51">
        <v>0</v>
      </c>
      <c r="I225" s="51">
        <v>76406</v>
      </c>
      <c r="J225" s="51">
        <v>0</v>
      </c>
      <c r="K225" s="51">
        <v>0</v>
      </c>
      <c r="L225" s="52" t="s">
        <v>227</v>
      </c>
      <c r="M225" s="47" t="s">
        <v>215</v>
      </c>
    </row>
    <row r="226" spans="1:13">
      <c r="A226" s="51" t="s">
        <v>490</v>
      </c>
      <c r="B226" s="51">
        <v>225</v>
      </c>
      <c r="C226" s="51">
        <v>17</v>
      </c>
      <c r="D226" s="52" t="s">
        <v>483</v>
      </c>
      <c r="E226" s="52" t="s">
        <v>484</v>
      </c>
      <c r="F226" s="51">
        <v>9400</v>
      </c>
      <c r="G226" s="51">
        <v>540</v>
      </c>
      <c r="H226" s="51">
        <v>0</v>
      </c>
      <c r="I226" s="51">
        <v>355</v>
      </c>
      <c r="J226" s="51">
        <v>0</v>
      </c>
      <c r="K226" s="51">
        <v>0</v>
      </c>
      <c r="L226" s="52" t="s">
        <v>229</v>
      </c>
      <c r="M226" s="47" t="s">
        <v>215</v>
      </c>
    </row>
    <row r="227" spans="1:13">
      <c r="A227" s="51" t="s">
        <v>491</v>
      </c>
      <c r="B227" s="51">
        <v>226</v>
      </c>
      <c r="C227" s="51">
        <v>33</v>
      </c>
      <c r="D227" s="52" t="s">
        <v>483</v>
      </c>
      <c r="E227" s="52" t="s">
        <v>484</v>
      </c>
      <c r="F227" s="51">
        <v>22600</v>
      </c>
      <c r="G227" s="51">
        <v>1098</v>
      </c>
      <c r="H227" s="51">
        <v>0</v>
      </c>
      <c r="I227" s="51">
        <v>732</v>
      </c>
      <c r="J227" s="51">
        <v>0</v>
      </c>
      <c r="K227" s="51">
        <v>0</v>
      </c>
      <c r="L227" s="52" t="s">
        <v>252</v>
      </c>
      <c r="M227" s="47" t="s">
        <v>215</v>
      </c>
    </row>
    <row r="228" spans="1:13">
      <c r="A228" s="51" t="s">
        <v>492</v>
      </c>
      <c r="B228" s="51">
        <v>227</v>
      </c>
      <c r="C228" s="51">
        <v>31</v>
      </c>
      <c r="D228" s="52" t="s">
        <v>483</v>
      </c>
      <c r="E228" s="52" t="s">
        <v>484</v>
      </c>
      <c r="F228" s="51">
        <v>24300</v>
      </c>
      <c r="G228" s="51">
        <v>1062</v>
      </c>
      <c r="H228" s="51">
        <v>0</v>
      </c>
      <c r="I228" s="51">
        <v>698</v>
      </c>
      <c r="J228" s="51">
        <v>0</v>
      </c>
      <c r="K228" s="51">
        <v>0</v>
      </c>
      <c r="L228" s="52" t="s">
        <v>231</v>
      </c>
      <c r="M228" s="47" t="s">
        <v>215</v>
      </c>
    </row>
    <row r="229" spans="1:13">
      <c r="A229" s="51" t="s">
        <v>493</v>
      </c>
      <c r="B229" s="51">
        <v>228</v>
      </c>
      <c r="C229" s="51">
        <v>22</v>
      </c>
      <c r="D229" s="52" t="s">
        <v>483</v>
      </c>
      <c r="E229" s="52" t="s">
        <v>484</v>
      </c>
      <c r="F229" s="51">
        <v>19700</v>
      </c>
      <c r="G229" s="51">
        <v>792</v>
      </c>
      <c r="H229" s="51">
        <v>0</v>
      </c>
      <c r="I229" s="51">
        <v>528</v>
      </c>
      <c r="J229" s="51">
        <v>100</v>
      </c>
      <c r="K229" s="51">
        <v>0</v>
      </c>
      <c r="L229" s="52" t="s">
        <v>255</v>
      </c>
      <c r="M229" s="47" t="s">
        <v>215</v>
      </c>
    </row>
    <row r="230" spans="1:13">
      <c r="A230" s="51" t="s">
        <v>494</v>
      </c>
      <c r="B230" s="51">
        <v>229</v>
      </c>
      <c r="C230" s="51">
        <v>582</v>
      </c>
      <c r="D230" s="52" t="s">
        <v>483</v>
      </c>
      <c r="E230" s="52" t="s">
        <v>484</v>
      </c>
      <c r="F230" s="51">
        <v>578900</v>
      </c>
      <c r="G230" s="51">
        <v>20628</v>
      </c>
      <c r="H230" s="51">
        <v>0</v>
      </c>
      <c r="I230" s="51">
        <v>13752</v>
      </c>
      <c r="J230" s="51">
        <v>0</v>
      </c>
      <c r="K230" s="51">
        <v>0</v>
      </c>
      <c r="L230" s="52" t="s">
        <v>233</v>
      </c>
      <c r="M230" s="47" t="s">
        <v>215</v>
      </c>
    </row>
    <row r="231" spans="1:13">
      <c r="A231" s="51" t="s">
        <v>495</v>
      </c>
      <c r="B231" s="51">
        <v>230</v>
      </c>
      <c r="C231" s="51">
        <v>9</v>
      </c>
      <c r="D231" s="52" t="s">
        <v>483</v>
      </c>
      <c r="E231" s="52" t="s">
        <v>484</v>
      </c>
      <c r="F231" s="51">
        <v>13200</v>
      </c>
      <c r="G231" s="51">
        <v>270</v>
      </c>
      <c r="H231" s="51">
        <v>0</v>
      </c>
      <c r="I231" s="51">
        <v>180</v>
      </c>
      <c r="J231" s="51">
        <v>0</v>
      </c>
      <c r="K231" s="51">
        <v>0</v>
      </c>
      <c r="L231" s="52" t="s">
        <v>343</v>
      </c>
      <c r="M231" s="47" t="s">
        <v>215</v>
      </c>
    </row>
    <row r="232" spans="1:13">
      <c r="A232" s="51" t="s">
        <v>496</v>
      </c>
      <c r="B232" s="51">
        <v>231</v>
      </c>
      <c r="C232" s="51">
        <v>46</v>
      </c>
      <c r="D232" s="52" t="s">
        <v>483</v>
      </c>
      <c r="E232" s="52" t="s">
        <v>484</v>
      </c>
      <c r="F232" s="51">
        <v>91600</v>
      </c>
      <c r="G232" s="51">
        <v>1584</v>
      </c>
      <c r="H232" s="51">
        <v>0</v>
      </c>
      <c r="I232" s="51">
        <v>1056</v>
      </c>
      <c r="J232" s="51">
        <v>0</v>
      </c>
      <c r="K232" s="51">
        <v>0</v>
      </c>
      <c r="L232" s="52" t="s">
        <v>397</v>
      </c>
      <c r="M232" s="47" t="s">
        <v>215</v>
      </c>
    </row>
    <row r="233" spans="1:13">
      <c r="A233" s="51" t="s">
        <v>497</v>
      </c>
      <c r="B233" s="51">
        <v>232</v>
      </c>
      <c r="C233" s="51">
        <v>2</v>
      </c>
      <c r="D233" s="52" t="s">
        <v>483</v>
      </c>
      <c r="E233" s="52" t="s">
        <v>484</v>
      </c>
      <c r="F233" s="51">
        <v>5000</v>
      </c>
      <c r="G233" s="51">
        <v>72</v>
      </c>
      <c r="H233" s="51">
        <v>0</v>
      </c>
      <c r="I233" s="51">
        <v>48</v>
      </c>
      <c r="J233" s="51">
        <v>0</v>
      </c>
      <c r="K233" s="51">
        <v>0</v>
      </c>
      <c r="L233" s="52" t="s">
        <v>416</v>
      </c>
      <c r="M233" s="47" t="s">
        <v>215</v>
      </c>
    </row>
    <row r="234" spans="1:13">
      <c r="A234" s="51" t="s">
        <v>498</v>
      </c>
      <c r="B234" s="51">
        <v>233</v>
      </c>
      <c r="C234" s="51">
        <v>163</v>
      </c>
      <c r="D234" s="52" t="s">
        <v>483</v>
      </c>
      <c r="E234" s="52" t="s">
        <v>484</v>
      </c>
      <c r="F234" s="51">
        <v>485400</v>
      </c>
      <c r="G234" s="51">
        <v>5508</v>
      </c>
      <c r="H234" s="51">
        <v>0</v>
      </c>
      <c r="I234" s="51">
        <v>3672</v>
      </c>
      <c r="J234" s="51">
        <v>0</v>
      </c>
      <c r="K234" s="51">
        <v>0</v>
      </c>
      <c r="L234" s="52" t="s">
        <v>399</v>
      </c>
      <c r="M234" s="47" t="s">
        <v>215</v>
      </c>
    </row>
    <row r="235" spans="1:13">
      <c r="A235" s="51" t="s">
        <v>499</v>
      </c>
      <c r="B235" s="51">
        <v>234</v>
      </c>
      <c r="C235" s="51">
        <v>116</v>
      </c>
      <c r="D235" s="52" t="s">
        <v>500</v>
      </c>
      <c r="E235" s="52" t="s">
        <v>501</v>
      </c>
      <c r="F235" s="51">
        <v>-1700</v>
      </c>
      <c r="G235" s="51">
        <v>-210</v>
      </c>
      <c r="H235" s="51">
        <v>0</v>
      </c>
      <c r="I235" s="51">
        <v>-140</v>
      </c>
      <c r="J235" s="51">
        <v>9700</v>
      </c>
      <c r="K235" s="51">
        <v>0</v>
      </c>
      <c r="L235" s="52" t="s">
        <v>214</v>
      </c>
      <c r="M235" s="47" t="s">
        <v>215</v>
      </c>
    </row>
    <row r="236" spans="1:13">
      <c r="A236" s="51" t="s">
        <v>502</v>
      </c>
      <c r="B236" s="51">
        <v>235</v>
      </c>
      <c r="C236" s="51">
        <v>220064</v>
      </c>
      <c r="D236" s="52" t="s">
        <v>500</v>
      </c>
      <c r="E236" s="52" t="s">
        <v>501</v>
      </c>
      <c r="F236" s="51">
        <v>21074340</v>
      </c>
      <c r="G236" s="51">
        <v>3961152</v>
      </c>
      <c r="H236" s="51">
        <v>0</v>
      </c>
      <c r="I236" s="51">
        <v>2640768</v>
      </c>
      <c r="J236" s="51">
        <v>932060</v>
      </c>
      <c r="K236" s="51">
        <v>0</v>
      </c>
      <c r="L236" s="52" t="s">
        <v>217</v>
      </c>
      <c r="M236" s="47" t="s">
        <v>218</v>
      </c>
    </row>
    <row r="237" spans="1:13">
      <c r="A237" s="51" t="s">
        <v>503</v>
      </c>
      <c r="B237" s="51">
        <v>236</v>
      </c>
      <c r="C237" s="51">
        <v>955</v>
      </c>
      <c r="D237" s="52" t="s">
        <v>500</v>
      </c>
      <c r="E237" s="52" t="s">
        <v>501</v>
      </c>
      <c r="F237" s="51">
        <v>180700</v>
      </c>
      <c r="G237" s="51">
        <v>16416</v>
      </c>
      <c r="H237" s="51">
        <v>0</v>
      </c>
      <c r="I237" s="51">
        <v>10944</v>
      </c>
      <c r="J237" s="51">
        <v>6000</v>
      </c>
      <c r="K237" s="51">
        <v>0</v>
      </c>
      <c r="L237" s="52" t="s">
        <v>220</v>
      </c>
      <c r="M237" s="47" t="s">
        <v>218</v>
      </c>
    </row>
    <row r="238" spans="1:13">
      <c r="A238" s="51" t="s">
        <v>504</v>
      </c>
      <c r="B238" s="51">
        <v>237</v>
      </c>
      <c r="C238" s="51">
        <v>194</v>
      </c>
      <c r="D238" s="52" t="s">
        <v>500</v>
      </c>
      <c r="E238" s="52" t="s">
        <v>501</v>
      </c>
      <c r="F238" s="51">
        <v>56900</v>
      </c>
      <c r="G238" s="51">
        <v>4440</v>
      </c>
      <c r="H238" s="51">
        <v>0</v>
      </c>
      <c r="I238" s="51">
        <v>2960</v>
      </c>
      <c r="J238" s="51">
        <v>0</v>
      </c>
      <c r="K238" s="51">
        <v>0</v>
      </c>
      <c r="L238" s="52" t="s">
        <v>222</v>
      </c>
      <c r="M238" s="53" t="s">
        <v>223</v>
      </c>
    </row>
    <row r="239" spans="1:13">
      <c r="A239" s="51" t="s">
        <v>505</v>
      </c>
      <c r="B239" s="51">
        <v>238</v>
      </c>
      <c r="C239" s="51">
        <v>32</v>
      </c>
      <c r="D239" s="52" t="s">
        <v>500</v>
      </c>
      <c r="E239" s="52" t="s">
        <v>501</v>
      </c>
      <c r="F239" s="51">
        <v>12800</v>
      </c>
      <c r="G239" s="51">
        <v>768</v>
      </c>
      <c r="H239" s="51">
        <v>0</v>
      </c>
      <c r="I239" s="51">
        <v>512</v>
      </c>
      <c r="J239" s="51">
        <v>0</v>
      </c>
      <c r="K239" s="51">
        <v>0</v>
      </c>
      <c r="L239" s="52" t="s">
        <v>225</v>
      </c>
      <c r="M239" s="53" t="s">
        <v>223</v>
      </c>
    </row>
    <row r="240" spans="1:13">
      <c r="A240" s="51" t="s">
        <v>506</v>
      </c>
      <c r="B240" s="51">
        <v>239</v>
      </c>
      <c r="C240" s="51">
        <v>599</v>
      </c>
      <c r="D240" s="52" t="s">
        <v>500</v>
      </c>
      <c r="E240" s="52" t="s">
        <v>501</v>
      </c>
      <c r="F240" s="51">
        <v>297300</v>
      </c>
      <c r="G240" s="51">
        <v>21186</v>
      </c>
      <c r="H240" s="51">
        <v>0</v>
      </c>
      <c r="I240" s="51">
        <v>14124</v>
      </c>
      <c r="J240" s="51">
        <v>0</v>
      </c>
      <c r="K240" s="51">
        <v>0</v>
      </c>
      <c r="L240" s="52" t="s">
        <v>227</v>
      </c>
      <c r="M240" s="47" t="s">
        <v>215</v>
      </c>
    </row>
    <row r="241" spans="1:13">
      <c r="A241" s="51" t="s">
        <v>507</v>
      </c>
      <c r="B241" s="51">
        <v>240</v>
      </c>
      <c r="C241" s="51">
        <v>18</v>
      </c>
      <c r="D241" s="52" t="s">
        <v>500</v>
      </c>
      <c r="E241" s="52" t="s">
        <v>501</v>
      </c>
      <c r="F241" s="51">
        <v>10700</v>
      </c>
      <c r="G241" s="51">
        <v>630</v>
      </c>
      <c r="H241" s="51">
        <v>0</v>
      </c>
      <c r="I241" s="51">
        <v>420</v>
      </c>
      <c r="J241" s="51">
        <v>100</v>
      </c>
      <c r="K241" s="51">
        <v>0</v>
      </c>
      <c r="L241" s="52" t="s">
        <v>229</v>
      </c>
      <c r="M241" s="47" t="s">
        <v>215</v>
      </c>
    </row>
    <row r="242" spans="1:13">
      <c r="A242" s="51" t="s">
        <v>508</v>
      </c>
      <c r="B242" s="51">
        <v>241</v>
      </c>
      <c r="C242" s="51">
        <v>7</v>
      </c>
      <c r="D242" s="52" t="s">
        <v>500</v>
      </c>
      <c r="E242" s="52" t="s">
        <v>501</v>
      </c>
      <c r="F242" s="51">
        <v>4900</v>
      </c>
      <c r="G242" s="51">
        <v>252</v>
      </c>
      <c r="H242" s="51">
        <v>0</v>
      </c>
      <c r="I242" s="51">
        <v>168</v>
      </c>
      <c r="J242" s="51">
        <v>0</v>
      </c>
      <c r="K242" s="51">
        <v>0</v>
      </c>
      <c r="L242" s="52" t="s">
        <v>252</v>
      </c>
      <c r="M242" s="47" t="s">
        <v>215</v>
      </c>
    </row>
    <row r="243" spans="1:13">
      <c r="A243" s="51" t="s">
        <v>509</v>
      </c>
      <c r="B243" s="51">
        <v>242</v>
      </c>
      <c r="C243" s="51">
        <v>20</v>
      </c>
      <c r="D243" s="52" t="s">
        <v>500</v>
      </c>
      <c r="E243" s="52" t="s">
        <v>501</v>
      </c>
      <c r="F243" s="51">
        <v>16000</v>
      </c>
      <c r="G243" s="51">
        <v>720</v>
      </c>
      <c r="H243" s="51">
        <v>0</v>
      </c>
      <c r="I243" s="51">
        <v>480</v>
      </c>
      <c r="J243" s="51">
        <v>0</v>
      </c>
      <c r="K243" s="51">
        <v>0</v>
      </c>
      <c r="L243" s="52" t="s">
        <v>231</v>
      </c>
      <c r="M243" s="47" t="s">
        <v>215</v>
      </c>
    </row>
    <row r="244" spans="1:13">
      <c r="A244" s="51" t="s">
        <v>510</v>
      </c>
      <c r="B244" s="51">
        <v>243</v>
      </c>
      <c r="C244" s="51">
        <v>2</v>
      </c>
      <c r="D244" s="52" t="s">
        <v>500</v>
      </c>
      <c r="E244" s="52" t="s">
        <v>501</v>
      </c>
      <c r="F244" s="51">
        <v>1800</v>
      </c>
      <c r="G244" s="51">
        <v>72</v>
      </c>
      <c r="H244" s="51">
        <v>0</v>
      </c>
      <c r="I244" s="51">
        <v>48</v>
      </c>
      <c r="J244" s="51">
        <v>0</v>
      </c>
      <c r="K244" s="51">
        <v>0</v>
      </c>
      <c r="L244" s="52" t="s">
        <v>255</v>
      </c>
      <c r="M244" s="47" t="s">
        <v>215</v>
      </c>
    </row>
    <row r="245" spans="1:13">
      <c r="A245" s="51" t="s">
        <v>511</v>
      </c>
      <c r="B245" s="51">
        <v>244</v>
      </c>
      <c r="C245" s="51">
        <v>323</v>
      </c>
      <c r="D245" s="52" t="s">
        <v>500</v>
      </c>
      <c r="E245" s="52" t="s">
        <v>501</v>
      </c>
      <c r="F245" s="51">
        <v>319600</v>
      </c>
      <c r="G245" s="51">
        <v>11196</v>
      </c>
      <c r="H245" s="51">
        <v>0</v>
      </c>
      <c r="I245" s="51">
        <v>7464</v>
      </c>
      <c r="J245" s="51">
        <v>0</v>
      </c>
      <c r="K245" s="51">
        <v>0</v>
      </c>
      <c r="L245" s="52" t="s">
        <v>233</v>
      </c>
      <c r="M245" s="47" t="s">
        <v>215</v>
      </c>
    </row>
    <row r="246" spans="1:13">
      <c r="A246" s="51" t="s">
        <v>512</v>
      </c>
      <c r="B246" s="51">
        <v>245</v>
      </c>
      <c r="C246" s="51">
        <v>12</v>
      </c>
      <c r="D246" s="52" t="s">
        <v>500</v>
      </c>
      <c r="E246" s="52" t="s">
        <v>501</v>
      </c>
      <c r="F246" s="51">
        <v>18000</v>
      </c>
      <c r="G246" s="51">
        <v>432</v>
      </c>
      <c r="H246" s="51">
        <v>0</v>
      </c>
      <c r="I246" s="51">
        <v>288</v>
      </c>
      <c r="J246" s="51">
        <v>0</v>
      </c>
      <c r="K246" s="51">
        <v>0</v>
      </c>
      <c r="L246" s="52" t="s">
        <v>343</v>
      </c>
      <c r="M246" s="47" t="s">
        <v>215</v>
      </c>
    </row>
    <row r="247" spans="1:13">
      <c r="A247" s="51" t="s">
        <v>513</v>
      </c>
      <c r="B247" s="51">
        <v>246</v>
      </c>
      <c r="C247" s="51">
        <v>27</v>
      </c>
      <c r="D247" s="52" t="s">
        <v>500</v>
      </c>
      <c r="E247" s="52" t="s">
        <v>501</v>
      </c>
      <c r="F247" s="51">
        <v>53800</v>
      </c>
      <c r="G247" s="51">
        <v>954</v>
      </c>
      <c r="H247" s="51">
        <v>0</v>
      </c>
      <c r="I247" s="51">
        <v>636</v>
      </c>
      <c r="J247" s="51">
        <v>0</v>
      </c>
      <c r="K247" s="51">
        <v>0</v>
      </c>
      <c r="L247" s="52" t="s">
        <v>397</v>
      </c>
      <c r="M247" s="47" t="s">
        <v>215</v>
      </c>
    </row>
    <row r="248" spans="1:13">
      <c r="A248" s="51" t="s">
        <v>514</v>
      </c>
      <c r="B248" s="51">
        <v>247</v>
      </c>
      <c r="C248" s="51">
        <v>1</v>
      </c>
      <c r="D248" s="52" t="s">
        <v>500</v>
      </c>
      <c r="E248" s="52" t="s">
        <v>501</v>
      </c>
      <c r="F248" s="51">
        <v>2500</v>
      </c>
      <c r="G248" s="51">
        <v>36</v>
      </c>
      <c r="H248" s="51">
        <v>0</v>
      </c>
      <c r="I248" s="51">
        <v>24</v>
      </c>
      <c r="J248" s="51">
        <v>0</v>
      </c>
      <c r="K248" s="51">
        <v>0</v>
      </c>
      <c r="L248" s="52" t="s">
        <v>416</v>
      </c>
      <c r="M248" s="47" t="s">
        <v>215</v>
      </c>
    </row>
    <row r="249" spans="1:13">
      <c r="A249" s="51" t="s">
        <v>515</v>
      </c>
      <c r="B249" s="51">
        <v>248</v>
      </c>
      <c r="C249" s="51">
        <v>96</v>
      </c>
      <c r="D249" s="52" t="s">
        <v>500</v>
      </c>
      <c r="E249" s="52" t="s">
        <v>501</v>
      </c>
      <c r="F249" s="51">
        <v>285800</v>
      </c>
      <c r="G249" s="51">
        <v>3150</v>
      </c>
      <c r="H249" s="51">
        <v>0</v>
      </c>
      <c r="I249" s="51">
        <v>2100</v>
      </c>
      <c r="J249" s="51">
        <v>0</v>
      </c>
      <c r="K249" s="51">
        <v>0</v>
      </c>
      <c r="L249" s="52" t="s">
        <v>399</v>
      </c>
      <c r="M249" s="47" t="s">
        <v>215</v>
      </c>
    </row>
    <row r="250" spans="1:13">
      <c r="A250" s="51" t="s">
        <v>516</v>
      </c>
      <c r="B250" s="51">
        <v>249</v>
      </c>
      <c r="C250" s="51">
        <v>94</v>
      </c>
      <c r="D250" s="52" t="s">
        <v>517</v>
      </c>
      <c r="E250" s="52" t="s">
        <v>518</v>
      </c>
      <c r="F250" s="51">
        <v>19500</v>
      </c>
      <c r="G250" s="51">
        <v>185</v>
      </c>
      <c r="H250" s="51">
        <v>0</v>
      </c>
      <c r="I250" s="51">
        <v>565</v>
      </c>
      <c r="J250" s="51">
        <v>7300</v>
      </c>
      <c r="K250" s="51">
        <v>0</v>
      </c>
      <c r="L250" s="52" t="s">
        <v>214</v>
      </c>
      <c r="M250" s="47" t="s">
        <v>215</v>
      </c>
    </row>
    <row r="251" spans="1:13">
      <c r="A251" s="51" t="s">
        <v>519</v>
      </c>
      <c r="B251" s="51">
        <v>250</v>
      </c>
      <c r="C251" s="51">
        <v>48011</v>
      </c>
      <c r="D251" s="52" t="s">
        <v>517</v>
      </c>
      <c r="E251" s="52" t="s">
        <v>518</v>
      </c>
      <c r="F251" s="51">
        <v>4756000</v>
      </c>
      <c r="G251" s="51">
        <v>720165</v>
      </c>
      <c r="H251" s="51">
        <v>0</v>
      </c>
      <c r="I251" s="51">
        <v>720165</v>
      </c>
      <c r="J251" s="51">
        <v>45100</v>
      </c>
      <c r="K251" s="51">
        <v>0</v>
      </c>
      <c r="L251" s="52" t="s">
        <v>217</v>
      </c>
      <c r="M251" s="47" t="s">
        <v>218</v>
      </c>
    </row>
    <row r="252" spans="1:13">
      <c r="A252" s="51" t="s">
        <v>520</v>
      </c>
      <c r="B252" s="51">
        <v>251</v>
      </c>
      <c r="C252" s="51">
        <v>523</v>
      </c>
      <c r="D252" s="52" t="s">
        <v>517</v>
      </c>
      <c r="E252" s="52" t="s">
        <v>518</v>
      </c>
      <c r="F252" s="51">
        <v>104300</v>
      </c>
      <c r="G252" s="51">
        <v>7800</v>
      </c>
      <c r="H252" s="51">
        <v>0</v>
      </c>
      <c r="I252" s="51">
        <v>10415</v>
      </c>
      <c r="J252" s="51">
        <v>0</v>
      </c>
      <c r="K252" s="51">
        <v>0</v>
      </c>
      <c r="L252" s="52" t="s">
        <v>220</v>
      </c>
      <c r="M252" s="47" t="s">
        <v>218</v>
      </c>
    </row>
    <row r="253" spans="1:13">
      <c r="A253" s="51" t="s">
        <v>521</v>
      </c>
      <c r="B253" s="51">
        <v>252</v>
      </c>
      <c r="C253" s="51">
        <v>94</v>
      </c>
      <c r="D253" s="52" t="s">
        <v>517</v>
      </c>
      <c r="E253" s="52" t="s">
        <v>518</v>
      </c>
      <c r="F253" s="51">
        <v>28200</v>
      </c>
      <c r="G253" s="51">
        <v>1880</v>
      </c>
      <c r="H253" s="51">
        <v>0</v>
      </c>
      <c r="I253" s="51">
        <v>1880</v>
      </c>
      <c r="J253" s="51">
        <v>0</v>
      </c>
      <c r="K253" s="51">
        <v>0</v>
      </c>
      <c r="L253" s="52" t="s">
        <v>222</v>
      </c>
      <c r="M253" s="53" t="s">
        <v>223</v>
      </c>
    </row>
    <row r="254" spans="1:13">
      <c r="A254" s="51" t="s">
        <v>522</v>
      </c>
      <c r="B254" s="51">
        <v>253</v>
      </c>
      <c r="C254" s="51">
        <v>10</v>
      </c>
      <c r="D254" s="52" t="s">
        <v>517</v>
      </c>
      <c r="E254" s="52" t="s">
        <v>518</v>
      </c>
      <c r="F254" s="51">
        <v>4000</v>
      </c>
      <c r="G254" s="51">
        <v>200</v>
      </c>
      <c r="H254" s="51">
        <v>0</v>
      </c>
      <c r="I254" s="51">
        <v>250</v>
      </c>
      <c r="J254" s="51">
        <v>0</v>
      </c>
      <c r="K254" s="51">
        <v>0</v>
      </c>
      <c r="L254" s="52" t="s">
        <v>225</v>
      </c>
      <c r="M254" s="53" t="s">
        <v>223</v>
      </c>
    </row>
    <row r="255" spans="1:13">
      <c r="A255" s="51" t="s">
        <v>523</v>
      </c>
      <c r="B255" s="51">
        <v>254</v>
      </c>
      <c r="C255" s="51">
        <v>794</v>
      </c>
      <c r="D255" s="52" t="s">
        <v>517</v>
      </c>
      <c r="E255" s="52" t="s">
        <v>518</v>
      </c>
      <c r="F255" s="51">
        <v>396500</v>
      </c>
      <c r="G255" s="51">
        <v>23745</v>
      </c>
      <c r="H255" s="51">
        <v>0</v>
      </c>
      <c r="I255" s="51">
        <v>23745</v>
      </c>
      <c r="J255" s="51">
        <v>0</v>
      </c>
      <c r="K255" s="51">
        <v>0</v>
      </c>
      <c r="L255" s="52" t="s">
        <v>227</v>
      </c>
      <c r="M255" s="47" t="s">
        <v>215</v>
      </c>
    </row>
    <row r="256" spans="1:13">
      <c r="A256" s="51" t="s">
        <v>524</v>
      </c>
      <c r="B256" s="51">
        <v>255</v>
      </c>
      <c r="C256" s="51">
        <v>1</v>
      </c>
      <c r="D256" s="52" t="s">
        <v>517</v>
      </c>
      <c r="E256" s="52" t="s">
        <v>518</v>
      </c>
      <c r="F256" s="51">
        <v>600</v>
      </c>
      <c r="G256" s="51">
        <v>30</v>
      </c>
      <c r="H256" s="51">
        <v>0</v>
      </c>
      <c r="I256" s="51">
        <v>30</v>
      </c>
      <c r="J256" s="51">
        <v>0</v>
      </c>
      <c r="K256" s="51">
        <v>0</v>
      </c>
      <c r="L256" s="52" t="s">
        <v>229</v>
      </c>
      <c r="M256" s="47" t="s">
        <v>215</v>
      </c>
    </row>
    <row r="257" spans="1:13">
      <c r="A257" s="51" t="s">
        <v>525</v>
      </c>
      <c r="B257" s="51">
        <v>256</v>
      </c>
      <c r="C257" s="51">
        <v>8</v>
      </c>
      <c r="D257" s="52" t="s">
        <v>517</v>
      </c>
      <c r="E257" s="52" t="s">
        <v>518</v>
      </c>
      <c r="F257" s="51">
        <v>6400</v>
      </c>
      <c r="G257" s="51">
        <v>240</v>
      </c>
      <c r="H257" s="51">
        <v>0</v>
      </c>
      <c r="I257" s="51">
        <v>240</v>
      </c>
      <c r="J257" s="51">
        <v>0</v>
      </c>
      <c r="K257" s="51">
        <v>0</v>
      </c>
      <c r="L257" s="52" t="s">
        <v>231</v>
      </c>
      <c r="M257" s="47" t="s">
        <v>215</v>
      </c>
    </row>
    <row r="258" spans="1:13">
      <c r="A258" s="51" t="s">
        <v>526</v>
      </c>
      <c r="B258" s="51">
        <v>257</v>
      </c>
      <c r="C258" s="51">
        <v>128</v>
      </c>
      <c r="D258" s="52" t="s">
        <v>517</v>
      </c>
      <c r="E258" s="52" t="s">
        <v>518</v>
      </c>
      <c r="F258" s="51">
        <v>127900</v>
      </c>
      <c r="G258" s="51">
        <v>3825</v>
      </c>
      <c r="H258" s="51">
        <v>0</v>
      </c>
      <c r="I258" s="51">
        <v>3825</v>
      </c>
      <c r="J258" s="51">
        <v>0</v>
      </c>
      <c r="K258" s="51">
        <v>0</v>
      </c>
      <c r="L258" s="52" t="s">
        <v>233</v>
      </c>
      <c r="M258" s="47" t="s">
        <v>215</v>
      </c>
    </row>
    <row r="259" spans="1:13">
      <c r="A259" s="51" t="s">
        <v>527</v>
      </c>
      <c r="B259" s="51">
        <v>258</v>
      </c>
      <c r="C259" s="51">
        <v>9</v>
      </c>
      <c r="D259" s="52" t="s">
        <v>517</v>
      </c>
      <c r="E259" s="52" t="s">
        <v>518</v>
      </c>
      <c r="F259" s="51">
        <v>13500</v>
      </c>
      <c r="G259" s="51">
        <v>270</v>
      </c>
      <c r="H259" s="51">
        <v>0</v>
      </c>
      <c r="I259" s="51">
        <v>270</v>
      </c>
      <c r="J259" s="51">
        <v>0</v>
      </c>
      <c r="K259" s="51">
        <v>0</v>
      </c>
      <c r="L259" s="52" t="s">
        <v>343</v>
      </c>
      <c r="M259" s="47" t="s">
        <v>215</v>
      </c>
    </row>
    <row r="260" spans="1:13">
      <c r="A260" s="51" t="s">
        <v>528</v>
      </c>
      <c r="B260" s="51">
        <v>259</v>
      </c>
      <c r="C260" s="51">
        <v>12</v>
      </c>
      <c r="D260" s="52" t="s">
        <v>517</v>
      </c>
      <c r="E260" s="52" t="s">
        <v>518</v>
      </c>
      <c r="F260" s="51">
        <v>24000</v>
      </c>
      <c r="G260" s="51">
        <v>360</v>
      </c>
      <c r="H260" s="51">
        <v>0</v>
      </c>
      <c r="I260" s="51">
        <v>360</v>
      </c>
      <c r="J260" s="51">
        <v>0</v>
      </c>
      <c r="K260" s="51">
        <v>0</v>
      </c>
      <c r="L260" s="52" t="s">
        <v>397</v>
      </c>
      <c r="M260" s="47" t="s">
        <v>215</v>
      </c>
    </row>
    <row r="261" spans="1:13">
      <c r="A261" s="51" t="s">
        <v>529</v>
      </c>
      <c r="B261" s="51">
        <v>260</v>
      </c>
      <c r="C261" s="51">
        <v>69</v>
      </c>
      <c r="D261" s="52" t="s">
        <v>517</v>
      </c>
      <c r="E261" s="52" t="s">
        <v>518</v>
      </c>
      <c r="F261" s="51">
        <v>206700</v>
      </c>
      <c r="G261" s="51">
        <v>2025</v>
      </c>
      <c r="H261" s="51">
        <v>0</v>
      </c>
      <c r="I261" s="51">
        <v>2025</v>
      </c>
      <c r="J261" s="51">
        <v>0</v>
      </c>
      <c r="K261" s="51">
        <v>0</v>
      </c>
      <c r="L261" s="52" t="s">
        <v>399</v>
      </c>
      <c r="M261" s="47" t="s">
        <v>215</v>
      </c>
    </row>
    <row r="262" spans="1:13">
      <c r="A262" s="51" t="s">
        <v>530</v>
      </c>
      <c r="B262" s="51">
        <v>261</v>
      </c>
      <c r="C262" s="51">
        <v>9675</v>
      </c>
      <c r="D262" s="52" t="s">
        <v>531</v>
      </c>
      <c r="E262" s="52" t="s">
        <v>532</v>
      </c>
      <c r="F262" s="51">
        <v>939000</v>
      </c>
      <c r="G262" s="51">
        <v>87075</v>
      </c>
      <c r="H262" s="51">
        <v>101587.5</v>
      </c>
      <c r="I262" s="51">
        <v>101587.5</v>
      </c>
      <c r="J262" s="51">
        <v>28500</v>
      </c>
      <c r="K262" s="51">
        <v>0</v>
      </c>
      <c r="L262" s="52" t="s">
        <v>217</v>
      </c>
      <c r="M262" s="47" t="s">
        <v>218</v>
      </c>
    </row>
    <row r="263" spans="1:13">
      <c r="A263" s="51" t="s">
        <v>533</v>
      </c>
      <c r="B263" s="51">
        <v>262</v>
      </c>
      <c r="C263" s="51">
        <v>51</v>
      </c>
      <c r="D263" s="52" t="s">
        <v>531</v>
      </c>
      <c r="E263" s="52" t="s">
        <v>532</v>
      </c>
      <c r="F263" s="51">
        <v>10200</v>
      </c>
      <c r="G263" s="51">
        <v>459</v>
      </c>
      <c r="H263" s="51">
        <v>535.5</v>
      </c>
      <c r="I263" s="51">
        <v>535.5</v>
      </c>
      <c r="J263" s="51">
        <v>0</v>
      </c>
      <c r="K263" s="51">
        <v>0</v>
      </c>
      <c r="L263" s="52" t="s">
        <v>220</v>
      </c>
      <c r="M263" s="47" t="s">
        <v>218</v>
      </c>
    </row>
    <row r="264" spans="1:13">
      <c r="A264" s="51" t="s">
        <v>534</v>
      </c>
      <c r="B264" s="51">
        <v>263</v>
      </c>
      <c r="C264" s="51">
        <v>13</v>
      </c>
      <c r="D264" s="52" t="s">
        <v>531</v>
      </c>
      <c r="E264" s="52" t="s">
        <v>532</v>
      </c>
      <c r="F264" s="51">
        <v>3900</v>
      </c>
      <c r="G264" s="51">
        <v>156</v>
      </c>
      <c r="H264" s="51">
        <v>182</v>
      </c>
      <c r="I264" s="51">
        <v>182</v>
      </c>
      <c r="J264" s="51">
        <v>0</v>
      </c>
      <c r="K264" s="51">
        <v>0</v>
      </c>
      <c r="L264" s="52" t="s">
        <v>222</v>
      </c>
      <c r="M264" s="53" t="s">
        <v>223</v>
      </c>
    </row>
    <row r="265" spans="1:13">
      <c r="A265" s="51" t="s">
        <v>535</v>
      </c>
      <c r="B265" s="51">
        <v>264</v>
      </c>
      <c r="C265" s="51">
        <v>63</v>
      </c>
      <c r="D265" s="52" t="s">
        <v>531</v>
      </c>
      <c r="E265" s="52" t="s">
        <v>532</v>
      </c>
      <c r="F265" s="51">
        <v>31500</v>
      </c>
      <c r="G265" s="51">
        <v>1134</v>
      </c>
      <c r="H265" s="51">
        <v>1323</v>
      </c>
      <c r="I265" s="51">
        <v>1323</v>
      </c>
      <c r="J265" s="51">
        <v>0</v>
      </c>
      <c r="K265" s="51">
        <v>0</v>
      </c>
      <c r="L265" s="52" t="s">
        <v>227</v>
      </c>
      <c r="M265" s="47" t="s">
        <v>215</v>
      </c>
    </row>
    <row r="266" spans="1:13">
      <c r="A266" s="51" t="s">
        <v>536</v>
      </c>
      <c r="B266" s="51">
        <v>265</v>
      </c>
      <c r="C266" s="51">
        <v>1</v>
      </c>
      <c r="D266" s="52" t="s">
        <v>531</v>
      </c>
      <c r="E266" s="52" t="s">
        <v>532</v>
      </c>
      <c r="F266" s="51">
        <v>600</v>
      </c>
      <c r="G266" s="51">
        <v>18</v>
      </c>
      <c r="H266" s="51">
        <v>21</v>
      </c>
      <c r="I266" s="51">
        <v>21</v>
      </c>
      <c r="J266" s="51">
        <v>0</v>
      </c>
      <c r="K266" s="51">
        <v>0</v>
      </c>
      <c r="L266" s="52" t="s">
        <v>229</v>
      </c>
      <c r="M266" s="47" t="s">
        <v>215</v>
      </c>
    </row>
    <row r="267" spans="1:13">
      <c r="A267" s="51" t="s">
        <v>537</v>
      </c>
      <c r="B267" s="51">
        <v>266</v>
      </c>
      <c r="C267" s="51">
        <v>10</v>
      </c>
      <c r="D267" s="52" t="s">
        <v>531</v>
      </c>
      <c r="E267" s="52" t="s">
        <v>532</v>
      </c>
      <c r="F267" s="51">
        <v>10000</v>
      </c>
      <c r="G267" s="51">
        <v>180</v>
      </c>
      <c r="H267" s="51">
        <v>210</v>
      </c>
      <c r="I267" s="51">
        <v>210</v>
      </c>
      <c r="J267" s="51">
        <v>0</v>
      </c>
      <c r="K267" s="51">
        <v>0</v>
      </c>
      <c r="L267" s="52" t="s">
        <v>233</v>
      </c>
      <c r="M267" s="47" t="s">
        <v>215</v>
      </c>
    </row>
    <row r="268" spans="1:13">
      <c r="A268" s="51" t="s">
        <v>538</v>
      </c>
      <c r="B268" s="51">
        <v>267</v>
      </c>
      <c r="C268" s="51">
        <v>10</v>
      </c>
      <c r="D268" s="52" t="s">
        <v>531</v>
      </c>
      <c r="E268" s="52" t="s">
        <v>532</v>
      </c>
      <c r="F268" s="51">
        <v>15000</v>
      </c>
      <c r="G268" s="51">
        <v>180</v>
      </c>
      <c r="H268" s="51">
        <v>210</v>
      </c>
      <c r="I268" s="51">
        <v>210</v>
      </c>
      <c r="J268" s="51">
        <v>0</v>
      </c>
      <c r="K268" s="51">
        <v>0</v>
      </c>
      <c r="L268" s="52" t="s">
        <v>343</v>
      </c>
      <c r="M268" s="47" t="s">
        <v>215</v>
      </c>
    </row>
    <row r="269" spans="1:13">
      <c r="A269" s="51" t="s">
        <v>539</v>
      </c>
      <c r="B269" s="51">
        <v>268</v>
      </c>
      <c r="C269" s="51">
        <v>6</v>
      </c>
      <c r="D269" s="52" t="s">
        <v>531</v>
      </c>
      <c r="E269" s="52" t="s">
        <v>532</v>
      </c>
      <c r="F269" s="51">
        <v>12000</v>
      </c>
      <c r="G269" s="51">
        <v>108</v>
      </c>
      <c r="H269" s="51">
        <v>126</v>
      </c>
      <c r="I269" s="51">
        <v>126</v>
      </c>
      <c r="J269" s="51">
        <v>0</v>
      </c>
      <c r="K269" s="51">
        <v>0</v>
      </c>
      <c r="L269" s="52" t="s">
        <v>397</v>
      </c>
      <c r="M269" s="47" t="s">
        <v>215</v>
      </c>
    </row>
    <row r="270" spans="1:13">
      <c r="A270" s="51" t="s">
        <v>540</v>
      </c>
      <c r="B270" s="51">
        <v>269</v>
      </c>
      <c r="C270" s="51">
        <v>47</v>
      </c>
      <c r="D270" s="52" t="s">
        <v>531</v>
      </c>
      <c r="E270" s="52" t="s">
        <v>532</v>
      </c>
      <c r="F270" s="51">
        <v>140600</v>
      </c>
      <c r="G270" s="51">
        <v>810</v>
      </c>
      <c r="H270" s="51">
        <v>945</v>
      </c>
      <c r="I270" s="51">
        <v>945</v>
      </c>
      <c r="J270" s="51">
        <v>0</v>
      </c>
      <c r="K270" s="51">
        <v>0</v>
      </c>
      <c r="L270" s="52" t="s">
        <v>399</v>
      </c>
      <c r="M270" s="47" t="s">
        <v>215</v>
      </c>
    </row>
    <row r="271" spans="1:13">
      <c r="A271" s="51" t="s">
        <v>541</v>
      </c>
      <c r="B271" s="51">
        <v>270</v>
      </c>
      <c r="C271" s="51">
        <v>47</v>
      </c>
      <c r="D271" s="52" t="s">
        <v>542</v>
      </c>
      <c r="E271" s="52" t="s">
        <v>543</v>
      </c>
      <c r="F271" s="51">
        <v>4700</v>
      </c>
      <c r="G271" s="51">
        <v>84</v>
      </c>
      <c r="H271" s="51">
        <v>0</v>
      </c>
      <c r="I271" s="51">
        <v>201</v>
      </c>
      <c r="J271" s="51">
        <v>3700</v>
      </c>
      <c r="K271" s="51">
        <v>0</v>
      </c>
      <c r="L271" s="52" t="s">
        <v>214</v>
      </c>
      <c r="M271" s="47" t="s">
        <v>215</v>
      </c>
    </row>
    <row r="272" spans="1:13">
      <c r="A272" s="51" t="s">
        <v>544</v>
      </c>
      <c r="B272" s="51">
        <v>271</v>
      </c>
      <c r="C272" s="51">
        <v>340933</v>
      </c>
      <c r="D272" s="52" t="s">
        <v>542</v>
      </c>
      <c r="E272" s="52" t="s">
        <v>543</v>
      </c>
      <c r="F272" s="51">
        <v>33421300</v>
      </c>
      <c r="G272" s="51">
        <v>6136794</v>
      </c>
      <c r="H272" s="51">
        <v>0</v>
      </c>
      <c r="I272" s="51">
        <v>4091196</v>
      </c>
      <c r="J272" s="51">
        <v>672000</v>
      </c>
      <c r="K272" s="51">
        <v>0</v>
      </c>
      <c r="L272" s="52" t="s">
        <v>217</v>
      </c>
      <c r="M272" s="47" t="s">
        <v>218</v>
      </c>
    </row>
    <row r="273" spans="1:13">
      <c r="A273" s="51" t="s">
        <v>545</v>
      </c>
      <c r="B273" s="51">
        <v>272</v>
      </c>
      <c r="C273" s="51">
        <v>3413</v>
      </c>
      <c r="D273" s="52" t="s">
        <v>542</v>
      </c>
      <c r="E273" s="52" t="s">
        <v>543</v>
      </c>
      <c r="F273" s="51">
        <v>680900</v>
      </c>
      <c r="G273" s="51">
        <v>61398</v>
      </c>
      <c r="H273" s="51">
        <v>0</v>
      </c>
      <c r="I273" s="51">
        <v>57997</v>
      </c>
      <c r="J273" s="51">
        <v>1500</v>
      </c>
      <c r="K273" s="51">
        <v>0</v>
      </c>
      <c r="L273" s="52" t="s">
        <v>220</v>
      </c>
      <c r="M273" s="47" t="s">
        <v>218</v>
      </c>
    </row>
    <row r="274" spans="1:13">
      <c r="A274" s="51" t="s">
        <v>546</v>
      </c>
      <c r="B274" s="51">
        <v>273</v>
      </c>
      <c r="C274" s="51">
        <v>765</v>
      </c>
      <c r="D274" s="52" t="s">
        <v>542</v>
      </c>
      <c r="E274" s="52" t="s">
        <v>543</v>
      </c>
      <c r="F274" s="51">
        <v>229200</v>
      </c>
      <c r="G274" s="51">
        <v>18324</v>
      </c>
      <c r="H274" s="51">
        <v>0</v>
      </c>
      <c r="I274" s="51">
        <v>12211</v>
      </c>
      <c r="J274" s="51">
        <v>0</v>
      </c>
      <c r="K274" s="51">
        <v>0</v>
      </c>
      <c r="L274" s="52" t="s">
        <v>222</v>
      </c>
      <c r="M274" s="53" t="s">
        <v>223</v>
      </c>
    </row>
    <row r="275" spans="1:13">
      <c r="A275" s="51" t="s">
        <v>547</v>
      </c>
      <c r="B275" s="51">
        <v>274</v>
      </c>
      <c r="C275" s="51">
        <v>148</v>
      </c>
      <c r="D275" s="52" t="s">
        <v>542</v>
      </c>
      <c r="E275" s="52" t="s">
        <v>543</v>
      </c>
      <c r="F275" s="51">
        <v>59000</v>
      </c>
      <c r="G275" s="51">
        <v>3534</v>
      </c>
      <c r="H275" s="51">
        <v>0</v>
      </c>
      <c r="I275" s="51">
        <v>3096</v>
      </c>
      <c r="J275" s="51">
        <v>100</v>
      </c>
      <c r="K275" s="51">
        <v>0</v>
      </c>
      <c r="L275" s="52" t="s">
        <v>225</v>
      </c>
      <c r="M275" s="53" t="s">
        <v>223</v>
      </c>
    </row>
    <row r="276" spans="1:13">
      <c r="A276" s="51" t="s">
        <v>548</v>
      </c>
      <c r="B276" s="51">
        <v>275</v>
      </c>
      <c r="C276" s="51">
        <v>2956</v>
      </c>
      <c r="D276" s="52" t="s">
        <v>542</v>
      </c>
      <c r="E276" s="52" t="s">
        <v>543</v>
      </c>
      <c r="F276" s="51">
        <v>1477800</v>
      </c>
      <c r="G276" s="51">
        <v>106416</v>
      </c>
      <c r="H276" s="51">
        <v>0</v>
      </c>
      <c r="I276" s="51">
        <v>70944</v>
      </c>
      <c r="J276" s="51">
        <v>200</v>
      </c>
      <c r="K276" s="51">
        <v>0</v>
      </c>
      <c r="L276" s="52" t="s">
        <v>227</v>
      </c>
      <c r="M276" s="47" t="s">
        <v>215</v>
      </c>
    </row>
    <row r="277" spans="1:13">
      <c r="A277" s="51" t="s">
        <v>549</v>
      </c>
      <c r="B277" s="51">
        <v>276</v>
      </c>
      <c r="C277" s="51">
        <v>23</v>
      </c>
      <c r="D277" s="52" t="s">
        <v>542</v>
      </c>
      <c r="E277" s="52" t="s">
        <v>543</v>
      </c>
      <c r="F277" s="51">
        <v>13800</v>
      </c>
      <c r="G277" s="51">
        <v>828</v>
      </c>
      <c r="H277" s="51">
        <v>0</v>
      </c>
      <c r="I277" s="51">
        <v>552</v>
      </c>
      <c r="J277" s="51">
        <v>0</v>
      </c>
      <c r="K277" s="51">
        <v>0</v>
      </c>
      <c r="L277" s="52" t="s">
        <v>229</v>
      </c>
      <c r="M277" s="47" t="s">
        <v>215</v>
      </c>
    </row>
    <row r="278" spans="1:13">
      <c r="A278" s="51" t="s">
        <v>550</v>
      </c>
      <c r="B278" s="51">
        <v>277</v>
      </c>
      <c r="C278" s="51">
        <v>12</v>
      </c>
      <c r="D278" s="52" t="s">
        <v>542</v>
      </c>
      <c r="E278" s="52" t="s">
        <v>543</v>
      </c>
      <c r="F278" s="51">
        <v>8400</v>
      </c>
      <c r="G278" s="51">
        <v>432</v>
      </c>
      <c r="H278" s="51">
        <v>0</v>
      </c>
      <c r="I278" s="51">
        <v>288</v>
      </c>
      <c r="J278" s="51">
        <v>0</v>
      </c>
      <c r="K278" s="51">
        <v>0</v>
      </c>
      <c r="L278" s="52" t="s">
        <v>252</v>
      </c>
      <c r="M278" s="47" t="s">
        <v>215</v>
      </c>
    </row>
    <row r="279" spans="1:13">
      <c r="A279" s="51" t="s">
        <v>551</v>
      </c>
      <c r="B279" s="51">
        <v>278</v>
      </c>
      <c r="C279" s="51">
        <v>38</v>
      </c>
      <c r="D279" s="52" t="s">
        <v>542</v>
      </c>
      <c r="E279" s="52" t="s">
        <v>543</v>
      </c>
      <c r="F279" s="51">
        <v>30400</v>
      </c>
      <c r="G279" s="51">
        <v>1368</v>
      </c>
      <c r="H279" s="51">
        <v>0</v>
      </c>
      <c r="I279" s="51">
        <v>912</v>
      </c>
      <c r="J279" s="51">
        <v>0</v>
      </c>
      <c r="K279" s="51">
        <v>0</v>
      </c>
      <c r="L279" s="52" t="s">
        <v>231</v>
      </c>
      <c r="M279" s="47" t="s">
        <v>215</v>
      </c>
    </row>
    <row r="280" spans="1:13">
      <c r="A280" s="51" t="s">
        <v>552</v>
      </c>
      <c r="B280" s="51">
        <v>279</v>
      </c>
      <c r="C280" s="51">
        <v>7</v>
      </c>
      <c r="D280" s="52" t="s">
        <v>542</v>
      </c>
      <c r="E280" s="52" t="s">
        <v>543</v>
      </c>
      <c r="F280" s="51">
        <v>6300</v>
      </c>
      <c r="G280" s="51">
        <v>252</v>
      </c>
      <c r="H280" s="51">
        <v>0</v>
      </c>
      <c r="I280" s="51">
        <v>168</v>
      </c>
      <c r="J280" s="51">
        <v>0</v>
      </c>
      <c r="K280" s="51">
        <v>0</v>
      </c>
      <c r="L280" s="52" t="s">
        <v>255</v>
      </c>
      <c r="M280" s="47" t="s">
        <v>215</v>
      </c>
    </row>
    <row r="281" spans="1:13">
      <c r="A281" s="51" t="s">
        <v>553</v>
      </c>
      <c r="B281" s="51">
        <v>280</v>
      </c>
      <c r="C281" s="51">
        <v>1109</v>
      </c>
      <c r="D281" s="52" t="s">
        <v>542</v>
      </c>
      <c r="E281" s="52" t="s">
        <v>543</v>
      </c>
      <c r="F281" s="51">
        <v>1108700</v>
      </c>
      <c r="G281" s="51">
        <v>39870</v>
      </c>
      <c r="H281" s="51">
        <v>0</v>
      </c>
      <c r="I281" s="51">
        <v>26580</v>
      </c>
      <c r="J281" s="51">
        <v>0</v>
      </c>
      <c r="K281" s="51">
        <v>0</v>
      </c>
      <c r="L281" s="52" t="s">
        <v>233</v>
      </c>
      <c r="M281" s="47" t="s">
        <v>215</v>
      </c>
    </row>
    <row r="282" spans="1:13">
      <c r="A282" s="51" t="s">
        <v>554</v>
      </c>
      <c r="B282" s="51">
        <v>281</v>
      </c>
      <c r="C282" s="51">
        <v>41</v>
      </c>
      <c r="D282" s="52" t="s">
        <v>542</v>
      </c>
      <c r="E282" s="52" t="s">
        <v>543</v>
      </c>
      <c r="F282" s="51">
        <v>61300</v>
      </c>
      <c r="G282" s="51">
        <v>1476</v>
      </c>
      <c r="H282" s="51">
        <v>0</v>
      </c>
      <c r="I282" s="51">
        <v>984</v>
      </c>
      <c r="J282" s="51">
        <v>200</v>
      </c>
      <c r="K282" s="51">
        <v>0</v>
      </c>
      <c r="L282" s="52" t="s">
        <v>343</v>
      </c>
      <c r="M282" s="47" t="s">
        <v>215</v>
      </c>
    </row>
    <row r="283" spans="1:13">
      <c r="A283" s="51" t="s">
        <v>555</v>
      </c>
      <c r="B283" s="51">
        <v>282</v>
      </c>
      <c r="C283" s="51">
        <v>33</v>
      </c>
      <c r="D283" s="52" t="s">
        <v>542</v>
      </c>
      <c r="E283" s="52" t="s">
        <v>543</v>
      </c>
      <c r="F283" s="51">
        <v>66000</v>
      </c>
      <c r="G283" s="51">
        <v>1188</v>
      </c>
      <c r="H283" s="51">
        <v>0</v>
      </c>
      <c r="I283" s="51">
        <v>792</v>
      </c>
      <c r="J283" s="51">
        <v>0</v>
      </c>
      <c r="K283" s="51">
        <v>0</v>
      </c>
      <c r="L283" s="52" t="s">
        <v>397</v>
      </c>
      <c r="M283" s="47" t="s">
        <v>215</v>
      </c>
    </row>
    <row r="284" spans="1:13">
      <c r="A284" s="51" t="s">
        <v>556</v>
      </c>
      <c r="B284" s="51">
        <v>283</v>
      </c>
      <c r="C284" s="51">
        <v>150</v>
      </c>
      <c r="D284" s="52" t="s">
        <v>542</v>
      </c>
      <c r="E284" s="52" t="s">
        <v>543</v>
      </c>
      <c r="F284" s="51">
        <v>449000</v>
      </c>
      <c r="G284" s="51">
        <v>5364</v>
      </c>
      <c r="H284" s="51">
        <v>0</v>
      </c>
      <c r="I284" s="51">
        <v>3576</v>
      </c>
      <c r="J284" s="51">
        <v>0</v>
      </c>
      <c r="K284" s="51">
        <v>0</v>
      </c>
      <c r="L284" s="52" t="s">
        <v>399</v>
      </c>
      <c r="M284" s="47" t="s">
        <v>215</v>
      </c>
    </row>
    <row r="285" spans="1:13">
      <c r="A285" s="51" t="s">
        <v>557</v>
      </c>
      <c r="B285" s="51">
        <v>284</v>
      </c>
      <c r="C285" s="51">
        <v>9</v>
      </c>
      <c r="D285" s="52" t="s">
        <v>558</v>
      </c>
      <c r="E285" s="52" t="s">
        <v>559</v>
      </c>
      <c r="F285" s="51">
        <v>12400</v>
      </c>
      <c r="G285" s="51">
        <v>45</v>
      </c>
      <c r="H285" s="51">
        <v>25</v>
      </c>
      <c r="I285" s="51">
        <v>20</v>
      </c>
      <c r="J285" s="51">
        <v>0</v>
      </c>
      <c r="K285" s="51">
        <v>0</v>
      </c>
      <c r="L285" s="52" t="s">
        <v>214</v>
      </c>
      <c r="M285" s="47" t="s">
        <v>215</v>
      </c>
    </row>
    <row r="286" spans="1:13">
      <c r="A286" s="51" t="s">
        <v>560</v>
      </c>
      <c r="B286" s="51">
        <v>285</v>
      </c>
      <c r="C286" s="51">
        <v>35378</v>
      </c>
      <c r="D286" s="52" t="s">
        <v>558</v>
      </c>
      <c r="E286" s="52" t="s">
        <v>559</v>
      </c>
      <c r="F286" s="51">
        <v>3302880</v>
      </c>
      <c r="G286" s="51">
        <v>530670</v>
      </c>
      <c r="H286" s="51">
        <v>283024</v>
      </c>
      <c r="I286" s="51">
        <v>247646</v>
      </c>
      <c r="J286" s="51">
        <v>234920</v>
      </c>
      <c r="K286" s="51">
        <v>0</v>
      </c>
      <c r="L286" s="52" t="s">
        <v>217</v>
      </c>
      <c r="M286" s="47" t="s">
        <v>218</v>
      </c>
    </row>
    <row r="287" spans="1:13">
      <c r="A287" s="51" t="s">
        <v>561</v>
      </c>
      <c r="B287" s="51">
        <v>286</v>
      </c>
      <c r="C287" s="51">
        <v>2343</v>
      </c>
      <c r="D287" s="52" t="s">
        <v>558</v>
      </c>
      <c r="E287" s="52" t="s">
        <v>559</v>
      </c>
      <c r="F287" s="51">
        <v>460520</v>
      </c>
      <c r="G287" s="51">
        <v>34785</v>
      </c>
      <c r="H287" s="51">
        <v>18552</v>
      </c>
      <c r="I287" s="51">
        <v>16233</v>
      </c>
      <c r="J287" s="51">
        <v>5680</v>
      </c>
      <c r="K287" s="51">
        <v>0</v>
      </c>
      <c r="L287" s="52" t="s">
        <v>220</v>
      </c>
      <c r="M287" s="47" t="s">
        <v>218</v>
      </c>
    </row>
    <row r="288" spans="1:13">
      <c r="A288" s="51" t="s">
        <v>562</v>
      </c>
      <c r="B288" s="51">
        <v>287</v>
      </c>
      <c r="C288" s="51">
        <v>414</v>
      </c>
      <c r="D288" s="52" t="s">
        <v>558</v>
      </c>
      <c r="E288" s="52" t="s">
        <v>559</v>
      </c>
      <c r="F288" s="51">
        <v>122680</v>
      </c>
      <c r="G288" s="51">
        <v>8235</v>
      </c>
      <c r="H288" s="51">
        <v>4530</v>
      </c>
      <c r="I288" s="51">
        <v>3705</v>
      </c>
      <c r="J288" s="51">
        <v>1120</v>
      </c>
      <c r="K288" s="51">
        <v>0</v>
      </c>
      <c r="L288" s="52" t="s">
        <v>222</v>
      </c>
      <c r="M288" s="53" t="s">
        <v>223</v>
      </c>
    </row>
    <row r="289" spans="1:13">
      <c r="A289" s="51" t="s">
        <v>563</v>
      </c>
      <c r="B289" s="51">
        <v>288</v>
      </c>
      <c r="C289" s="51">
        <v>58</v>
      </c>
      <c r="D289" s="52" t="s">
        <v>558</v>
      </c>
      <c r="E289" s="52" t="s">
        <v>559</v>
      </c>
      <c r="F289" s="51">
        <v>22620</v>
      </c>
      <c r="G289" s="51">
        <v>1145</v>
      </c>
      <c r="H289" s="51">
        <v>630</v>
      </c>
      <c r="I289" s="51">
        <v>515</v>
      </c>
      <c r="J289" s="51">
        <v>480</v>
      </c>
      <c r="K289" s="51">
        <v>0</v>
      </c>
      <c r="L289" s="52" t="s">
        <v>225</v>
      </c>
      <c r="M289" s="53" t="s">
        <v>223</v>
      </c>
    </row>
    <row r="290" spans="1:13">
      <c r="A290" s="51" t="s">
        <v>564</v>
      </c>
      <c r="B290" s="51">
        <v>289</v>
      </c>
      <c r="C290" s="51">
        <v>1545</v>
      </c>
      <c r="D290" s="52" t="s">
        <v>558</v>
      </c>
      <c r="E290" s="52" t="s">
        <v>559</v>
      </c>
      <c r="F290" s="51">
        <v>768020</v>
      </c>
      <c r="G290" s="51">
        <v>45945</v>
      </c>
      <c r="H290" s="51">
        <v>25276.5</v>
      </c>
      <c r="I290" s="51">
        <v>20668.5</v>
      </c>
      <c r="J290" s="51">
        <v>1580</v>
      </c>
      <c r="K290" s="51">
        <v>0</v>
      </c>
      <c r="L290" s="52" t="s">
        <v>227</v>
      </c>
      <c r="M290" s="47" t="s">
        <v>215</v>
      </c>
    </row>
    <row r="291" spans="1:13">
      <c r="A291" s="51" t="s">
        <v>565</v>
      </c>
      <c r="B291" s="51">
        <v>290</v>
      </c>
      <c r="C291" s="51">
        <v>102</v>
      </c>
      <c r="D291" s="52" t="s">
        <v>558</v>
      </c>
      <c r="E291" s="52" t="s">
        <v>559</v>
      </c>
      <c r="F291" s="51">
        <v>60820</v>
      </c>
      <c r="G291" s="51">
        <v>3060</v>
      </c>
      <c r="H291" s="51">
        <v>1683</v>
      </c>
      <c r="I291" s="51">
        <v>1377</v>
      </c>
      <c r="J291" s="51">
        <v>380</v>
      </c>
      <c r="K291" s="51">
        <v>0</v>
      </c>
      <c r="L291" s="52" t="s">
        <v>229</v>
      </c>
      <c r="M291" s="47" t="s">
        <v>215</v>
      </c>
    </row>
    <row r="292" spans="1:13">
      <c r="A292" s="51" t="s">
        <v>566</v>
      </c>
      <c r="B292" s="51">
        <v>291</v>
      </c>
      <c r="C292" s="51">
        <v>9</v>
      </c>
      <c r="D292" s="52" t="s">
        <v>558</v>
      </c>
      <c r="E292" s="52" t="s">
        <v>559</v>
      </c>
      <c r="F292" s="51">
        <v>6240</v>
      </c>
      <c r="G292" s="51">
        <v>270</v>
      </c>
      <c r="H292" s="51">
        <v>148.5</v>
      </c>
      <c r="I292" s="51">
        <v>121.5</v>
      </c>
      <c r="J292" s="51">
        <v>60</v>
      </c>
      <c r="K292" s="51">
        <v>0</v>
      </c>
      <c r="L292" s="52" t="s">
        <v>252</v>
      </c>
      <c r="M292" s="47" t="s">
        <v>215</v>
      </c>
    </row>
    <row r="293" spans="1:13">
      <c r="A293" s="51" t="s">
        <v>567</v>
      </c>
      <c r="B293" s="51">
        <v>292</v>
      </c>
      <c r="C293" s="51">
        <v>9</v>
      </c>
      <c r="D293" s="52" t="s">
        <v>558</v>
      </c>
      <c r="E293" s="52" t="s">
        <v>559</v>
      </c>
      <c r="F293" s="51">
        <v>7040</v>
      </c>
      <c r="G293" s="51">
        <v>270</v>
      </c>
      <c r="H293" s="51">
        <v>148.5</v>
      </c>
      <c r="I293" s="51">
        <v>121.5</v>
      </c>
      <c r="J293" s="51">
        <v>160</v>
      </c>
      <c r="K293" s="51">
        <v>0</v>
      </c>
      <c r="L293" s="52" t="s">
        <v>231</v>
      </c>
      <c r="M293" s="47" t="s">
        <v>215</v>
      </c>
    </row>
    <row r="294" spans="1:13">
      <c r="A294" s="51" t="s">
        <v>568</v>
      </c>
      <c r="B294" s="51">
        <v>293</v>
      </c>
      <c r="C294" s="51">
        <v>8</v>
      </c>
      <c r="D294" s="52" t="s">
        <v>558</v>
      </c>
      <c r="E294" s="52" t="s">
        <v>559</v>
      </c>
      <c r="F294" s="51">
        <v>7140</v>
      </c>
      <c r="G294" s="51">
        <v>240</v>
      </c>
      <c r="H294" s="51">
        <v>132</v>
      </c>
      <c r="I294" s="51">
        <v>108</v>
      </c>
      <c r="J294" s="51">
        <v>60</v>
      </c>
      <c r="K294" s="51">
        <v>0</v>
      </c>
      <c r="L294" s="52" t="s">
        <v>255</v>
      </c>
      <c r="M294" s="47" t="s">
        <v>215</v>
      </c>
    </row>
    <row r="295" spans="1:13">
      <c r="A295" s="51" t="s">
        <v>569</v>
      </c>
      <c r="B295" s="51">
        <v>294</v>
      </c>
      <c r="C295" s="51">
        <v>725</v>
      </c>
      <c r="D295" s="52" t="s">
        <v>558</v>
      </c>
      <c r="E295" s="52" t="s">
        <v>559</v>
      </c>
      <c r="F295" s="51">
        <v>722080</v>
      </c>
      <c r="G295" s="51">
        <v>21720</v>
      </c>
      <c r="H295" s="51">
        <v>11946.5</v>
      </c>
      <c r="I295" s="51">
        <v>9773.5</v>
      </c>
      <c r="J295" s="51">
        <v>2720</v>
      </c>
      <c r="K295" s="51">
        <v>0</v>
      </c>
      <c r="L295" s="52" t="s">
        <v>233</v>
      </c>
      <c r="M295" s="47" t="s">
        <v>215</v>
      </c>
    </row>
    <row r="296" spans="1:13">
      <c r="A296" s="51" t="s">
        <v>570</v>
      </c>
      <c r="B296" s="51">
        <v>295</v>
      </c>
      <c r="C296" s="51">
        <v>12</v>
      </c>
      <c r="D296" s="52" t="s">
        <v>558</v>
      </c>
      <c r="E296" s="52" t="s">
        <v>559</v>
      </c>
      <c r="F296" s="51">
        <v>18000</v>
      </c>
      <c r="G296" s="51">
        <v>360</v>
      </c>
      <c r="H296" s="51">
        <v>198</v>
      </c>
      <c r="I296" s="51">
        <v>162</v>
      </c>
      <c r="J296" s="51">
        <v>0</v>
      </c>
      <c r="K296" s="51">
        <v>0</v>
      </c>
      <c r="L296" s="52" t="s">
        <v>343</v>
      </c>
      <c r="M296" s="47" t="s">
        <v>215</v>
      </c>
    </row>
    <row r="297" spans="1:13">
      <c r="A297" s="51" t="s">
        <v>571</v>
      </c>
      <c r="B297" s="51">
        <v>296</v>
      </c>
      <c r="C297" s="51">
        <v>33</v>
      </c>
      <c r="D297" s="52" t="s">
        <v>558</v>
      </c>
      <c r="E297" s="52" t="s">
        <v>559</v>
      </c>
      <c r="F297" s="51">
        <v>65580</v>
      </c>
      <c r="G297" s="51">
        <v>975</v>
      </c>
      <c r="H297" s="51">
        <v>536.5</v>
      </c>
      <c r="I297" s="51">
        <v>438.5</v>
      </c>
      <c r="J297" s="51">
        <v>320</v>
      </c>
      <c r="K297" s="51">
        <v>0</v>
      </c>
      <c r="L297" s="52" t="s">
        <v>397</v>
      </c>
      <c r="M297" s="47" t="s">
        <v>215</v>
      </c>
    </row>
    <row r="298" spans="1:13">
      <c r="A298" s="51" t="s">
        <v>572</v>
      </c>
      <c r="B298" s="51">
        <v>297</v>
      </c>
      <c r="C298" s="51">
        <v>1</v>
      </c>
      <c r="D298" s="52" t="s">
        <v>558</v>
      </c>
      <c r="E298" s="52" t="s">
        <v>559</v>
      </c>
      <c r="F298" s="51">
        <v>2500</v>
      </c>
      <c r="G298" s="51">
        <v>30</v>
      </c>
      <c r="H298" s="51">
        <v>16.5</v>
      </c>
      <c r="I298" s="51">
        <v>13.5</v>
      </c>
      <c r="J298" s="51">
        <v>0</v>
      </c>
      <c r="K298" s="51">
        <v>0</v>
      </c>
      <c r="L298" s="52" t="s">
        <v>416</v>
      </c>
      <c r="M298" s="47" t="s">
        <v>215</v>
      </c>
    </row>
    <row r="299" spans="1:13">
      <c r="A299" s="51" t="s">
        <v>573</v>
      </c>
      <c r="B299" s="51">
        <v>298</v>
      </c>
      <c r="C299" s="51">
        <v>246</v>
      </c>
      <c r="D299" s="52" t="s">
        <v>558</v>
      </c>
      <c r="E299" s="52" t="s">
        <v>559</v>
      </c>
      <c r="F299" s="51">
        <v>736200</v>
      </c>
      <c r="G299" s="51">
        <v>7335</v>
      </c>
      <c r="H299" s="51">
        <v>4034.5</v>
      </c>
      <c r="I299" s="51">
        <v>3300.5</v>
      </c>
      <c r="J299" s="51">
        <v>700</v>
      </c>
      <c r="K299" s="51">
        <v>0</v>
      </c>
      <c r="L299" s="52" t="s">
        <v>399</v>
      </c>
      <c r="M299" s="47" t="s">
        <v>215</v>
      </c>
    </row>
    <row r="300" spans="1:13">
      <c r="A300" s="51" t="s">
        <v>574</v>
      </c>
      <c r="B300" s="51">
        <v>299</v>
      </c>
      <c r="C300" s="51">
        <v>2</v>
      </c>
      <c r="D300" s="52" t="s">
        <v>558</v>
      </c>
      <c r="E300" s="52" t="s">
        <v>559</v>
      </c>
      <c r="F300" s="51">
        <v>0</v>
      </c>
      <c r="G300" s="51">
        <v>0</v>
      </c>
      <c r="H300" s="51">
        <v>0</v>
      </c>
      <c r="I300" s="51">
        <v>0</v>
      </c>
      <c r="J300" s="51">
        <v>0</v>
      </c>
      <c r="K300" s="51">
        <v>0</v>
      </c>
      <c r="L300" s="52" t="s">
        <v>575</v>
      </c>
      <c r="M300" s="47" t="s">
        <v>215</v>
      </c>
    </row>
    <row r="301" spans="1:13">
      <c r="A301" s="51" t="s">
        <v>576</v>
      </c>
      <c r="B301" s="51">
        <v>300</v>
      </c>
      <c r="C301" s="51">
        <v>6271</v>
      </c>
      <c r="D301" s="52" t="s">
        <v>577</v>
      </c>
      <c r="E301" s="52" t="s">
        <v>578</v>
      </c>
      <c r="F301" s="51">
        <v>555060</v>
      </c>
      <c r="G301" s="51">
        <v>94065</v>
      </c>
      <c r="H301" s="51">
        <v>50168</v>
      </c>
      <c r="I301" s="51">
        <v>43897</v>
      </c>
      <c r="J301" s="51">
        <v>72040</v>
      </c>
      <c r="K301" s="51">
        <v>0</v>
      </c>
      <c r="L301" s="52" t="s">
        <v>217</v>
      </c>
      <c r="M301" s="47" t="s">
        <v>218</v>
      </c>
    </row>
    <row r="302" spans="1:13">
      <c r="A302" s="51" t="s">
        <v>579</v>
      </c>
      <c r="B302" s="51">
        <v>301</v>
      </c>
      <c r="C302" s="51">
        <v>115</v>
      </c>
      <c r="D302" s="52" t="s">
        <v>577</v>
      </c>
      <c r="E302" s="52" t="s">
        <v>578</v>
      </c>
      <c r="F302" s="51">
        <v>20580</v>
      </c>
      <c r="G302" s="51">
        <v>1695</v>
      </c>
      <c r="H302" s="51">
        <v>904</v>
      </c>
      <c r="I302" s="51">
        <v>791</v>
      </c>
      <c r="J302" s="51">
        <v>2220</v>
      </c>
      <c r="K302" s="51">
        <v>0</v>
      </c>
      <c r="L302" s="52" t="s">
        <v>220</v>
      </c>
      <c r="M302" s="47" t="s">
        <v>218</v>
      </c>
    </row>
    <row r="303" spans="1:13">
      <c r="A303" s="51" t="s">
        <v>580</v>
      </c>
      <c r="B303" s="51">
        <v>302</v>
      </c>
      <c r="C303" s="51">
        <v>26</v>
      </c>
      <c r="D303" s="52" t="s">
        <v>577</v>
      </c>
      <c r="E303" s="52" t="s">
        <v>578</v>
      </c>
      <c r="F303" s="51">
        <v>7440</v>
      </c>
      <c r="G303" s="51">
        <v>505</v>
      </c>
      <c r="H303" s="51">
        <v>278</v>
      </c>
      <c r="I303" s="51">
        <v>227</v>
      </c>
      <c r="J303" s="51">
        <v>260</v>
      </c>
      <c r="K303" s="51">
        <v>0</v>
      </c>
      <c r="L303" s="52" t="s">
        <v>222</v>
      </c>
      <c r="M303" s="53" t="s">
        <v>223</v>
      </c>
    </row>
    <row r="304" spans="1:13">
      <c r="A304" s="51" t="s">
        <v>581</v>
      </c>
      <c r="B304" s="51">
        <v>303</v>
      </c>
      <c r="C304" s="51">
        <v>6</v>
      </c>
      <c r="D304" s="52" t="s">
        <v>577</v>
      </c>
      <c r="E304" s="52" t="s">
        <v>578</v>
      </c>
      <c r="F304" s="51">
        <v>2200</v>
      </c>
      <c r="G304" s="51">
        <v>120</v>
      </c>
      <c r="H304" s="51">
        <v>66</v>
      </c>
      <c r="I304" s="51">
        <v>54</v>
      </c>
      <c r="J304" s="51">
        <v>200</v>
      </c>
      <c r="K304" s="51">
        <v>0</v>
      </c>
      <c r="L304" s="52" t="s">
        <v>225</v>
      </c>
      <c r="M304" s="53" t="s">
        <v>223</v>
      </c>
    </row>
    <row r="305" spans="1:13">
      <c r="A305" s="51" t="s">
        <v>582</v>
      </c>
      <c r="B305" s="51">
        <v>304</v>
      </c>
      <c r="C305" s="51">
        <v>78</v>
      </c>
      <c r="D305" s="52" t="s">
        <v>577</v>
      </c>
      <c r="E305" s="52" t="s">
        <v>578</v>
      </c>
      <c r="F305" s="51">
        <v>38380</v>
      </c>
      <c r="G305" s="51">
        <v>2305</v>
      </c>
      <c r="H305" s="51">
        <v>1268</v>
      </c>
      <c r="I305" s="51">
        <v>1037</v>
      </c>
      <c r="J305" s="51">
        <v>120</v>
      </c>
      <c r="K305" s="51">
        <v>0</v>
      </c>
      <c r="L305" s="52" t="s">
        <v>227</v>
      </c>
      <c r="M305" s="47" t="s">
        <v>215</v>
      </c>
    </row>
    <row r="306" spans="1:13">
      <c r="A306" s="51" t="s">
        <v>583</v>
      </c>
      <c r="B306" s="51">
        <v>305</v>
      </c>
      <c r="C306" s="51">
        <v>37</v>
      </c>
      <c r="D306" s="52" t="s">
        <v>577</v>
      </c>
      <c r="E306" s="52" t="s">
        <v>578</v>
      </c>
      <c r="F306" s="51">
        <v>21500</v>
      </c>
      <c r="G306" s="51">
        <v>1090</v>
      </c>
      <c r="H306" s="51">
        <v>599.5</v>
      </c>
      <c r="I306" s="51">
        <v>490.5</v>
      </c>
      <c r="J306" s="51">
        <v>400</v>
      </c>
      <c r="K306" s="51">
        <v>0</v>
      </c>
      <c r="L306" s="52" t="s">
        <v>229</v>
      </c>
      <c r="M306" s="47" t="s">
        <v>215</v>
      </c>
    </row>
    <row r="307" spans="1:13">
      <c r="A307" s="51" t="s">
        <v>584</v>
      </c>
      <c r="B307" s="51">
        <v>306</v>
      </c>
      <c r="C307" s="51">
        <v>6</v>
      </c>
      <c r="D307" s="52" t="s">
        <v>577</v>
      </c>
      <c r="E307" s="52" t="s">
        <v>578</v>
      </c>
      <c r="F307" s="51">
        <v>4040</v>
      </c>
      <c r="G307" s="51">
        <v>165</v>
      </c>
      <c r="H307" s="51">
        <v>91</v>
      </c>
      <c r="I307" s="51">
        <v>74</v>
      </c>
      <c r="J307" s="51">
        <v>60</v>
      </c>
      <c r="K307" s="51">
        <v>0</v>
      </c>
      <c r="L307" s="52" t="s">
        <v>252</v>
      </c>
      <c r="M307" s="47" t="s">
        <v>215</v>
      </c>
    </row>
    <row r="308" spans="1:13">
      <c r="A308" s="51" t="s">
        <v>585</v>
      </c>
      <c r="B308" s="51">
        <v>307</v>
      </c>
      <c r="C308" s="51">
        <v>4</v>
      </c>
      <c r="D308" s="52" t="s">
        <v>577</v>
      </c>
      <c r="E308" s="52" t="s">
        <v>578</v>
      </c>
      <c r="F308" s="51">
        <v>3200</v>
      </c>
      <c r="G308" s="51">
        <v>120</v>
      </c>
      <c r="H308" s="51">
        <v>66</v>
      </c>
      <c r="I308" s="51">
        <v>54</v>
      </c>
      <c r="J308" s="51">
        <v>0</v>
      </c>
      <c r="K308" s="51">
        <v>0</v>
      </c>
      <c r="L308" s="52" t="s">
        <v>231</v>
      </c>
      <c r="M308" s="47" t="s">
        <v>215</v>
      </c>
    </row>
    <row r="309" spans="1:13">
      <c r="A309" s="51" t="s">
        <v>586</v>
      </c>
      <c r="B309" s="51">
        <v>308</v>
      </c>
      <c r="C309" s="51">
        <v>1</v>
      </c>
      <c r="D309" s="52" t="s">
        <v>577</v>
      </c>
      <c r="E309" s="52" t="s">
        <v>578</v>
      </c>
      <c r="F309" s="51">
        <v>900</v>
      </c>
      <c r="G309" s="51">
        <v>30</v>
      </c>
      <c r="H309" s="51">
        <v>16.5</v>
      </c>
      <c r="I309" s="51">
        <v>13.5</v>
      </c>
      <c r="J309" s="51">
        <v>0</v>
      </c>
      <c r="K309" s="51">
        <v>0</v>
      </c>
      <c r="L309" s="52" t="s">
        <v>255</v>
      </c>
      <c r="M309" s="47" t="s">
        <v>215</v>
      </c>
    </row>
    <row r="310" spans="1:13">
      <c r="A310" s="51" t="s">
        <v>587</v>
      </c>
      <c r="B310" s="51">
        <v>309</v>
      </c>
      <c r="C310" s="51">
        <v>414</v>
      </c>
      <c r="D310" s="52" t="s">
        <v>577</v>
      </c>
      <c r="E310" s="52" t="s">
        <v>578</v>
      </c>
      <c r="F310" s="51">
        <v>411720</v>
      </c>
      <c r="G310" s="51">
        <v>12405</v>
      </c>
      <c r="H310" s="51">
        <v>6823</v>
      </c>
      <c r="I310" s="51">
        <v>5582</v>
      </c>
      <c r="J310" s="51">
        <v>2180</v>
      </c>
      <c r="K310" s="51">
        <v>0</v>
      </c>
      <c r="L310" s="52" t="s">
        <v>233</v>
      </c>
      <c r="M310" s="47" t="s">
        <v>215</v>
      </c>
    </row>
    <row r="311" spans="1:13">
      <c r="A311" s="51" t="s">
        <v>588</v>
      </c>
      <c r="B311" s="51">
        <v>310</v>
      </c>
      <c r="C311" s="51">
        <v>1</v>
      </c>
      <c r="D311" s="52" t="s">
        <v>577</v>
      </c>
      <c r="E311" s="52" t="s">
        <v>578</v>
      </c>
      <c r="F311" s="51">
        <v>1500</v>
      </c>
      <c r="G311" s="51">
        <v>30</v>
      </c>
      <c r="H311" s="51">
        <v>16.5</v>
      </c>
      <c r="I311" s="51">
        <v>13.5</v>
      </c>
      <c r="J311" s="51">
        <v>0</v>
      </c>
      <c r="K311" s="51">
        <v>0</v>
      </c>
      <c r="L311" s="52" t="s">
        <v>343</v>
      </c>
      <c r="M311" s="47" t="s">
        <v>215</v>
      </c>
    </row>
    <row r="312" spans="1:13">
      <c r="A312" s="51" t="s">
        <v>589</v>
      </c>
      <c r="B312" s="51">
        <v>311</v>
      </c>
      <c r="C312" s="51">
        <v>18</v>
      </c>
      <c r="D312" s="52" t="s">
        <v>577</v>
      </c>
      <c r="E312" s="52" t="s">
        <v>578</v>
      </c>
      <c r="F312" s="51">
        <v>35940</v>
      </c>
      <c r="G312" s="51">
        <v>540</v>
      </c>
      <c r="H312" s="51">
        <v>297</v>
      </c>
      <c r="I312" s="51">
        <v>243</v>
      </c>
      <c r="J312" s="51">
        <v>60</v>
      </c>
      <c r="K312" s="51">
        <v>0</v>
      </c>
      <c r="L312" s="52" t="s">
        <v>397</v>
      </c>
      <c r="M312" s="47" t="s">
        <v>215</v>
      </c>
    </row>
    <row r="313" spans="1:13">
      <c r="A313" s="51" t="s">
        <v>590</v>
      </c>
      <c r="B313" s="51">
        <v>312</v>
      </c>
      <c r="C313" s="51">
        <v>1</v>
      </c>
      <c r="D313" s="52" t="s">
        <v>577</v>
      </c>
      <c r="E313" s="52" t="s">
        <v>578</v>
      </c>
      <c r="F313" s="51">
        <v>2500</v>
      </c>
      <c r="G313" s="51">
        <v>30</v>
      </c>
      <c r="H313" s="51">
        <v>16.5</v>
      </c>
      <c r="I313" s="51">
        <v>13.5</v>
      </c>
      <c r="J313" s="51">
        <v>0</v>
      </c>
      <c r="K313" s="51">
        <v>0</v>
      </c>
      <c r="L313" s="52" t="s">
        <v>416</v>
      </c>
      <c r="M313" s="47" t="s">
        <v>215</v>
      </c>
    </row>
    <row r="314" spans="1:13">
      <c r="A314" s="51" t="s">
        <v>591</v>
      </c>
      <c r="B314" s="51">
        <v>313</v>
      </c>
      <c r="C314" s="51">
        <v>79</v>
      </c>
      <c r="D314" s="52" t="s">
        <v>577</v>
      </c>
      <c r="E314" s="52" t="s">
        <v>578</v>
      </c>
      <c r="F314" s="51">
        <v>236780</v>
      </c>
      <c r="G314" s="51">
        <v>2370</v>
      </c>
      <c r="H314" s="51">
        <v>1303.5</v>
      </c>
      <c r="I314" s="51">
        <v>1066.5</v>
      </c>
      <c r="J314" s="51">
        <v>220</v>
      </c>
      <c r="K314" s="51">
        <v>0</v>
      </c>
      <c r="L314" s="52" t="s">
        <v>399</v>
      </c>
      <c r="M314" s="47" t="s">
        <v>215</v>
      </c>
    </row>
    <row r="315" spans="1:13">
      <c r="A315" s="51" t="s">
        <v>592</v>
      </c>
      <c r="B315" s="51">
        <v>314</v>
      </c>
      <c r="C315" s="51">
        <v>25</v>
      </c>
      <c r="D315" s="52" t="s">
        <v>593</v>
      </c>
      <c r="E315" s="52" t="s">
        <v>594</v>
      </c>
      <c r="F315" s="51">
        <v>58800</v>
      </c>
      <c r="G315" s="51">
        <v>140</v>
      </c>
      <c r="H315" s="51">
        <v>0</v>
      </c>
      <c r="I315" s="51">
        <v>60</v>
      </c>
      <c r="J315" s="51">
        <v>0</v>
      </c>
      <c r="K315" s="51">
        <v>0</v>
      </c>
      <c r="L315" s="52" t="s">
        <v>214</v>
      </c>
      <c r="M315" s="47" t="s">
        <v>215</v>
      </c>
    </row>
    <row r="316" spans="1:13">
      <c r="A316" s="51" t="s">
        <v>595</v>
      </c>
      <c r="B316" s="51">
        <v>315</v>
      </c>
      <c r="C316" s="51">
        <v>259939</v>
      </c>
      <c r="D316" s="52" t="s">
        <v>593</v>
      </c>
      <c r="E316" s="52" t="s">
        <v>594</v>
      </c>
      <c r="F316" s="51">
        <v>24964740</v>
      </c>
      <c r="G316" s="51">
        <v>5458719</v>
      </c>
      <c r="H316" s="51">
        <v>0</v>
      </c>
      <c r="I316" s="51">
        <v>2339451</v>
      </c>
      <c r="J316" s="51">
        <v>1029160</v>
      </c>
      <c r="K316" s="51">
        <v>0</v>
      </c>
      <c r="L316" s="52" t="s">
        <v>217</v>
      </c>
      <c r="M316" s="47" t="s">
        <v>218</v>
      </c>
    </row>
    <row r="317" spans="1:13">
      <c r="A317" s="51" t="s">
        <v>596</v>
      </c>
      <c r="B317" s="51">
        <v>316</v>
      </c>
      <c r="C317" s="51">
        <v>13957</v>
      </c>
      <c r="D317" s="52" t="s">
        <v>593</v>
      </c>
      <c r="E317" s="52" t="s">
        <v>594</v>
      </c>
      <c r="F317" s="51">
        <v>2762560</v>
      </c>
      <c r="G317" s="51">
        <v>292383</v>
      </c>
      <c r="H317" s="51">
        <v>0</v>
      </c>
      <c r="I317" s="51">
        <v>125307</v>
      </c>
      <c r="J317" s="51">
        <v>25440</v>
      </c>
      <c r="K317" s="51">
        <v>0</v>
      </c>
      <c r="L317" s="52" t="s">
        <v>220</v>
      </c>
      <c r="M317" s="47" t="s">
        <v>218</v>
      </c>
    </row>
    <row r="318" spans="1:13">
      <c r="A318" s="51" t="s">
        <v>597</v>
      </c>
      <c r="B318" s="51">
        <v>317</v>
      </c>
      <c r="C318" s="51">
        <v>2628</v>
      </c>
      <c r="D318" s="52" t="s">
        <v>593</v>
      </c>
      <c r="E318" s="52" t="s">
        <v>594</v>
      </c>
      <c r="F318" s="51">
        <v>784140</v>
      </c>
      <c r="G318" s="51">
        <v>73458</v>
      </c>
      <c r="H318" s="51">
        <v>0</v>
      </c>
      <c r="I318" s="51">
        <v>31482</v>
      </c>
      <c r="J318" s="51">
        <v>3660</v>
      </c>
      <c r="K318" s="51">
        <v>0</v>
      </c>
      <c r="L318" s="52" t="s">
        <v>222</v>
      </c>
      <c r="M318" s="53" t="s">
        <v>223</v>
      </c>
    </row>
    <row r="319" spans="1:13">
      <c r="A319" s="51" t="s">
        <v>598</v>
      </c>
      <c r="B319" s="51">
        <v>318</v>
      </c>
      <c r="C319" s="51">
        <v>372</v>
      </c>
      <c r="D319" s="52" t="s">
        <v>593</v>
      </c>
      <c r="E319" s="52" t="s">
        <v>594</v>
      </c>
      <c r="F319" s="51">
        <v>148200</v>
      </c>
      <c r="G319" s="51">
        <v>10395</v>
      </c>
      <c r="H319" s="51">
        <v>0</v>
      </c>
      <c r="I319" s="51">
        <v>4455</v>
      </c>
      <c r="J319" s="51">
        <v>400</v>
      </c>
      <c r="K319" s="51">
        <v>0</v>
      </c>
      <c r="L319" s="52" t="s">
        <v>225</v>
      </c>
      <c r="M319" s="53" t="s">
        <v>223</v>
      </c>
    </row>
    <row r="320" spans="1:13">
      <c r="A320" s="51" t="s">
        <v>599</v>
      </c>
      <c r="B320" s="51">
        <v>319</v>
      </c>
      <c r="C320" s="51">
        <v>8771</v>
      </c>
      <c r="D320" s="52" t="s">
        <v>593</v>
      </c>
      <c r="E320" s="52" t="s">
        <v>594</v>
      </c>
      <c r="F320" s="51">
        <v>4377040</v>
      </c>
      <c r="G320" s="51">
        <v>367941</v>
      </c>
      <c r="H320" s="51">
        <v>0</v>
      </c>
      <c r="I320" s="51">
        <v>157689</v>
      </c>
      <c r="J320" s="51">
        <v>6260</v>
      </c>
      <c r="K320" s="51">
        <v>0</v>
      </c>
      <c r="L320" s="52" t="s">
        <v>227</v>
      </c>
      <c r="M320" s="47" t="s">
        <v>215</v>
      </c>
    </row>
    <row r="321" spans="1:13">
      <c r="A321" s="51" t="s">
        <v>600</v>
      </c>
      <c r="B321" s="51">
        <v>320</v>
      </c>
      <c r="C321" s="51">
        <v>34</v>
      </c>
      <c r="D321" s="52" t="s">
        <v>593</v>
      </c>
      <c r="E321" s="52" t="s">
        <v>594</v>
      </c>
      <c r="F321" s="51">
        <v>19840</v>
      </c>
      <c r="G321" s="51">
        <v>1386</v>
      </c>
      <c r="H321" s="51">
        <v>0</v>
      </c>
      <c r="I321" s="51">
        <v>594</v>
      </c>
      <c r="J321" s="51">
        <v>360</v>
      </c>
      <c r="K321" s="51">
        <v>0</v>
      </c>
      <c r="L321" s="52" t="s">
        <v>229</v>
      </c>
      <c r="M321" s="47" t="s">
        <v>215</v>
      </c>
    </row>
    <row r="322" spans="1:13">
      <c r="A322" s="51" t="s">
        <v>601</v>
      </c>
      <c r="B322" s="51">
        <v>321</v>
      </c>
      <c r="C322" s="51">
        <v>10</v>
      </c>
      <c r="D322" s="52" t="s">
        <v>593</v>
      </c>
      <c r="E322" s="52" t="s">
        <v>594</v>
      </c>
      <c r="F322" s="51">
        <v>6800</v>
      </c>
      <c r="G322" s="51">
        <v>399</v>
      </c>
      <c r="H322" s="51">
        <v>0</v>
      </c>
      <c r="I322" s="51">
        <v>171</v>
      </c>
      <c r="J322" s="51">
        <v>0</v>
      </c>
      <c r="K322" s="51">
        <v>0</v>
      </c>
      <c r="L322" s="52" t="s">
        <v>252</v>
      </c>
      <c r="M322" s="47" t="s">
        <v>215</v>
      </c>
    </row>
    <row r="323" spans="1:13">
      <c r="A323" s="51" t="s">
        <v>602</v>
      </c>
      <c r="B323" s="51">
        <v>322</v>
      </c>
      <c r="C323" s="51">
        <v>20</v>
      </c>
      <c r="D323" s="52" t="s">
        <v>593</v>
      </c>
      <c r="E323" s="52" t="s">
        <v>594</v>
      </c>
      <c r="F323" s="51">
        <v>16000</v>
      </c>
      <c r="G323" s="51">
        <v>840</v>
      </c>
      <c r="H323" s="51">
        <v>0</v>
      </c>
      <c r="I323" s="51">
        <v>360</v>
      </c>
      <c r="J323" s="51">
        <v>0</v>
      </c>
      <c r="K323" s="51">
        <v>0</v>
      </c>
      <c r="L323" s="52" t="s">
        <v>231</v>
      </c>
      <c r="M323" s="47" t="s">
        <v>215</v>
      </c>
    </row>
    <row r="324" spans="1:13">
      <c r="A324" s="51" t="s">
        <v>603</v>
      </c>
      <c r="B324" s="51">
        <v>323</v>
      </c>
      <c r="C324" s="51">
        <v>26</v>
      </c>
      <c r="D324" s="52" t="s">
        <v>593</v>
      </c>
      <c r="E324" s="52" t="s">
        <v>594</v>
      </c>
      <c r="F324" s="51">
        <v>23340</v>
      </c>
      <c r="G324" s="51">
        <v>1092</v>
      </c>
      <c r="H324" s="51">
        <v>0</v>
      </c>
      <c r="I324" s="51">
        <v>468</v>
      </c>
      <c r="J324" s="51">
        <v>60</v>
      </c>
      <c r="K324" s="51">
        <v>0</v>
      </c>
      <c r="L324" s="52" t="s">
        <v>255</v>
      </c>
      <c r="M324" s="47" t="s">
        <v>215</v>
      </c>
    </row>
    <row r="325" spans="1:13">
      <c r="A325" s="51" t="s">
        <v>604</v>
      </c>
      <c r="B325" s="51">
        <v>324</v>
      </c>
      <c r="C325" s="51">
        <v>532</v>
      </c>
      <c r="D325" s="52" t="s">
        <v>593</v>
      </c>
      <c r="E325" s="52" t="s">
        <v>594</v>
      </c>
      <c r="F325" s="51">
        <v>530820</v>
      </c>
      <c r="G325" s="51">
        <v>22218</v>
      </c>
      <c r="H325" s="51">
        <v>0</v>
      </c>
      <c r="I325" s="51">
        <v>9522</v>
      </c>
      <c r="J325" s="51">
        <v>180</v>
      </c>
      <c r="K325" s="51">
        <v>0</v>
      </c>
      <c r="L325" s="52" t="s">
        <v>233</v>
      </c>
      <c r="M325" s="47" t="s">
        <v>215</v>
      </c>
    </row>
    <row r="326" spans="1:13">
      <c r="A326" s="51" t="s">
        <v>605</v>
      </c>
      <c r="B326" s="51">
        <v>325</v>
      </c>
      <c r="C326" s="51">
        <v>26</v>
      </c>
      <c r="D326" s="52" t="s">
        <v>593</v>
      </c>
      <c r="E326" s="52" t="s">
        <v>594</v>
      </c>
      <c r="F326" s="51">
        <v>39000</v>
      </c>
      <c r="G326" s="51">
        <v>1092</v>
      </c>
      <c r="H326" s="51">
        <v>0</v>
      </c>
      <c r="I326" s="51">
        <v>468</v>
      </c>
      <c r="J326" s="51">
        <v>0</v>
      </c>
      <c r="K326" s="51">
        <v>0</v>
      </c>
      <c r="L326" s="52" t="s">
        <v>343</v>
      </c>
      <c r="M326" s="47" t="s">
        <v>215</v>
      </c>
    </row>
    <row r="327" spans="1:13">
      <c r="A327" s="51" t="s">
        <v>606</v>
      </c>
      <c r="B327" s="51">
        <v>326</v>
      </c>
      <c r="C327" s="51">
        <v>78</v>
      </c>
      <c r="D327" s="52" t="s">
        <v>593</v>
      </c>
      <c r="E327" s="52" t="s">
        <v>594</v>
      </c>
      <c r="F327" s="51">
        <v>155080</v>
      </c>
      <c r="G327" s="51">
        <v>3171</v>
      </c>
      <c r="H327" s="51">
        <v>0</v>
      </c>
      <c r="I327" s="51">
        <v>1359</v>
      </c>
      <c r="J327" s="51">
        <v>120</v>
      </c>
      <c r="K327" s="51">
        <v>0</v>
      </c>
      <c r="L327" s="52" t="s">
        <v>397</v>
      </c>
      <c r="M327" s="47" t="s">
        <v>215</v>
      </c>
    </row>
    <row r="328" spans="1:13">
      <c r="A328" s="51" t="s">
        <v>607</v>
      </c>
      <c r="B328" s="51">
        <v>327</v>
      </c>
      <c r="C328" s="51">
        <v>6</v>
      </c>
      <c r="D328" s="52" t="s">
        <v>593</v>
      </c>
      <c r="E328" s="52" t="s">
        <v>594</v>
      </c>
      <c r="F328" s="51">
        <v>15000</v>
      </c>
      <c r="G328" s="51">
        <v>252</v>
      </c>
      <c r="H328" s="51">
        <v>0</v>
      </c>
      <c r="I328" s="51">
        <v>108</v>
      </c>
      <c r="J328" s="51">
        <v>0</v>
      </c>
      <c r="K328" s="51">
        <v>0</v>
      </c>
      <c r="L328" s="52" t="s">
        <v>416</v>
      </c>
      <c r="M328" s="47" t="s">
        <v>215</v>
      </c>
    </row>
    <row r="329" spans="1:13">
      <c r="A329" s="51" t="s">
        <v>608</v>
      </c>
      <c r="B329" s="51">
        <v>328</v>
      </c>
      <c r="C329" s="51">
        <v>437</v>
      </c>
      <c r="D329" s="52" t="s">
        <v>593</v>
      </c>
      <c r="E329" s="52" t="s">
        <v>594</v>
      </c>
      <c r="F329" s="51">
        <v>1305400</v>
      </c>
      <c r="G329" s="51">
        <v>17871</v>
      </c>
      <c r="H329" s="51">
        <v>0</v>
      </c>
      <c r="I329" s="51">
        <v>7659</v>
      </c>
      <c r="J329" s="51">
        <v>600</v>
      </c>
      <c r="K329" s="51">
        <v>0</v>
      </c>
      <c r="L329" s="52" t="s">
        <v>399</v>
      </c>
      <c r="M329" s="47" t="s">
        <v>215</v>
      </c>
    </row>
    <row r="330" spans="1:13">
      <c r="A330" s="51" t="s">
        <v>609</v>
      </c>
      <c r="B330" s="51">
        <v>329</v>
      </c>
      <c r="C330" s="51">
        <v>2</v>
      </c>
      <c r="D330" s="52" t="s">
        <v>610</v>
      </c>
      <c r="E330" s="52" t="s">
        <v>611</v>
      </c>
      <c r="F330" s="51">
        <v>0</v>
      </c>
      <c r="G330" s="51">
        <v>0</v>
      </c>
      <c r="H330" s="51">
        <v>0</v>
      </c>
      <c r="I330" s="51">
        <v>0</v>
      </c>
      <c r="J330" s="51">
        <v>0</v>
      </c>
      <c r="K330" s="51">
        <v>0</v>
      </c>
      <c r="L330" s="52" t="s">
        <v>214</v>
      </c>
      <c r="M330" s="47" t="s">
        <v>215</v>
      </c>
    </row>
    <row r="331" spans="1:13">
      <c r="A331" s="51" t="s">
        <v>612</v>
      </c>
      <c r="B331" s="51">
        <v>330</v>
      </c>
      <c r="C331" s="51">
        <v>1671</v>
      </c>
      <c r="D331" s="52" t="s">
        <v>610</v>
      </c>
      <c r="E331" s="52" t="s">
        <v>611</v>
      </c>
      <c r="F331" s="51">
        <v>70000</v>
      </c>
      <c r="G331" s="51">
        <v>25065</v>
      </c>
      <c r="H331" s="51">
        <v>13368</v>
      </c>
      <c r="I331" s="51">
        <v>11697</v>
      </c>
      <c r="J331" s="51">
        <v>97100</v>
      </c>
      <c r="K331" s="51">
        <v>0</v>
      </c>
      <c r="L331" s="52" t="s">
        <v>217</v>
      </c>
      <c r="M331" s="47" t="s">
        <v>218</v>
      </c>
    </row>
    <row r="332" spans="1:13">
      <c r="A332" s="51" t="s">
        <v>613</v>
      </c>
      <c r="B332" s="51">
        <v>331</v>
      </c>
      <c r="C332" s="51">
        <v>51</v>
      </c>
      <c r="D332" s="52" t="s">
        <v>610</v>
      </c>
      <c r="E332" s="52" t="s">
        <v>611</v>
      </c>
      <c r="F332" s="51">
        <v>9300</v>
      </c>
      <c r="G332" s="51">
        <v>750</v>
      </c>
      <c r="H332" s="51">
        <v>400</v>
      </c>
      <c r="I332" s="51">
        <v>350</v>
      </c>
      <c r="J332" s="51">
        <v>800</v>
      </c>
      <c r="K332" s="51">
        <v>0</v>
      </c>
      <c r="L332" s="52" t="s">
        <v>220</v>
      </c>
      <c r="M332" s="47" t="s">
        <v>218</v>
      </c>
    </row>
    <row r="333" spans="1:13">
      <c r="A333" s="51" t="s">
        <v>614</v>
      </c>
      <c r="B333" s="51">
        <v>332</v>
      </c>
      <c r="C333" s="51">
        <v>15</v>
      </c>
      <c r="D333" s="52" t="s">
        <v>610</v>
      </c>
      <c r="E333" s="52" t="s">
        <v>611</v>
      </c>
      <c r="F333" s="51">
        <v>2900</v>
      </c>
      <c r="G333" s="51">
        <v>75</v>
      </c>
      <c r="H333" s="51">
        <v>45</v>
      </c>
      <c r="I333" s="51">
        <v>30</v>
      </c>
      <c r="J333" s="51">
        <v>0</v>
      </c>
      <c r="K333" s="51">
        <v>0</v>
      </c>
      <c r="L333" s="52" t="s">
        <v>222</v>
      </c>
      <c r="M333" s="53" t="s">
        <v>223</v>
      </c>
    </row>
    <row r="334" spans="1:13">
      <c r="A334" s="51" t="s">
        <v>615</v>
      </c>
      <c r="B334" s="51">
        <v>333</v>
      </c>
      <c r="C334" s="51">
        <v>12</v>
      </c>
      <c r="D334" s="52" t="s">
        <v>610</v>
      </c>
      <c r="E334" s="52" t="s">
        <v>611</v>
      </c>
      <c r="F334" s="51">
        <v>6000</v>
      </c>
      <c r="G334" s="51">
        <v>360</v>
      </c>
      <c r="H334" s="51">
        <v>198</v>
      </c>
      <c r="I334" s="51">
        <v>162</v>
      </c>
      <c r="J334" s="51">
        <v>0</v>
      </c>
      <c r="K334" s="51">
        <v>0</v>
      </c>
      <c r="L334" s="52" t="s">
        <v>227</v>
      </c>
      <c r="M334" s="47" t="s">
        <v>215</v>
      </c>
    </row>
    <row r="335" spans="1:13">
      <c r="A335" s="51" t="s">
        <v>616</v>
      </c>
      <c r="B335" s="51">
        <v>334</v>
      </c>
      <c r="C335" s="51">
        <v>1</v>
      </c>
      <c r="D335" s="52" t="s">
        <v>610</v>
      </c>
      <c r="E335" s="52" t="s">
        <v>611</v>
      </c>
      <c r="F335" s="51">
        <v>500</v>
      </c>
      <c r="G335" s="51">
        <v>30</v>
      </c>
      <c r="H335" s="51">
        <v>16.5</v>
      </c>
      <c r="I335" s="51">
        <v>13.5</v>
      </c>
      <c r="J335" s="51">
        <v>100</v>
      </c>
      <c r="K335" s="51">
        <v>0</v>
      </c>
      <c r="L335" s="52" t="s">
        <v>229</v>
      </c>
      <c r="M335" s="47" t="s">
        <v>215</v>
      </c>
    </row>
    <row r="336" spans="1:13">
      <c r="A336" s="51" t="s">
        <v>617</v>
      </c>
      <c r="B336" s="51">
        <v>335</v>
      </c>
      <c r="C336" s="51">
        <v>15</v>
      </c>
      <c r="D336" s="52" t="s">
        <v>610</v>
      </c>
      <c r="E336" s="52" t="s">
        <v>611</v>
      </c>
      <c r="F336" s="51">
        <v>15000</v>
      </c>
      <c r="G336" s="51">
        <v>450</v>
      </c>
      <c r="H336" s="51">
        <v>247.5</v>
      </c>
      <c r="I336" s="51">
        <v>202.5</v>
      </c>
      <c r="J336" s="51">
        <v>0</v>
      </c>
      <c r="K336" s="51">
        <v>0</v>
      </c>
      <c r="L336" s="52" t="s">
        <v>233</v>
      </c>
      <c r="M336" s="47" t="s">
        <v>215</v>
      </c>
    </row>
    <row r="337" spans="1:13">
      <c r="A337" s="51" t="s">
        <v>618</v>
      </c>
      <c r="B337" s="51">
        <v>336</v>
      </c>
      <c r="C337" s="51">
        <v>1</v>
      </c>
      <c r="D337" s="52" t="s">
        <v>610</v>
      </c>
      <c r="E337" s="52" t="s">
        <v>611</v>
      </c>
      <c r="F337" s="51">
        <v>1500</v>
      </c>
      <c r="G337" s="51">
        <v>30</v>
      </c>
      <c r="H337" s="51">
        <v>16.5</v>
      </c>
      <c r="I337" s="51">
        <v>13.5</v>
      </c>
      <c r="J337" s="51">
        <v>0</v>
      </c>
      <c r="K337" s="51">
        <v>0</v>
      </c>
      <c r="L337" s="52" t="s">
        <v>343</v>
      </c>
      <c r="M337" s="47" t="s">
        <v>215</v>
      </c>
    </row>
    <row r="338" spans="1:13">
      <c r="A338" s="51" t="s">
        <v>619</v>
      </c>
      <c r="B338" s="51">
        <v>337</v>
      </c>
      <c r="C338" s="51">
        <v>2</v>
      </c>
      <c r="D338" s="52" t="s">
        <v>610</v>
      </c>
      <c r="E338" s="52" t="s">
        <v>611</v>
      </c>
      <c r="F338" s="51">
        <v>4000</v>
      </c>
      <c r="G338" s="51">
        <v>60</v>
      </c>
      <c r="H338" s="51">
        <v>33</v>
      </c>
      <c r="I338" s="51">
        <v>27</v>
      </c>
      <c r="J338" s="51">
        <v>0</v>
      </c>
      <c r="K338" s="51">
        <v>0</v>
      </c>
      <c r="L338" s="52" t="s">
        <v>397</v>
      </c>
      <c r="M338" s="47" t="s">
        <v>215</v>
      </c>
    </row>
    <row r="339" spans="1:13">
      <c r="A339" s="51" t="s">
        <v>620</v>
      </c>
      <c r="B339" s="51">
        <v>338</v>
      </c>
      <c r="C339" s="51">
        <v>8</v>
      </c>
      <c r="D339" s="52" t="s">
        <v>610</v>
      </c>
      <c r="E339" s="52" t="s">
        <v>611</v>
      </c>
      <c r="F339" s="51">
        <v>24000</v>
      </c>
      <c r="G339" s="51">
        <v>240</v>
      </c>
      <c r="H339" s="51">
        <v>132</v>
      </c>
      <c r="I339" s="51">
        <v>108</v>
      </c>
      <c r="J339" s="51">
        <v>0</v>
      </c>
      <c r="K339" s="51">
        <v>0</v>
      </c>
      <c r="L339" s="52" t="s">
        <v>399</v>
      </c>
      <c r="M339" s="47" t="s">
        <v>215</v>
      </c>
    </row>
    <row r="340" spans="1:13">
      <c r="A340" s="51" t="s">
        <v>621</v>
      </c>
      <c r="B340" s="51">
        <v>339</v>
      </c>
      <c r="C340" s="51">
        <v>4197</v>
      </c>
      <c r="D340" s="52" t="s">
        <v>622</v>
      </c>
      <c r="E340" s="52" t="s">
        <v>623</v>
      </c>
      <c r="F340" s="51">
        <v>391260</v>
      </c>
      <c r="G340" s="51">
        <v>62955</v>
      </c>
      <c r="H340" s="51">
        <v>33576</v>
      </c>
      <c r="I340" s="51">
        <v>29379</v>
      </c>
      <c r="J340" s="51">
        <v>28440</v>
      </c>
      <c r="K340" s="51">
        <v>0</v>
      </c>
      <c r="L340" s="52" t="s">
        <v>217</v>
      </c>
      <c r="M340" s="47" t="s">
        <v>218</v>
      </c>
    </row>
    <row r="341" spans="1:13">
      <c r="A341" s="51" t="s">
        <v>624</v>
      </c>
      <c r="B341" s="51">
        <v>340</v>
      </c>
      <c r="C341" s="51">
        <v>97</v>
      </c>
      <c r="D341" s="52" t="s">
        <v>622</v>
      </c>
      <c r="E341" s="52" t="s">
        <v>623</v>
      </c>
      <c r="F341" s="51">
        <v>18800</v>
      </c>
      <c r="G341" s="51">
        <v>1455</v>
      </c>
      <c r="H341" s="51">
        <v>776</v>
      </c>
      <c r="I341" s="51">
        <v>679</v>
      </c>
      <c r="J341" s="51">
        <v>600</v>
      </c>
      <c r="K341" s="51">
        <v>0</v>
      </c>
      <c r="L341" s="52" t="s">
        <v>220</v>
      </c>
      <c r="M341" s="47" t="s">
        <v>218</v>
      </c>
    </row>
    <row r="342" spans="1:13">
      <c r="A342" s="51" t="s">
        <v>625</v>
      </c>
      <c r="B342" s="51">
        <v>341</v>
      </c>
      <c r="C342" s="51">
        <v>20</v>
      </c>
      <c r="D342" s="52" t="s">
        <v>622</v>
      </c>
      <c r="E342" s="52" t="s">
        <v>623</v>
      </c>
      <c r="F342" s="51">
        <v>6000</v>
      </c>
      <c r="G342" s="51">
        <v>400</v>
      </c>
      <c r="H342" s="51">
        <v>220</v>
      </c>
      <c r="I342" s="51">
        <v>180</v>
      </c>
      <c r="J342" s="51">
        <v>0</v>
      </c>
      <c r="K342" s="51">
        <v>0</v>
      </c>
      <c r="L342" s="52" t="s">
        <v>222</v>
      </c>
      <c r="M342" s="53" t="s">
        <v>223</v>
      </c>
    </row>
    <row r="343" spans="1:13">
      <c r="A343" s="51" t="s">
        <v>626</v>
      </c>
      <c r="B343" s="51">
        <v>342</v>
      </c>
      <c r="C343" s="51">
        <v>4</v>
      </c>
      <c r="D343" s="52" t="s">
        <v>622</v>
      </c>
      <c r="E343" s="52" t="s">
        <v>623</v>
      </c>
      <c r="F343" s="51">
        <v>1540</v>
      </c>
      <c r="G343" s="51">
        <v>80</v>
      </c>
      <c r="H343" s="51">
        <v>44</v>
      </c>
      <c r="I343" s="51">
        <v>36</v>
      </c>
      <c r="J343" s="51">
        <v>60</v>
      </c>
      <c r="K343" s="51">
        <v>0</v>
      </c>
      <c r="L343" s="52" t="s">
        <v>225</v>
      </c>
      <c r="M343" s="53" t="s">
        <v>223</v>
      </c>
    </row>
    <row r="344" spans="1:13">
      <c r="A344" s="51" t="s">
        <v>627</v>
      </c>
      <c r="B344" s="51">
        <v>343</v>
      </c>
      <c r="C344" s="51">
        <v>67</v>
      </c>
      <c r="D344" s="52" t="s">
        <v>622</v>
      </c>
      <c r="E344" s="52" t="s">
        <v>623</v>
      </c>
      <c r="F344" s="51">
        <v>33440</v>
      </c>
      <c r="G344" s="51">
        <v>2010</v>
      </c>
      <c r="H344" s="51">
        <v>1105.5</v>
      </c>
      <c r="I344" s="51">
        <v>904.5</v>
      </c>
      <c r="J344" s="51">
        <v>60</v>
      </c>
      <c r="K344" s="51">
        <v>0</v>
      </c>
      <c r="L344" s="52" t="s">
        <v>227</v>
      </c>
      <c r="M344" s="47" t="s">
        <v>215</v>
      </c>
    </row>
    <row r="345" spans="1:13">
      <c r="A345" s="51" t="s">
        <v>628</v>
      </c>
      <c r="B345" s="51">
        <v>344</v>
      </c>
      <c r="C345" s="51">
        <v>14</v>
      </c>
      <c r="D345" s="52" t="s">
        <v>622</v>
      </c>
      <c r="E345" s="52" t="s">
        <v>623</v>
      </c>
      <c r="F345" s="51">
        <v>8400</v>
      </c>
      <c r="G345" s="51">
        <v>420</v>
      </c>
      <c r="H345" s="51">
        <v>231</v>
      </c>
      <c r="I345" s="51">
        <v>189</v>
      </c>
      <c r="J345" s="51">
        <v>0</v>
      </c>
      <c r="K345" s="51">
        <v>0</v>
      </c>
      <c r="L345" s="52" t="s">
        <v>229</v>
      </c>
      <c r="M345" s="47" t="s">
        <v>215</v>
      </c>
    </row>
    <row r="346" spans="1:13">
      <c r="A346" s="51" t="s">
        <v>629</v>
      </c>
      <c r="B346" s="51">
        <v>345</v>
      </c>
      <c r="C346" s="51">
        <v>2</v>
      </c>
      <c r="D346" s="52" t="s">
        <v>622</v>
      </c>
      <c r="E346" s="52" t="s">
        <v>623</v>
      </c>
      <c r="F346" s="51">
        <v>1400</v>
      </c>
      <c r="G346" s="51">
        <v>60</v>
      </c>
      <c r="H346" s="51">
        <v>33</v>
      </c>
      <c r="I346" s="51">
        <v>27</v>
      </c>
      <c r="J346" s="51">
        <v>0</v>
      </c>
      <c r="K346" s="51">
        <v>0</v>
      </c>
      <c r="L346" s="52" t="s">
        <v>252</v>
      </c>
      <c r="M346" s="47" t="s">
        <v>215</v>
      </c>
    </row>
    <row r="347" spans="1:13">
      <c r="A347" s="51" t="s">
        <v>630</v>
      </c>
      <c r="B347" s="51">
        <v>346</v>
      </c>
      <c r="C347" s="51">
        <v>37</v>
      </c>
      <c r="D347" s="52" t="s">
        <v>622</v>
      </c>
      <c r="E347" s="52" t="s">
        <v>623</v>
      </c>
      <c r="F347" s="51">
        <v>37000</v>
      </c>
      <c r="G347" s="51">
        <v>1110</v>
      </c>
      <c r="H347" s="51">
        <v>610.5</v>
      </c>
      <c r="I347" s="51">
        <v>499.5</v>
      </c>
      <c r="J347" s="51">
        <v>0</v>
      </c>
      <c r="K347" s="51">
        <v>0</v>
      </c>
      <c r="L347" s="52" t="s">
        <v>233</v>
      </c>
      <c r="M347" s="47" t="s">
        <v>215</v>
      </c>
    </row>
    <row r="348" spans="1:13">
      <c r="A348" s="51" t="s">
        <v>631</v>
      </c>
      <c r="B348" s="51">
        <v>347</v>
      </c>
      <c r="C348" s="51">
        <v>1</v>
      </c>
      <c r="D348" s="52" t="s">
        <v>622</v>
      </c>
      <c r="E348" s="52" t="s">
        <v>623</v>
      </c>
      <c r="F348" s="51">
        <v>1500</v>
      </c>
      <c r="G348" s="51">
        <v>30</v>
      </c>
      <c r="H348" s="51">
        <v>16.5</v>
      </c>
      <c r="I348" s="51">
        <v>13.5</v>
      </c>
      <c r="J348" s="51">
        <v>0</v>
      </c>
      <c r="K348" s="51">
        <v>0</v>
      </c>
      <c r="L348" s="52" t="s">
        <v>343</v>
      </c>
      <c r="M348" s="47" t="s">
        <v>215</v>
      </c>
    </row>
    <row r="349" spans="1:13">
      <c r="A349" s="51" t="s">
        <v>632</v>
      </c>
      <c r="B349" s="51">
        <v>348</v>
      </c>
      <c r="C349" s="51">
        <v>5</v>
      </c>
      <c r="D349" s="52" t="s">
        <v>622</v>
      </c>
      <c r="E349" s="52" t="s">
        <v>623</v>
      </c>
      <c r="F349" s="51">
        <v>10000</v>
      </c>
      <c r="G349" s="51">
        <v>150</v>
      </c>
      <c r="H349" s="51">
        <v>82.5</v>
      </c>
      <c r="I349" s="51">
        <v>67.5</v>
      </c>
      <c r="J349" s="51">
        <v>0</v>
      </c>
      <c r="K349" s="51">
        <v>0</v>
      </c>
      <c r="L349" s="52" t="s">
        <v>397</v>
      </c>
      <c r="M349" s="47" t="s">
        <v>215</v>
      </c>
    </row>
    <row r="350" spans="1:13">
      <c r="A350" s="51" t="s">
        <v>633</v>
      </c>
      <c r="B350" s="51">
        <v>349</v>
      </c>
      <c r="C350" s="51">
        <v>2</v>
      </c>
      <c r="D350" s="52" t="s">
        <v>622</v>
      </c>
      <c r="E350" s="52" t="s">
        <v>623</v>
      </c>
      <c r="F350" s="51">
        <v>5000</v>
      </c>
      <c r="G350" s="51">
        <v>60</v>
      </c>
      <c r="H350" s="51">
        <v>33</v>
      </c>
      <c r="I350" s="51">
        <v>27</v>
      </c>
      <c r="J350" s="51">
        <v>0</v>
      </c>
      <c r="K350" s="51">
        <v>0</v>
      </c>
      <c r="L350" s="52" t="s">
        <v>416</v>
      </c>
      <c r="M350" s="47" t="s">
        <v>215</v>
      </c>
    </row>
    <row r="351" spans="1:13">
      <c r="A351" s="51" t="s">
        <v>634</v>
      </c>
      <c r="B351" s="51">
        <v>350</v>
      </c>
      <c r="C351" s="51">
        <v>39</v>
      </c>
      <c r="D351" s="52" t="s">
        <v>622</v>
      </c>
      <c r="E351" s="52" t="s">
        <v>623</v>
      </c>
      <c r="F351" s="51">
        <v>117000</v>
      </c>
      <c r="G351" s="51">
        <v>1170</v>
      </c>
      <c r="H351" s="51">
        <v>643.5</v>
      </c>
      <c r="I351" s="51">
        <v>526.5</v>
      </c>
      <c r="J351" s="51">
        <v>0</v>
      </c>
      <c r="K351" s="51">
        <v>0</v>
      </c>
      <c r="L351" s="52" t="s">
        <v>399</v>
      </c>
      <c r="M351" s="47" t="s">
        <v>215</v>
      </c>
    </row>
    <row r="352" spans="1:13">
      <c r="A352" s="51" t="s">
        <v>635</v>
      </c>
      <c r="B352" s="51">
        <v>351</v>
      </c>
      <c r="C352" s="51">
        <v>105</v>
      </c>
      <c r="D352" s="52" t="s">
        <v>636</v>
      </c>
      <c r="E352" s="52" t="s">
        <v>637</v>
      </c>
      <c r="F352" s="51">
        <v>23100</v>
      </c>
      <c r="G352" s="51">
        <v>0</v>
      </c>
      <c r="H352" s="51">
        <v>0</v>
      </c>
      <c r="I352" s="51">
        <v>0</v>
      </c>
      <c r="J352" s="51">
        <v>9400</v>
      </c>
      <c r="K352" s="51">
        <v>0</v>
      </c>
      <c r="L352" s="52" t="s">
        <v>214</v>
      </c>
      <c r="M352" s="47" t="s">
        <v>215</v>
      </c>
    </row>
    <row r="353" spans="1:13">
      <c r="A353" s="51" t="s">
        <v>638</v>
      </c>
      <c r="B353" s="51">
        <v>352</v>
      </c>
      <c r="C353" s="51">
        <v>241220</v>
      </c>
      <c r="D353" s="52" t="s">
        <v>636</v>
      </c>
      <c r="E353" s="52" t="s">
        <v>637</v>
      </c>
      <c r="F353" s="51">
        <v>23169420</v>
      </c>
      <c r="G353" s="51">
        <v>5065620</v>
      </c>
      <c r="H353" s="51">
        <v>0</v>
      </c>
      <c r="I353" s="51">
        <v>2170980</v>
      </c>
      <c r="J353" s="51">
        <v>952580</v>
      </c>
      <c r="K353" s="51">
        <v>0</v>
      </c>
      <c r="L353" s="52" t="s">
        <v>217</v>
      </c>
      <c r="M353" s="47" t="s">
        <v>218</v>
      </c>
    </row>
    <row r="354" spans="1:13">
      <c r="A354" s="51" t="s">
        <v>639</v>
      </c>
      <c r="B354" s="51">
        <v>353</v>
      </c>
      <c r="C354" s="51">
        <v>5469</v>
      </c>
      <c r="D354" s="52" t="s">
        <v>636</v>
      </c>
      <c r="E354" s="52" t="s">
        <v>637</v>
      </c>
      <c r="F354" s="51">
        <v>1027420</v>
      </c>
      <c r="G354" s="51">
        <v>114807</v>
      </c>
      <c r="H354" s="51">
        <v>0</v>
      </c>
      <c r="I354" s="51">
        <v>49203</v>
      </c>
      <c r="J354" s="51">
        <v>66180</v>
      </c>
      <c r="K354" s="51">
        <v>0</v>
      </c>
      <c r="L354" s="52" t="s">
        <v>220</v>
      </c>
      <c r="M354" s="47" t="s">
        <v>218</v>
      </c>
    </row>
    <row r="355" spans="1:13">
      <c r="A355" s="51" t="s">
        <v>640</v>
      </c>
      <c r="B355" s="51">
        <v>354</v>
      </c>
      <c r="C355" s="51">
        <v>1022</v>
      </c>
      <c r="D355" s="52" t="s">
        <v>636</v>
      </c>
      <c r="E355" s="52" t="s">
        <v>637</v>
      </c>
      <c r="F355" s="51">
        <v>303200</v>
      </c>
      <c r="G355" s="51">
        <v>28616</v>
      </c>
      <c r="H355" s="51">
        <v>0</v>
      </c>
      <c r="I355" s="51">
        <v>12264</v>
      </c>
      <c r="J355" s="51">
        <v>3400</v>
      </c>
      <c r="K355" s="51">
        <v>0</v>
      </c>
      <c r="L355" s="52" t="s">
        <v>222</v>
      </c>
      <c r="M355" s="53" t="s">
        <v>223</v>
      </c>
    </row>
    <row r="356" spans="1:13">
      <c r="A356" s="51" t="s">
        <v>641</v>
      </c>
      <c r="B356" s="51">
        <v>355</v>
      </c>
      <c r="C356" s="51">
        <v>193</v>
      </c>
      <c r="D356" s="52" t="s">
        <v>636</v>
      </c>
      <c r="E356" s="52" t="s">
        <v>637</v>
      </c>
      <c r="F356" s="51">
        <v>75880</v>
      </c>
      <c r="G356" s="51">
        <v>5404</v>
      </c>
      <c r="H356" s="51">
        <v>0</v>
      </c>
      <c r="I356" s="51">
        <v>2316</v>
      </c>
      <c r="J356" s="51">
        <v>1320</v>
      </c>
      <c r="K356" s="51">
        <v>0</v>
      </c>
      <c r="L356" s="52" t="s">
        <v>225</v>
      </c>
      <c r="M356" s="53" t="s">
        <v>223</v>
      </c>
    </row>
    <row r="357" spans="1:13">
      <c r="A357" s="51" t="s">
        <v>642</v>
      </c>
      <c r="B357" s="51">
        <v>356</v>
      </c>
      <c r="C357" s="51">
        <v>2936</v>
      </c>
      <c r="D357" s="52" t="s">
        <v>636</v>
      </c>
      <c r="E357" s="52" t="s">
        <v>637</v>
      </c>
      <c r="F357" s="51">
        <v>1465660</v>
      </c>
      <c r="G357" s="51">
        <v>123207</v>
      </c>
      <c r="H357" s="51">
        <v>0</v>
      </c>
      <c r="I357" s="51">
        <v>52803</v>
      </c>
      <c r="J357" s="51">
        <v>1840</v>
      </c>
      <c r="K357" s="51">
        <v>0</v>
      </c>
      <c r="L357" s="52" t="s">
        <v>227</v>
      </c>
      <c r="M357" s="47" t="s">
        <v>215</v>
      </c>
    </row>
    <row r="358" spans="1:13">
      <c r="A358" s="51" t="s">
        <v>643</v>
      </c>
      <c r="B358" s="51">
        <v>357</v>
      </c>
      <c r="C358" s="51">
        <v>106</v>
      </c>
      <c r="D358" s="52" t="s">
        <v>636</v>
      </c>
      <c r="E358" s="52" t="s">
        <v>637</v>
      </c>
      <c r="F358" s="51">
        <v>62040</v>
      </c>
      <c r="G358" s="51">
        <v>4431</v>
      </c>
      <c r="H358" s="51">
        <v>0</v>
      </c>
      <c r="I358" s="51">
        <v>1899</v>
      </c>
      <c r="J358" s="51">
        <v>1460</v>
      </c>
      <c r="K358" s="51">
        <v>0</v>
      </c>
      <c r="L358" s="52" t="s">
        <v>229</v>
      </c>
      <c r="M358" s="47" t="s">
        <v>215</v>
      </c>
    </row>
    <row r="359" spans="1:13">
      <c r="A359" s="51" t="s">
        <v>644</v>
      </c>
      <c r="B359" s="51">
        <v>358</v>
      </c>
      <c r="C359" s="51">
        <v>27</v>
      </c>
      <c r="D359" s="52" t="s">
        <v>636</v>
      </c>
      <c r="E359" s="52" t="s">
        <v>637</v>
      </c>
      <c r="F359" s="51">
        <v>18840</v>
      </c>
      <c r="G359" s="51">
        <v>1134</v>
      </c>
      <c r="H359" s="51">
        <v>0</v>
      </c>
      <c r="I359" s="51">
        <v>486</v>
      </c>
      <c r="J359" s="51">
        <v>60</v>
      </c>
      <c r="K359" s="51">
        <v>0</v>
      </c>
      <c r="L359" s="52" t="s">
        <v>252</v>
      </c>
      <c r="M359" s="47" t="s">
        <v>215</v>
      </c>
    </row>
    <row r="360" spans="1:13">
      <c r="A360" s="51" t="s">
        <v>645</v>
      </c>
      <c r="B360" s="51">
        <v>359</v>
      </c>
      <c r="C360" s="51">
        <v>54</v>
      </c>
      <c r="D360" s="52" t="s">
        <v>636</v>
      </c>
      <c r="E360" s="52" t="s">
        <v>637</v>
      </c>
      <c r="F360" s="51">
        <v>43080</v>
      </c>
      <c r="G360" s="51">
        <v>2268</v>
      </c>
      <c r="H360" s="51">
        <v>0</v>
      </c>
      <c r="I360" s="51">
        <v>972</v>
      </c>
      <c r="J360" s="51">
        <v>120</v>
      </c>
      <c r="K360" s="51">
        <v>0</v>
      </c>
      <c r="L360" s="52" t="s">
        <v>231</v>
      </c>
      <c r="M360" s="47" t="s">
        <v>215</v>
      </c>
    </row>
    <row r="361" spans="1:13">
      <c r="A361" s="51" t="s">
        <v>646</v>
      </c>
      <c r="B361" s="51">
        <v>360</v>
      </c>
      <c r="C361" s="51">
        <v>39</v>
      </c>
      <c r="D361" s="52" t="s">
        <v>636</v>
      </c>
      <c r="E361" s="52" t="s">
        <v>637</v>
      </c>
      <c r="F361" s="51">
        <v>35100</v>
      </c>
      <c r="G361" s="51">
        <v>1638</v>
      </c>
      <c r="H361" s="51">
        <v>0</v>
      </c>
      <c r="I361" s="51">
        <v>702</v>
      </c>
      <c r="J361" s="51">
        <v>0</v>
      </c>
      <c r="K361" s="51">
        <v>0</v>
      </c>
      <c r="L361" s="52" t="s">
        <v>255</v>
      </c>
      <c r="M361" s="47" t="s">
        <v>215</v>
      </c>
    </row>
    <row r="362" spans="1:13">
      <c r="A362" s="51" t="s">
        <v>647</v>
      </c>
      <c r="B362" s="51">
        <v>361</v>
      </c>
      <c r="C362" s="51">
        <v>2615</v>
      </c>
      <c r="D362" s="52" t="s">
        <v>636</v>
      </c>
      <c r="E362" s="52" t="s">
        <v>637</v>
      </c>
      <c r="F362" s="51">
        <v>2610800</v>
      </c>
      <c r="G362" s="51">
        <v>109767</v>
      </c>
      <c r="H362" s="51">
        <v>0</v>
      </c>
      <c r="I362" s="51">
        <v>47043</v>
      </c>
      <c r="J362" s="51">
        <v>3500</v>
      </c>
      <c r="K362" s="51">
        <v>0</v>
      </c>
      <c r="L362" s="52" t="s">
        <v>233</v>
      </c>
      <c r="M362" s="47" t="s">
        <v>215</v>
      </c>
    </row>
    <row r="363" spans="1:13">
      <c r="A363" s="51" t="s">
        <v>648</v>
      </c>
      <c r="B363" s="51">
        <v>362</v>
      </c>
      <c r="C363" s="51">
        <v>46</v>
      </c>
      <c r="D363" s="52" t="s">
        <v>636</v>
      </c>
      <c r="E363" s="52" t="s">
        <v>637</v>
      </c>
      <c r="F363" s="51">
        <v>68800</v>
      </c>
      <c r="G363" s="51">
        <v>1932</v>
      </c>
      <c r="H363" s="51">
        <v>0</v>
      </c>
      <c r="I363" s="51">
        <v>828</v>
      </c>
      <c r="J363" s="51">
        <v>200</v>
      </c>
      <c r="K363" s="51">
        <v>0</v>
      </c>
      <c r="L363" s="52" t="s">
        <v>343</v>
      </c>
      <c r="M363" s="47" t="s">
        <v>215</v>
      </c>
    </row>
    <row r="364" spans="1:13">
      <c r="A364" s="51" t="s">
        <v>649</v>
      </c>
      <c r="B364" s="51">
        <v>363</v>
      </c>
      <c r="C364" s="51">
        <v>176</v>
      </c>
      <c r="D364" s="52" t="s">
        <v>636</v>
      </c>
      <c r="E364" s="52" t="s">
        <v>637</v>
      </c>
      <c r="F364" s="51">
        <v>351640</v>
      </c>
      <c r="G364" s="51">
        <v>7392</v>
      </c>
      <c r="H364" s="51">
        <v>0</v>
      </c>
      <c r="I364" s="51">
        <v>3168</v>
      </c>
      <c r="J364" s="51">
        <v>360</v>
      </c>
      <c r="K364" s="51">
        <v>0</v>
      </c>
      <c r="L364" s="52" t="s">
        <v>397</v>
      </c>
      <c r="M364" s="47" t="s">
        <v>215</v>
      </c>
    </row>
    <row r="365" spans="1:13">
      <c r="A365" s="51" t="s">
        <v>650</v>
      </c>
      <c r="B365" s="51">
        <v>364</v>
      </c>
      <c r="C365" s="51">
        <v>4</v>
      </c>
      <c r="D365" s="52" t="s">
        <v>636</v>
      </c>
      <c r="E365" s="52" t="s">
        <v>637</v>
      </c>
      <c r="F365" s="51">
        <v>10000</v>
      </c>
      <c r="G365" s="51">
        <v>168</v>
      </c>
      <c r="H365" s="51">
        <v>0</v>
      </c>
      <c r="I365" s="51">
        <v>72</v>
      </c>
      <c r="J365" s="51">
        <v>0</v>
      </c>
      <c r="K365" s="51">
        <v>0</v>
      </c>
      <c r="L365" s="52" t="s">
        <v>416</v>
      </c>
      <c r="M365" s="47" t="s">
        <v>215</v>
      </c>
    </row>
    <row r="366" spans="1:13">
      <c r="A366" s="51" t="s">
        <v>651</v>
      </c>
      <c r="B366" s="51">
        <v>365</v>
      </c>
      <c r="C366" s="51">
        <v>479</v>
      </c>
      <c r="D366" s="52" t="s">
        <v>636</v>
      </c>
      <c r="E366" s="52" t="s">
        <v>637</v>
      </c>
      <c r="F366" s="51">
        <v>1435200</v>
      </c>
      <c r="G366" s="51">
        <v>20076</v>
      </c>
      <c r="H366" s="51">
        <v>0</v>
      </c>
      <c r="I366" s="51">
        <v>8604</v>
      </c>
      <c r="J366" s="51">
        <v>1600</v>
      </c>
      <c r="K366" s="51">
        <v>0</v>
      </c>
      <c r="L366" s="52" t="s">
        <v>399</v>
      </c>
      <c r="M366" s="47" t="s">
        <v>215</v>
      </c>
    </row>
    <row r="367" spans="1:13">
      <c r="A367" s="51" t="s">
        <v>652</v>
      </c>
      <c r="B367" s="51">
        <v>366</v>
      </c>
      <c r="C367" s="51">
        <v>44</v>
      </c>
      <c r="D367" s="52" t="s">
        <v>653</v>
      </c>
      <c r="E367" s="52" t="s">
        <v>654</v>
      </c>
      <c r="F367" s="51">
        <v>45400</v>
      </c>
      <c r="G367" s="51">
        <v>400</v>
      </c>
      <c r="H367" s="51">
        <v>0</v>
      </c>
      <c r="I367" s="51">
        <v>1320</v>
      </c>
      <c r="J367" s="51">
        <v>0</v>
      </c>
      <c r="K367" s="51">
        <v>0</v>
      </c>
      <c r="L367" s="52" t="s">
        <v>214</v>
      </c>
      <c r="M367" s="47" t="s">
        <v>215</v>
      </c>
    </row>
    <row r="368" spans="1:13">
      <c r="A368" s="51" t="s">
        <v>655</v>
      </c>
      <c r="B368" s="51">
        <v>367</v>
      </c>
      <c r="C368" s="51">
        <v>35717</v>
      </c>
      <c r="D368" s="52" t="s">
        <v>653</v>
      </c>
      <c r="E368" s="52" t="s">
        <v>654</v>
      </c>
      <c r="F368" s="51">
        <v>3498220</v>
      </c>
      <c r="G368" s="51">
        <v>428604</v>
      </c>
      <c r="H368" s="51">
        <v>0</v>
      </c>
      <c r="I368" s="51">
        <v>642906</v>
      </c>
      <c r="J368" s="51">
        <v>73480</v>
      </c>
      <c r="K368" s="51">
        <v>0</v>
      </c>
      <c r="L368" s="52" t="s">
        <v>217</v>
      </c>
      <c r="M368" s="47" t="s">
        <v>218</v>
      </c>
    </row>
    <row r="369" spans="1:13">
      <c r="A369" s="51" t="s">
        <v>656</v>
      </c>
      <c r="B369" s="51">
        <v>368</v>
      </c>
      <c r="C369" s="51">
        <v>614</v>
      </c>
      <c r="D369" s="52" t="s">
        <v>653</v>
      </c>
      <c r="E369" s="52" t="s">
        <v>654</v>
      </c>
      <c r="F369" s="51">
        <v>119120</v>
      </c>
      <c r="G369" s="51">
        <v>7272</v>
      </c>
      <c r="H369" s="51">
        <v>0</v>
      </c>
      <c r="I369" s="51">
        <v>10908</v>
      </c>
      <c r="J369" s="51">
        <v>2880</v>
      </c>
      <c r="K369" s="51">
        <v>0</v>
      </c>
      <c r="L369" s="52" t="s">
        <v>220</v>
      </c>
      <c r="M369" s="47" t="s">
        <v>218</v>
      </c>
    </row>
    <row r="370" spans="1:13">
      <c r="A370" s="51" t="s">
        <v>657</v>
      </c>
      <c r="B370" s="51">
        <v>369</v>
      </c>
      <c r="C370" s="51">
        <v>124</v>
      </c>
      <c r="D370" s="52" t="s">
        <v>653</v>
      </c>
      <c r="E370" s="52" t="s">
        <v>654</v>
      </c>
      <c r="F370" s="51">
        <v>36740</v>
      </c>
      <c r="G370" s="51">
        <v>1984</v>
      </c>
      <c r="H370" s="51">
        <v>0</v>
      </c>
      <c r="I370" s="51">
        <v>2976</v>
      </c>
      <c r="J370" s="51">
        <v>460</v>
      </c>
      <c r="K370" s="51">
        <v>0</v>
      </c>
      <c r="L370" s="52" t="s">
        <v>222</v>
      </c>
      <c r="M370" s="53" t="s">
        <v>223</v>
      </c>
    </row>
    <row r="371" spans="1:13">
      <c r="A371" s="51" t="s">
        <v>658</v>
      </c>
      <c r="B371" s="51">
        <v>370</v>
      </c>
      <c r="C371" s="51">
        <v>19</v>
      </c>
      <c r="D371" s="52" t="s">
        <v>653</v>
      </c>
      <c r="E371" s="52" t="s">
        <v>654</v>
      </c>
      <c r="F371" s="51">
        <v>7540</v>
      </c>
      <c r="G371" s="51">
        <v>304</v>
      </c>
      <c r="H371" s="51">
        <v>0</v>
      </c>
      <c r="I371" s="51">
        <v>456</v>
      </c>
      <c r="J371" s="51">
        <v>60</v>
      </c>
      <c r="K371" s="51">
        <v>0</v>
      </c>
      <c r="L371" s="52" t="s">
        <v>225</v>
      </c>
      <c r="M371" s="53" t="s">
        <v>223</v>
      </c>
    </row>
    <row r="372" spans="1:13">
      <c r="A372" s="51" t="s">
        <v>659</v>
      </c>
      <c r="B372" s="51">
        <v>371</v>
      </c>
      <c r="C372" s="51">
        <v>311</v>
      </c>
      <c r="D372" s="52" t="s">
        <v>653</v>
      </c>
      <c r="E372" s="52" t="s">
        <v>654</v>
      </c>
      <c r="F372" s="51">
        <v>155260</v>
      </c>
      <c r="G372" s="51">
        <v>7464</v>
      </c>
      <c r="H372" s="51">
        <v>0</v>
      </c>
      <c r="I372" s="51">
        <v>14306</v>
      </c>
      <c r="J372" s="51">
        <v>240</v>
      </c>
      <c r="K372" s="51">
        <v>0</v>
      </c>
      <c r="L372" s="52" t="s">
        <v>227</v>
      </c>
      <c r="M372" s="47" t="s">
        <v>215</v>
      </c>
    </row>
    <row r="373" spans="1:13">
      <c r="A373" s="51" t="s">
        <v>660</v>
      </c>
      <c r="B373" s="51">
        <v>372</v>
      </c>
      <c r="C373" s="51">
        <v>123</v>
      </c>
      <c r="D373" s="52" t="s">
        <v>653</v>
      </c>
      <c r="E373" s="52" t="s">
        <v>654</v>
      </c>
      <c r="F373" s="51">
        <v>73580</v>
      </c>
      <c r="G373" s="51">
        <v>2952</v>
      </c>
      <c r="H373" s="51">
        <v>0</v>
      </c>
      <c r="I373" s="51">
        <v>5658</v>
      </c>
      <c r="J373" s="51">
        <v>220</v>
      </c>
      <c r="K373" s="51">
        <v>0</v>
      </c>
      <c r="L373" s="52" t="s">
        <v>229</v>
      </c>
      <c r="M373" s="47" t="s">
        <v>215</v>
      </c>
    </row>
    <row r="374" spans="1:13">
      <c r="A374" s="51" t="s">
        <v>661</v>
      </c>
      <c r="B374" s="51">
        <v>373</v>
      </c>
      <c r="C374" s="51">
        <v>2</v>
      </c>
      <c r="D374" s="52" t="s">
        <v>653</v>
      </c>
      <c r="E374" s="52" t="s">
        <v>654</v>
      </c>
      <c r="F374" s="51">
        <v>1400</v>
      </c>
      <c r="G374" s="51">
        <v>48</v>
      </c>
      <c r="H374" s="51">
        <v>0</v>
      </c>
      <c r="I374" s="51">
        <v>92</v>
      </c>
      <c r="J374" s="51">
        <v>0</v>
      </c>
      <c r="K374" s="51">
        <v>0</v>
      </c>
      <c r="L374" s="52" t="s">
        <v>252</v>
      </c>
      <c r="M374" s="47" t="s">
        <v>215</v>
      </c>
    </row>
    <row r="375" spans="1:13">
      <c r="A375" s="51" t="s">
        <v>662</v>
      </c>
      <c r="B375" s="51">
        <v>374</v>
      </c>
      <c r="C375" s="51">
        <v>12</v>
      </c>
      <c r="D375" s="52" t="s">
        <v>653</v>
      </c>
      <c r="E375" s="52" t="s">
        <v>654</v>
      </c>
      <c r="F375" s="51">
        <v>9600</v>
      </c>
      <c r="G375" s="51">
        <v>288</v>
      </c>
      <c r="H375" s="51">
        <v>0</v>
      </c>
      <c r="I375" s="51">
        <v>552</v>
      </c>
      <c r="J375" s="51">
        <v>0</v>
      </c>
      <c r="K375" s="51">
        <v>0</v>
      </c>
      <c r="L375" s="52" t="s">
        <v>231</v>
      </c>
      <c r="M375" s="47" t="s">
        <v>215</v>
      </c>
    </row>
    <row r="376" spans="1:13">
      <c r="A376" s="51" t="s">
        <v>663</v>
      </c>
      <c r="B376" s="51">
        <v>375</v>
      </c>
      <c r="C376" s="51">
        <v>7</v>
      </c>
      <c r="D376" s="52" t="s">
        <v>653</v>
      </c>
      <c r="E376" s="52" t="s">
        <v>654</v>
      </c>
      <c r="F376" s="51">
        <v>6300</v>
      </c>
      <c r="G376" s="51">
        <v>168</v>
      </c>
      <c r="H376" s="51">
        <v>0</v>
      </c>
      <c r="I376" s="51">
        <v>322</v>
      </c>
      <c r="J376" s="51">
        <v>0</v>
      </c>
      <c r="K376" s="51">
        <v>0</v>
      </c>
      <c r="L376" s="52" t="s">
        <v>255</v>
      </c>
      <c r="M376" s="47" t="s">
        <v>215</v>
      </c>
    </row>
    <row r="377" spans="1:13">
      <c r="A377" s="51" t="s">
        <v>664</v>
      </c>
      <c r="B377" s="51">
        <v>376</v>
      </c>
      <c r="C377" s="51">
        <v>416</v>
      </c>
      <c r="D377" s="52" t="s">
        <v>653</v>
      </c>
      <c r="E377" s="52" t="s">
        <v>654</v>
      </c>
      <c r="F377" s="51">
        <v>415680</v>
      </c>
      <c r="G377" s="51">
        <v>9960</v>
      </c>
      <c r="H377" s="51">
        <v>0</v>
      </c>
      <c r="I377" s="51">
        <v>19100</v>
      </c>
      <c r="J377" s="51">
        <v>120</v>
      </c>
      <c r="K377" s="51">
        <v>0</v>
      </c>
      <c r="L377" s="52" t="s">
        <v>233</v>
      </c>
      <c r="M377" s="47" t="s">
        <v>215</v>
      </c>
    </row>
    <row r="378" spans="1:13">
      <c r="A378" s="51" t="s">
        <v>665</v>
      </c>
      <c r="B378" s="51">
        <v>377</v>
      </c>
      <c r="C378" s="51">
        <v>3</v>
      </c>
      <c r="D378" s="52" t="s">
        <v>653</v>
      </c>
      <c r="E378" s="52" t="s">
        <v>654</v>
      </c>
      <c r="F378" s="51">
        <v>4500</v>
      </c>
      <c r="G378" s="51">
        <v>72</v>
      </c>
      <c r="H378" s="51">
        <v>0</v>
      </c>
      <c r="I378" s="51">
        <v>168</v>
      </c>
      <c r="J378" s="51">
        <v>0</v>
      </c>
      <c r="K378" s="51">
        <v>0</v>
      </c>
      <c r="L378" s="52" t="s">
        <v>343</v>
      </c>
      <c r="M378" s="47" t="s">
        <v>215</v>
      </c>
    </row>
    <row r="379" spans="1:13">
      <c r="A379" s="51" t="s">
        <v>666</v>
      </c>
      <c r="B379" s="51">
        <v>378</v>
      </c>
      <c r="C379" s="51">
        <v>20</v>
      </c>
      <c r="D379" s="52" t="s">
        <v>653</v>
      </c>
      <c r="E379" s="52" t="s">
        <v>654</v>
      </c>
      <c r="F379" s="51">
        <v>39840</v>
      </c>
      <c r="G379" s="51">
        <v>468</v>
      </c>
      <c r="H379" s="51">
        <v>0</v>
      </c>
      <c r="I379" s="51">
        <v>1302</v>
      </c>
      <c r="J379" s="51">
        <v>60</v>
      </c>
      <c r="K379" s="51">
        <v>0</v>
      </c>
      <c r="L379" s="52" t="s">
        <v>397</v>
      </c>
      <c r="M379" s="47" t="s">
        <v>215</v>
      </c>
    </row>
    <row r="380" spans="1:13">
      <c r="A380" s="51" t="s">
        <v>667</v>
      </c>
      <c r="B380" s="51">
        <v>379</v>
      </c>
      <c r="C380" s="51">
        <v>112</v>
      </c>
      <c r="D380" s="52" t="s">
        <v>653</v>
      </c>
      <c r="E380" s="52" t="s">
        <v>654</v>
      </c>
      <c r="F380" s="51">
        <v>335740</v>
      </c>
      <c r="G380" s="51">
        <v>2664</v>
      </c>
      <c r="H380" s="51">
        <v>0</v>
      </c>
      <c r="I380" s="51">
        <v>9596</v>
      </c>
      <c r="J380" s="51">
        <v>60</v>
      </c>
      <c r="K380" s="51">
        <v>0</v>
      </c>
      <c r="L380" s="52" t="s">
        <v>399</v>
      </c>
      <c r="M380" s="47" t="s">
        <v>215</v>
      </c>
    </row>
    <row r="381" spans="1:13">
      <c r="A381" s="51" t="s">
        <v>668</v>
      </c>
      <c r="B381" s="51">
        <v>380</v>
      </c>
      <c r="C381" s="51">
        <v>203</v>
      </c>
      <c r="D381" s="52" t="s">
        <v>653</v>
      </c>
      <c r="E381" s="52" t="s">
        <v>654</v>
      </c>
      <c r="F381" s="51">
        <v>0</v>
      </c>
      <c r="G381" s="51">
        <v>0</v>
      </c>
      <c r="H381" s="51">
        <v>0</v>
      </c>
      <c r="I381" s="51">
        <v>0</v>
      </c>
      <c r="J381" s="51">
        <v>0</v>
      </c>
      <c r="K381" s="51">
        <v>112285.6</v>
      </c>
      <c r="L381" s="52" t="s">
        <v>575</v>
      </c>
      <c r="M381" s="47" t="s">
        <v>215</v>
      </c>
    </row>
    <row r="382" spans="1:13">
      <c r="A382" s="51" t="s">
        <v>669</v>
      </c>
      <c r="B382" s="51">
        <v>381</v>
      </c>
      <c r="C382" s="51">
        <v>15360</v>
      </c>
      <c r="D382" s="52" t="s">
        <v>670</v>
      </c>
      <c r="E382" s="52" t="s">
        <v>671</v>
      </c>
      <c r="F382" s="51">
        <v>1535800</v>
      </c>
      <c r="G382" s="51">
        <v>230400</v>
      </c>
      <c r="H382" s="51">
        <v>161280</v>
      </c>
      <c r="I382" s="51">
        <v>69120</v>
      </c>
      <c r="J382" s="51">
        <v>200</v>
      </c>
      <c r="K382" s="51">
        <v>0</v>
      </c>
      <c r="L382" s="52" t="s">
        <v>217</v>
      </c>
      <c r="M382" s="47" t="s">
        <v>218</v>
      </c>
    </row>
    <row r="383" spans="1:13">
      <c r="A383" s="51" t="s">
        <v>672</v>
      </c>
      <c r="B383" s="51">
        <v>382</v>
      </c>
      <c r="C383" s="51">
        <v>302</v>
      </c>
      <c r="D383" s="52" t="s">
        <v>670</v>
      </c>
      <c r="E383" s="52" t="s">
        <v>671</v>
      </c>
      <c r="F383" s="51">
        <v>56000</v>
      </c>
      <c r="G383" s="51">
        <v>4530</v>
      </c>
      <c r="H383" s="51">
        <v>3171</v>
      </c>
      <c r="I383" s="51">
        <v>1359</v>
      </c>
      <c r="J383" s="51">
        <v>4400</v>
      </c>
      <c r="K383" s="51">
        <v>0</v>
      </c>
      <c r="L383" s="52" t="s">
        <v>220</v>
      </c>
      <c r="M383" s="47" t="s">
        <v>218</v>
      </c>
    </row>
    <row r="384" spans="1:13">
      <c r="A384" s="51" t="s">
        <v>673</v>
      </c>
      <c r="B384" s="51">
        <v>383</v>
      </c>
      <c r="C384" s="51">
        <v>73</v>
      </c>
      <c r="D384" s="52" t="s">
        <v>670</v>
      </c>
      <c r="E384" s="52" t="s">
        <v>671</v>
      </c>
      <c r="F384" s="51">
        <v>21700</v>
      </c>
      <c r="G384" s="51">
        <v>1460</v>
      </c>
      <c r="H384" s="51">
        <v>1022</v>
      </c>
      <c r="I384" s="51">
        <v>438</v>
      </c>
      <c r="J384" s="51">
        <v>200</v>
      </c>
      <c r="K384" s="51">
        <v>0</v>
      </c>
      <c r="L384" s="52" t="s">
        <v>222</v>
      </c>
      <c r="M384" s="53" t="s">
        <v>223</v>
      </c>
    </row>
    <row r="385" spans="1:13">
      <c r="A385" s="51" t="s">
        <v>674</v>
      </c>
      <c r="B385" s="51">
        <v>384</v>
      </c>
      <c r="C385" s="51">
        <v>11</v>
      </c>
      <c r="D385" s="52" t="s">
        <v>670</v>
      </c>
      <c r="E385" s="52" t="s">
        <v>671</v>
      </c>
      <c r="F385" s="51">
        <v>4400</v>
      </c>
      <c r="G385" s="51">
        <v>220</v>
      </c>
      <c r="H385" s="51">
        <v>154</v>
      </c>
      <c r="I385" s="51">
        <v>66</v>
      </c>
      <c r="J385" s="51">
        <v>0</v>
      </c>
      <c r="K385" s="51">
        <v>0</v>
      </c>
      <c r="L385" s="52" t="s">
        <v>225</v>
      </c>
      <c r="M385" s="53" t="s">
        <v>223</v>
      </c>
    </row>
    <row r="386" spans="1:13">
      <c r="A386" s="51" t="s">
        <v>675</v>
      </c>
      <c r="B386" s="51">
        <v>385</v>
      </c>
      <c r="C386" s="51">
        <v>171</v>
      </c>
      <c r="D386" s="52" t="s">
        <v>670</v>
      </c>
      <c r="E386" s="52" t="s">
        <v>671</v>
      </c>
      <c r="F386" s="51">
        <v>85500</v>
      </c>
      <c r="G386" s="51">
        <v>5130</v>
      </c>
      <c r="H386" s="51">
        <v>3591</v>
      </c>
      <c r="I386" s="51">
        <v>1539</v>
      </c>
      <c r="J386" s="51">
        <v>0</v>
      </c>
      <c r="K386" s="51">
        <v>0</v>
      </c>
      <c r="L386" s="52" t="s">
        <v>227</v>
      </c>
      <c r="M386" s="47" t="s">
        <v>215</v>
      </c>
    </row>
    <row r="387" spans="1:13">
      <c r="A387" s="51" t="s">
        <v>676</v>
      </c>
      <c r="B387" s="51">
        <v>386</v>
      </c>
      <c r="C387" s="51">
        <v>15</v>
      </c>
      <c r="D387" s="52" t="s">
        <v>670</v>
      </c>
      <c r="E387" s="52" t="s">
        <v>671</v>
      </c>
      <c r="F387" s="51">
        <v>9000</v>
      </c>
      <c r="G387" s="51">
        <v>450</v>
      </c>
      <c r="H387" s="51">
        <v>367.5</v>
      </c>
      <c r="I387" s="51">
        <v>157.5</v>
      </c>
      <c r="J387" s="51">
        <v>0</v>
      </c>
      <c r="K387" s="51">
        <v>0</v>
      </c>
      <c r="L387" s="52" t="s">
        <v>229</v>
      </c>
      <c r="M387" s="47" t="s">
        <v>215</v>
      </c>
    </row>
    <row r="388" spans="1:13">
      <c r="A388" s="51" t="s">
        <v>677</v>
      </c>
      <c r="B388" s="51">
        <v>387</v>
      </c>
      <c r="C388" s="51">
        <v>1</v>
      </c>
      <c r="D388" s="52" t="s">
        <v>670</v>
      </c>
      <c r="E388" s="52" t="s">
        <v>671</v>
      </c>
      <c r="F388" s="51">
        <v>800</v>
      </c>
      <c r="G388" s="51">
        <v>30</v>
      </c>
      <c r="H388" s="51">
        <v>31.5</v>
      </c>
      <c r="I388" s="51">
        <v>13.5</v>
      </c>
      <c r="J388" s="51">
        <v>0</v>
      </c>
      <c r="K388" s="51">
        <v>0</v>
      </c>
      <c r="L388" s="52" t="s">
        <v>231</v>
      </c>
      <c r="M388" s="47" t="s">
        <v>215</v>
      </c>
    </row>
    <row r="389" spans="1:13">
      <c r="A389" s="51" t="s">
        <v>678</v>
      </c>
      <c r="B389" s="51">
        <v>388</v>
      </c>
      <c r="C389" s="51">
        <v>2</v>
      </c>
      <c r="D389" s="52" t="s">
        <v>670</v>
      </c>
      <c r="E389" s="52" t="s">
        <v>671</v>
      </c>
      <c r="F389" s="51">
        <v>1800</v>
      </c>
      <c r="G389" s="51">
        <v>60</v>
      </c>
      <c r="H389" s="51">
        <v>70</v>
      </c>
      <c r="I389" s="51">
        <v>30</v>
      </c>
      <c r="J389" s="51">
        <v>0</v>
      </c>
      <c r="K389" s="51">
        <v>0</v>
      </c>
      <c r="L389" s="52" t="s">
        <v>255</v>
      </c>
      <c r="M389" s="47" t="s">
        <v>215</v>
      </c>
    </row>
    <row r="390" spans="1:13">
      <c r="A390" s="51" t="s">
        <v>679</v>
      </c>
      <c r="B390" s="51">
        <v>389</v>
      </c>
      <c r="C390" s="51">
        <v>233</v>
      </c>
      <c r="D390" s="52" t="s">
        <v>670</v>
      </c>
      <c r="E390" s="52" t="s">
        <v>671</v>
      </c>
      <c r="F390" s="51">
        <v>232500</v>
      </c>
      <c r="G390" s="51">
        <v>6990</v>
      </c>
      <c r="H390" s="51">
        <v>8970.5</v>
      </c>
      <c r="I390" s="51">
        <v>3844.5</v>
      </c>
      <c r="J390" s="51">
        <v>500</v>
      </c>
      <c r="K390" s="51">
        <v>0</v>
      </c>
      <c r="L390" s="52" t="s">
        <v>233</v>
      </c>
      <c r="M390" s="47" t="s">
        <v>215</v>
      </c>
    </row>
    <row r="391" spans="1:13">
      <c r="A391" s="51" t="s">
        <v>680</v>
      </c>
      <c r="B391" s="51">
        <v>390</v>
      </c>
      <c r="C391" s="51">
        <v>6</v>
      </c>
      <c r="D391" s="52" t="s">
        <v>670</v>
      </c>
      <c r="E391" s="52" t="s">
        <v>671</v>
      </c>
      <c r="F391" s="51">
        <v>9000</v>
      </c>
      <c r="G391" s="51">
        <v>180</v>
      </c>
      <c r="H391" s="51">
        <v>252</v>
      </c>
      <c r="I391" s="51">
        <v>108</v>
      </c>
      <c r="J391" s="51">
        <v>0</v>
      </c>
      <c r="K391" s="51">
        <v>0</v>
      </c>
      <c r="L391" s="52" t="s">
        <v>343</v>
      </c>
      <c r="M391" s="47" t="s">
        <v>215</v>
      </c>
    </row>
    <row r="392" spans="1:13">
      <c r="A392" s="51" t="s">
        <v>681</v>
      </c>
      <c r="B392" s="51">
        <v>391</v>
      </c>
      <c r="C392" s="51">
        <v>15</v>
      </c>
      <c r="D392" s="52" t="s">
        <v>670</v>
      </c>
      <c r="E392" s="52" t="s">
        <v>671</v>
      </c>
      <c r="F392" s="51">
        <v>30000</v>
      </c>
      <c r="G392" s="51">
        <v>450</v>
      </c>
      <c r="H392" s="51">
        <v>682.5</v>
      </c>
      <c r="I392" s="51">
        <v>292.5</v>
      </c>
      <c r="J392" s="51">
        <v>0</v>
      </c>
      <c r="K392" s="51">
        <v>0</v>
      </c>
      <c r="L392" s="52" t="s">
        <v>397</v>
      </c>
      <c r="M392" s="47" t="s">
        <v>215</v>
      </c>
    </row>
    <row r="393" spans="1:13">
      <c r="A393" s="51" t="s">
        <v>682</v>
      </c>
      <c r="B393" s="51">
        <v>392</v>
      </c>
      <c r="C393" s="51">
        <v>2</v>
      </c>
      <c r="D393" s="52" t="s">
        <v>670</v>
      </c>
      <c r="E393" s="52" t="s">
        <v>671</v>
      </c>
      <c r="F393" s="51">
        <v>5000</v>
      </c>
      <c r="G393" s="51">
        <v>60</v>
      </c>
      <c r="H393" s="51">
        <v>98</v>
      </c>
      <c r="I393" s="51">
        <v>42</v>
      </c>
      <c r="J393" s="51">
        <v>0</v>
      </c>
      <c r="K393" s="51">
        <v>0</v>
      </c>
      <c r="L393" s="52" t="s">
        <v>416</v>
      </c>
      <c r="M393" s="47" t="s">
        <v>215</v>
      </c>
    </row>
    <row r="394" spans="1:13">
      <c r="A394" s="51" t="s">
        <v>683</v>
      </c>
      <c r="B394" s="51">
        <v>393</v>
      </c>
      <c r="C394" s="51">
        <v>151</v>
      </c>
      <c r="D394" s="52" t="s">
        <v>670</v>
      </c>
      <c r="E394" s="52" t="s">
        <v>671</v>
      </c>
      <c r="F394" s="51">
        <v>452700</v>
      </c>
      <c r="G394" s="51">
        <v>4515</v>
      </c>
      <c r="H394" s="51">
        <v>7917</v>
      </c>
      <c r="I394" s="51">
        <v>3393</v>
      </c>
      <c r="J394" s="51">
        <v>200</v>
      </c>
      <c r="K394" s="51">
        <v>0</v>
      </c>
      <c r="L394" s="52" t="s">
        <v>399</v>
      </c>
      <c r="M394" s="47" t="s">
        <v>215</v>
      </c>
    </row>
    <row r="395" spans="1:13">
      <c r="A395" s="51" t="s">
        <v>684</v>
      </c>
      <c r="B395" s="51">
        <v>394</v>
      </c>
      <c r="C395" s="51">
        <v>41</v>
      </c>
      <c r="D395" s="52" t="s">
        <v>670</v>
      </c>
      <c r="E395" s="52" t="s">
        <v>671</v>
      </c>
      <c r="F395" s="51">
        <v>0</v>
      </c>
      <c r="G395" s="51">
        <v>0</v>
      </c>
      <c r="H395" s="51">
        <v>0</v>
      </c>
      <c r="I395" s="51">
        <v>0</v>
      </c>
      <c r="J395" s="51">
        <v>0</v>
      </c>
      <c r="K395" s="51">
        <v>1467234.4</v>
      </c>
      <c r="L395" s="52" t="s">
        <v>575</v>
      </c>
      <c r="M395" s="47" t="s">
        <v>215</v>
      </c>
    </row>
    <row r="396" spans="1:13">
      <c r="A396" s="51" t="s">
        <v>685</v>
      </c>
      <c r="B396" s="51">
        <v>395</v>
      </c>
      <c r="C396" s="51">
        <v>122</v>
      </c>
      <c r="D396" s="52" t="s">
        <v>686</v>
      </c>
      <c r="E396" s="52" t="s">
        <v>687</v>
      </c>
      <c r="F396" s="51">
        <v>11900</v>
      </c>
      <c r="G396" s="51">
        <v>100</v>
      </c>
      <c r="H396" s="51">
        <v>196</v>
      </c>
      <c r="I396" s="51">
        <v>84</v>
      </c>
      <c r="J396" s="51">
        <v>11100</v>
      </c>
      <c r="K396" s="51">
        <v>0</v>
      </c>
      <c r="L396" s="52" t="s">
        <v>214</v>
      </c>
      <c r="M396" s="47" t="s">
        <v>215</v>
      </c>
    </row>
    <row r="397" spans="1:13">
      <c r="A397" s="51" t="s">
        <v>688</v>
      </c>
      <c r="B397" s="51">
        <v>396</v>
      </c>
      <c r="C397" s="51">
        <v>6198</v>
      </c>
      <c r="D397" s="52" t="s">
        <v>686</v>
      </c>
      <c r="E397" s="52" t="s">
        <v>687</v>
      </c>
      <c r="F397" s="51">
        <v>543100</v>
      </c>
      <c r="G397" s="51">
        <v>92970</v>
      </c>
      <c r="H397" s="51">
        <v>65079</v>
      </c>
      <c r="I397" s="51">
        <v>27891</v>
      </c>
      <c r="J397" s="51">
        <v>76700</v>
      </c>
      <c r="K397" s="51">
        <v>0</v>
      </c>
      <c r="L397" s="52" t="s">
        <v>217</v>
      </c>
      <c r="M397" s="47" t="s">
        <v>218</v>
      </c>
    </row>
    <row r="398" spans="1:13">
      <c r="A398" s="51" t="s">
        <v>689</v>
      </c>
      <c r="B398" s="51">
        <v>397</v>
      </c>
      <c r="C398" s="51">
        <v>160</v>
      </c>
      <c r="D398" s="52" t="s">
        <v>686</v>
      </c>
      <c r="E398" s="52" t="s">
        <v>687</v>
      </c>
      <c r="F398" s="51">
        <v>28500</v>
      </c>
      <c r="G398" s="51">
        <v>2400</v>
      </c>
      <c r="H398" s="51">
        <v>1680</v>
      </c>
      <c r="I398" s="51">
        <v>720</v>
      </c>
      <c r="J398" s="51">
        <v>3500</v>
      </c>
      <c r="K398" s="51">
        <v>0</v>
      </c>
      <c r="L398" s="52" t="s">
        <v>220</v>
      </c>
      <c r="M398" s="47" t="s">
        <v>218</v>
      </c>
    </row>
    <row r="399" spans="1:13">
      <c r="A399" s="51" t="s">
        <v>690</v>
      </c>
      <c r="B399" s="51">
        <v>398</v>
      </c>
      <c r="C399" s="51">
        <v>26</v>
      </c>
      <c r="D399" s="52" t="s">
        <v>686</v>
      </c>
      <c r="E399" s="52" t="s">
        <v>687</v>
      </c>
      <c r="F399" s="51">
        <v>7800</v>
      </c>
      <c r="G399" s="51">
        <v>520</v>
      </c>
      <c r="H399" s="51">
        <v>364</v>
      </c>
      <c r="I399" s="51">
        <v>156</v>
      </c>
      <c r="J399" s="51">
        <v>0</v>
      </c>
      <c r="K399" s="51">
        <v>0</v>
      </c>
      <c r="L399" s="52" t="s">
        <v>222</v>
      </c>
      <c r="M399" s="53" t="s">
        <v>223</v>
      </c>
    </row>
    <row r="400" spans="1:13">
      <c r="A400" s="51" t="s">
        <v>691</v>
      </c>
      <c r="B400" s="51">
        <v>399</v>
      </c>
      <c r="C400" s="51">
        <v>6</v>
      </c>
      <c r="D400" s="52" t="s">
        <v>686</v>
      </c>
      <c r="E400" s="52" t="s">
        <v>687</v>
      </c>
      <c r="F400" s="51">
        <v>2400</v>
      </c>
      <c r="G400" s="51">
        <v>120</v>
      </c>
      <c r="H400" s="51">
        <v>84</v>
      </c>
      <c r="I400" s="51">
        <v>36</v>
      </c>
      <c r="J400" s="51">
        <v>0</v>
      </c>
      <c r="K400" s="51">
        <v>0</v>
      </c>
      <c r="L400" s="52" t="s">
        <v>225</v>
      </c>
      <c r="M400" s="53" t="s">
        <v>223</v>
      </c>
    </row>
    <row r="401" spans="1:13">
      <c r="A401" s="51" t="s">
        <v>692</v>
      </c>
      <c r="B401" s="51">
        <v>400</v>
      </c>
      <c r="C401" s="51">
        <v>105</v>
      </c>
      <c r="D401" s="52" t="s">
        <v>686</v>
      </c>
      <c r="E401" s="52" t="s">
        <v>687</v>
      </c>
      <c r="F401" s="51">
        <v>52500</v>
      </c>
      <c r="G401" s="51">
        <v>3150</v>
      </c>
      <c r="H401" s="51">
        <v>2205</v>
      </c>
      <c r="I401" s="51">
        <v>945</v>
      </c>
      <c r="J401" s="51">
        <v>0</v>
      </c>
      <c r="K401" s="51">
        <v>0</v>
      </c>
      <c r="L401" s="52" t="s">
        <v>227</v>
      </c>
      <c r="M401" s="47" t="s">
        <v>215</v>
      </c>
    </row>
    <row r="402" spans="1:13">
      <c r="A402" s="51" t="s">
        <v>693</v>
      </c>
      <c r="B402" s="51">
        <v>401</v>
      </c>
      <c r="C402" s="51">
        <v>8</v>
      </c>
      <c r="D402" s="52" t="s">
        <v>686</v>
      </c>
      <c r="E402" s="52" t="s">
        <v>687</v>
      </c>
      <c r="F402" s="51">
        <v>4700</v>
      </c>
      <c r="G402" s="51">
        <v>240</v>
      </c>
      <c r="H402" s="51">
        <v>196</v>
      </c>
      <c r="I402" s="51">
        <v>84</v>
      </c>
      <c r="J402" s="51">
        <v>100</v>
      </c>
      <c r="K402" s="51">
        <v>0</v>
      </c>
      <c r="L402" s="52" t="s">
        <v>229</v>
      </c>
      <c r="M402" s="47" t="s">
        <v>215</v>
      </c>
    </row>
    <row r="403" spans="1:13">
      <c r="A403" s="51" t="s">
        <v>694</v>
      </c>
      <c r="B403" s="51">
        <v>402</v>
      </c>
      <c r="C403" s="51">
        <v>1</v>
      </c>
      <c r="D403" s="52" t="s">
        <v>686</v>
      </c>
      <c r="E403" s="52" t="s">
        <v>687</v>
      </c>
      <c r="F403" s="51">
        <v>700</v>
      </c>
      <c r="G403" s="51">
        <v>30</v>
      </c>
      <c r="H403" s="51">
        <v>28</v>
      </c>
      <c r="I403" s="51">
        <v>12</v>
      </c>
      <c r="J403" s="51">
        <v>0</v>
      </c>
      <c r="K403" s="51">
        <v>0</v>
      </c>
      <c r="L403" s="52" t="s">
        <v>252</v>
      </c>
      <c r="M403" s="47" t="s">
        <v>215</v>
      </c>
    </row>
    <row r="404" spans="1:13">
      <c r="A404" s="51" t="s">
        <v>695</v>
      </c>
      <c r="B404" s="51">
        <v>403</v>
      </c>
      <c r="C404" s="51">
        <v>6</v>
      </c>
      <c r="D404" s="52" t="s">
        <v>686</v>
      </c>
      <c r="E404" s="52" t="s">
        <v>687</v>
      </c>
      <c r="F404" s="51">
        <v>4800</v>
      </c>
      <c r="G404" s="51">
        <v>180</v>
      </c>
      <c r="H404" s="51">
        <v>189</v>
      </c>
      <c r="I404" s="51">
        <v>81</v>
      </c>
      <c r="J404" s="51">
        <v>0</v>
      </c>
      <c r="K404" s="51">
        <v>0</v>
      </c>
      <c r="L404" s="52" t="s">
        <v>231</v>
      </c>
      <c r="M404" s="47" t="s">
        <v>215</v>
      </c>
    </row>
    <row r="405" spans="1:13">
      <c r="A405" s="51" t="s">
        <v>696</v>
      </c>
      <c r="B405" s="51">
        <v>404</v>
      </c>
      <c r="C405" s="51">
        <v>1</v>
      </c>
      <c r="D405" s="52" t="s">
        <v>686</v>
      </c>
      <c r="E405" s="52" t="s">
        <v>687</v>
      </c>
      <c r="F405" s="51">
        <v>900</v>
      </c>
      <c r="G405" s="51">
        <v>30</v>
      </c>
      <c r="H405" s="51">
        <v>35</v>
      </c>
      <c r="I405" s="51">
        <v>15</v>
      </c>
      <c r="J405" s="51">
        <v>0</v>
      </c>
      <c r="K405" s="51">
        <v>0</v>
      </c>
      <c r="L405" s="52" t="s">
        <v>255</v>
      </c>
      <c r="M405" s="47" t="s">
        <v>215</v>
      </c>
    </row>
    <row r="406" spans="1:13">
      <c r="A406" s="51" t="s">
        <v>697</v>
      </c>
      <c r="B406" s="51">
        <v>405</v>
      </c>
      <c r="C406" s="51">
        <v>280</v>
      </c>
      <c r="D406" s="52" t="s">
        <v>686</v>
      </c>
      <c r="E406" s="52" t="s">
        <v>687</v>
      </c>
      <c r="F406" s="51">
        <v>280000</v>
      </c>
      <c r="G406" s="51">
        <v>8400</v>
      </c>
      <c r="H406" s="51">
        <v>10780</v>
      </c>
      <c r="I406" s="51">
        <v>4620</v>
      </c>
      <c r="J406" s="51">
        <v>0</v>
      </c>
      <c r="K406" s="51">
        <v>0</v>
      </c>
      <c r="L406" s="52" t="s">
        <v>233</v>
      </c>
      <c r="M406" s="47" t="s">
        <v>215</v>
      </c>
    </row>
    <row r="407" spans="1:13">
      <c r="A407" s="51" t="s">
        <v>698</v>
      </c>
      <c r="B407" s="51">
        <v>406</v>
      </c>
      <c r="C407" s="51">
        <v>7</v>
      </c>
      <c r="D407" s="52" t="s">
        <v>686</v>
      </c>
      <c r="E407" s="52" t="s">
        <v>687</v>
      </c>
      <c r="F407" s="51">
        <v>10500</v>
      </c>
      <c r="G407" s="51">
        <v>210</v>
      </c>
      <c r="H407" s="51">
        <v>294</v>
      </c>
      <c r="I407" s="51">
        <v>126</v>
      </c>
      <c r="J407" s="51">
        <v>0</v>
      </c>
      <c r="K407" s="51">
        <v>0</v>
      </c>
      <c r="L407" s="52" t="s">
        <v>343</v>
      </c>
      <c r="M407" s="47" t="s">
        <v>215</v>
      </c>
    </row>
    <row r="408" spans="1:13">
      <c r="A408" s="51" t="s">
        <v>699</v>
      </c>
      <c r="B408" s="51">
        <v>407</v>
      </c>
      <c r="C408" s="51">
        <v>18</v>
      </c>
      <c r="D408" s="52" t="s">
        <v>686</v>
      </c>
      <c r="E408" s="52" t="s">
        <v>687</v>
      </c>
      <c r="F408" s="51">
        <v>36000</v>
      </c>
      <c r="G408" s="51">
        <v>540</v>
      </c>
      <c r="H408" s="51">
        <v>819</v>
      </c>
      <c r="I408" s="51">
        <v>351</v>
      </c>
      <c r="J408" s="51">
        <v>0</v>
      </c>
      <c r="K408" s="51">
        <v>0</v>
      </c>
      <c r="L408" s="52" t="s">
        <v>397</v>
      </c>
      <c r="M408" s="47" t="s">
        <v>215</v>
      </c>
    </row>
    <row r="409" spans="1:13">
      <c r="A409" s="51" t="s">
        <v>700</v>
      </c>
      <c r="B409" s="51">
        <v>408</v>
      </c>
      <c r="C409" s="51">
        <v>3</v>
      </c>
      <c r="D409" s="52" t="s">
        <v>686</v>
      </c>
      <c r="E409" s="52" t="s">
        <v>687</v>
      </c>
      <c r="F409" s="51">
        <v>7400</v>
      </c>
      <c r="G409" s="51">
        <v>90</v>
      </c>
      <c r="H409" s="51">
        <v>147</v>
      </c>
      <c r="I409" s="51">
        <v>63</v>
      </c>
      <c r="J409" s="51">
        <v>100</v>
      </c>
      <c r="K409" s="51">
        <v>0</v>
      </c>
      <c r="L409" s="52" t="s">
        <v>416</v>
      </c>
      <c r="M409" s="47" t="s">
        <v>215</v>
      </c>
    </row>
    <row r="410" spans="1:13">
      <c r="A410" s="51" t="s">
        <v>701</v>
      </c>
      <c r="B410" s="51">
        <v>409</v>
      </c>
      <c r="C410" s="51">
        <v>163</v>
      </c>
      <c r="D410" s="52" t="s">
        <v>686</v>
      </c>
      <c r="E410" s="52" t="s">
        <v>687</v>
      </c>
      <c r="F410" s="51">
        <v>488600</v>
      </c>
      <c r="G410" s="51">
        <v>4890</v>
      </c>
      <c r="H410" s="51">
        <v>8557.5</v>
      </c>
      <c r="I410" s="51">
        <v>3667.5</v>
      </c>
      <c r="J410" s="51">
        <v>300</v>
      </c>
      <c r="K410" s="51">
        <v>0</v>
      </c>
      <c r="L410" s="52" t="s">
        <v>399</v>
      </c>
      <c r="M410" s="47" t="s">
        <v>215</v>
      </c>
    </row>
    <row r="411" spans="1:13">
      <c r="A411" s="51" t="s">
        <v>702</v>
      </c>
      <c r="B411" s="51">
        <v>410</v>
      </c>
      <c r="C411" s="51">
        <v>37</v>
      </c>
      <c r="D411" s="52" t="s">
        <v>703</v>
      </c>
      <c r="E411" s="52" t="s">
        <v>704</v>
      </c>
      <c r="F411" s="51">
        <v>9400</v>
      </c>
      <c r="G411" s="51">
        <v>55</v>
      </c>
      <c r="H411" s="51">
        <v>154</v>
      </c>
      <c r="I411" s="51">
        <v>66</v>
      </c>
      <c r="J411" s="51">
        <v>2800</v>
      </c>
      <c r="K411" s="51">
        <v>0</v>
      </c>
      <c r="L411" s="52" t="s">
        <v>214</v>
      </c>
      <c r="M411" s="47" t="s">
        <v>215</v>
      </c>
    </row>
    <row r="412" spans="1:13">
      <c r="A412" s="51" t="s">
        <v>705</v>
      </c>
      <c r="B412" s="51">
        <v>411</v>
      </c>
      <c r="C412" s="51">
        <v>9653</v>
      </c>
      <c r="D412" s="52" t="s">
        <v>703</v>
      </c>
      <c r="E412" s="52" t="s">
        <v>704</v>
      </c>
      <c r="F412" s="51">
        <v>881010</v>
      </c>
      <c r="G412" s="51">
        <v>144795</v>
      </c>
      <c r="H412" s="51">
        <v>101356.5</v>
      </c>
      <c r="I412" s="51">
        <v>43438.5</v>
      </c>
      <c r="J412" s="51">
        <v>84290</v>
      </c>
      <c r="K412" s="51">
        <v>0</v>
      </c>
      <c r="L412" s="52" t="s">
        <v>217</v>
      </c>
      <c r="M412" s="47" t="s">
        <v>218</v>
      </c>
    </row>
    <row r="413" spans="1:13">
      <c r="A413" s="51" t="s">
        <v>706</v>
      </c>
      <c r="B413" s="51">
        <v>412</v>
      </c>
      <c r="C413" s="51">
        <v>280</v>
      </c>
      <c r="D413" s="52" t="s">
        <v>703</v>
      </c>
      <c r="E413" s="52" t="s">
        <v>704</v>
      </c>
      <c r="F413" s="51">
        <v>49380</v>
      </c>
      <c r="G413" s="51">
        <v>4140</v>
      </c>
      <c r="H413" s="51">
        <v>2898</v>
      </c>
      <c r="I413" s="51">
        <v>1242</v>
      </c>
      <c r="J413" s="51">
        <v>6220</v>
      </c>
      <c r="K413" s="51">
        <v>0</v>
      </c>
      <c r="L413" s="52" t="s">
        <v>220</v>
      </c>
      <c r="M413" s="47" t="s">
        <v>218</v>
      </c>
    </row>
    <row r="414" spans="1:13">
      <c r="A414" s="51" t="s">
        <v>707</v>
      </c>
      <c r="B414" s="51">
        <v>413</v>
      </c>
      <c r="C414" s="51">
        <v>56</v>
      </c>
      <c r="D414" s="52" t="s">
        <v>703</v>
      </c>
      <c r="E414" s="52" t="s">
        <v>704</v>
      </c>
      <c r="F414" s="51">
        <v>16400</v>
      </c>
      <c r="G414" s="51">
        <v>1120</v>
      </c>
      <c r="H414" s="51">
        <v>784</v>
      </c>
      <c r="I414" s="51">
        <v>336</v>
      </c>
      <c r="J414" s="51">
        <v>400</v>
      </c>
      <c r="K414" s="51">
        <v>0</v>
      </c>
      <c r="L414" s="52" t="s">
        <v>222</v>
      </c>
      <c r="M414" s="53" t="s">
        <v>223</v>
      </c>
    </row>
    <row r="415" spans="1:13">
      <c r="A415" s="51" t="s">
        <v>708</v>
      </c>
      <c r="B415" s="51">
        <v>414</v>
      </c>
      <c r="C415" s="51">
        <v>10</v>
      </c>
      <c r="D415" s="52" t="s">
        <v>703</v>
      </c>
      <c r="E415" s="52" t="s">
        <v>704</v>
      </c>
      <c r="F415" s="51">
        <v>3900</v>
      </c>
      <c r="G415" s="51">
        <v>200</v>
      </c>
      <c r="H415" s="51">
        <v>140</v>
      </c>
      <c r="I415" s="51">
        <v>60</v>
      </c>
      <c r="J415" s="51">
        <v>100</v>
      </c>
      <c r="K415" s="51">
        <v>0</v>
      </c>
      <c r="L415" s="52" t="s">
        <v>225</v>
      </c>
      <c r="M415" s="53" t="s">
        <v>223</v>
      </c>
    </row>
    <row r="416" spans="1:13">
      <c r="A416" s="51" t="s">
        <v>709</v>
      </c>
      <c r="B416" s="51">
        <v>415</v>
      </c>
      <c r="C416" s="51">
        <v>154</v>
      </c>
      <c r="D416" s="52" t="s">
        <v>703</v>
      </c>
      <c r="E416" s="52" t="s">
        <v>704</v>
      </c>
      <c r="F416" s="51">
        <v>76580</v>
      </c>
      <c r="G416" s="51">
        <v>4620</v>
      </c>
      <c r="H416" s="51">
        <v>3234</v>
      </c>
      <c r="I416" s="51">
        <v>1386</v>
      </c>
      <c r="J416" s="51">
        <v>420</v>
      </c>
      <c r="K416" s="51">
        <v>0</v>
      </c>
      <c r="L416" s="52" t="s">
        <v>227</v>
      </c>
      <c r="M416" s="47" t="s">
        <v>215</v>
      </c>
    </row>
    <row r="417" spans="1:13">
      <c r="A417" s="51" t="s">
        <v>710</v>
      </c>
      <c r="B417" s="51">
        <v>416</v>
      </c>
      <c r="C417" s="51">
        <v>7</v>
      </c>
      <c r="D417" s="52" t="s">
        <v>703</v>
      </c>
      <c r="E417" s="52" t="s">
        <v>704</v>
      </c>
      <c r="F417" s="51">
        <v>3970</v>
      </c>
      <c r="G417" s="51">
        <v>210</v>
      </c>
      <c r="H417" s="51">
        <v>171.5</v>
      </c>
      <c r="I417" s="51">
        <v>73.5</v>
      </c>
      <c r="J417" s="51">
        <v>230</v>
      </c>
      <c r="K417" s="51">
        <v>0</v>
      </c>
      <c r="L417" s="52" t="s">
        <v>229</v>
      </c>
      <c r="M417" s="47" t="s">
        <v>215</v>
      </c>
    </row>
    <row r="418" spans="1:13">
      <c r="A418" s="51" t="s">
        <v>711</v>
      </c>
      <c r="B418" s="51">
        <v>417</v>
      </c>
      <c r="C418" s="51">
        <v>1</v>
      </c>
      <c r="D418" s="52" t="s">
        <v>703</v>
      </c>
      <c r="E418" s="52" t="s">
        <v>704</v>
      </c>
      <c r="F418" s="51">
        <v>800</v>
      </c>
      <c r="G418" s="51">
        <v>30</v>
      </c>
      <c r="H418" s="51">
        <v>31.5</v>
      </c>
      <c r="I418" s="51">
        <v>13.5</v>
      </c>
      <c r="J418" s="51">
        <v>0</v>
      </c>
      <c r="K418" s="51">
        <v>0</v>
      </c>
      <c r="L418" s="52" t="s">
        <v>231</v>
      </c>
      <c r="M418" s="47" t="s">
        <v>215</v>
      </c>
    </row>
    <row r="419" spans="1:13">
      <c r="A419" s="51" t="s">
        <v>712</v>
      </c>
      <c r="B419" s="51">
        <v>418</v>
      </c>
      <c r="C419" s="51">
        <v>3</v>
      </c>
      <c r="D419" s="52" t="s">
        <v>703</v>
      </c>
      <c r="E419" s="52" t="s">
        <v>704</v>
      </c>
      <c r="F419" s="51">
        <v>2700</v>
      </c>
      <c r="G419" s="51">
        <v>90</v>
      </c>
      <c r="H419" s="51">
        <v>105</v>
      </c>
      <c r="I419" s="51">
        <v>45</v>
      </c>
      <c r="J419" s="51">
        <v>0</v>
      </c>
      <c r="K419" s="51">
        <v>0</v>
      </c>
      <c r="L419" s="52" t="s">
        <v>255</v>
      </c>
      <c r="M419" s="47" t="s">
        <v>215</v>
      </c>
    </row>
    <row r="420" spans="1:13">
      <c r="A420" s="51" t="s">
        <v>713</v>
      </c>
      <c r="B420" s="51">
        <v>419</v>
      </c>
      <c r="C420" s="51">
        <v>180</v>
      </c>
      <c r="D420" s="52" t="s">
        <v>703</v>
      </c>
      <c r="E420" s="52" t="s">
        <v>704</v>
      </c>
      <c r="F420" s="51">
        <v>179340</v>
      </c>
      <c r="G420" s="51">
        <v>5355</v>
      </c>
      <c r="H420" s="51">
        <v>6898.5</v>
      </c>
      <c r="I420" s="51">
        <v>2956.5</v>
      </c>
      <c r="J420" s="51">
        <v>360</v>
      </c>
      <c r="K420" s="51">
        <v>0</v>
      </c>
      <c r="L420" s="52" t="s">
        <v>233</v>
      </c>
      <c r="M420" s="47" t="s">
        <v>215</v>
      </c>
    </row>
    <row r="421" spans="1:13">
      <c r="A421" s="51" t="s">
        <v>714</v>
      </c>
      <c r="B421" s="51">
        <v>420</v>
      </c>
      <c r="C421" s="51">
        <v>2</v>
      </c>
      <c r="D421" s="52" t="s">
        <v>703</v>
      </c>
      <c r="E421" s="52" t="s">
        <v>704</v>
      </c>
      <c r="F421" s="51">
        <v>2900</v>
      </c>
      <c r="G421" s="51">
        <v>60</v>
      </c>
      <c r="H421" s="51">
        <v>84</v>
      </c>
      <c r="I421" s="51">
        <v>36</v>
      </c>
      <c r="J421" s="51">
        <v>100</v>
      </c>
      <c r="K421" s="51">
        <v>0</v>
      </c>
      <c r="L421" s="52" t="s">
        <v>343</v>
      </c>
      <c r="M421" s="47" t="s">
        <v>215</v>
      </c>
    </row>
    <row r="422" spans="1:13">
      <c r="A422" s="51" t="s">
        <v>715</v>
      </c>
      <c r="B422" s="51">
        <v>421</v>
      </c>
      <c r="C422" s="51">
        <v>9</v>
      </c>
      <c r="D422" s="52" t="s">
        <v>703</v>
      </c>
      <c r="E422" s="52" t="s">
        <v>704</v>
      </c>
      <c r="F422" s="51">
        <v>17970</v>
      </c>
      <c r="G422" s="51">
        <v>270</v>
      </c>
      <c r="H422" s="51">
        <v>409.5</v>
      </c>
      <c r="I422" s="51">
        <v>175.5</v>
      </c>
      <c r="J422" s="51">
        <v>30</v>
      </c>
      <c r="K422" s="51">
        <v>0</v>
      </c>
      <c r="L422" s="52" t="s">
        <v>397</v>
      </c>
      <c r="M422" s="47" t="s">
        <v>215</v>
      </c>
    </row>
    <row r="423" spans="1:13">
      <c r="A423" s="51" t="s">
        <v>716</v>
      </c>
      <c r="B423" s="51">
        <v>422</v>
      </c>
      <c r="C423" s="51">
        <v>97</v>
      </c>
      <c r="D423" s="52" t="s">
        <v>703</v>
      </c>
      <c r="E423" s="52" t="s">
        <v>704</v>
      </c>
      <c r="F423" s="51">
        <v>289480</v>
      </c>
      <c r="G423" s="51">
        <v>2865</v>
      </c>
      <c r="H423" s="51">
        <v>5043.5</v>
      </c>
      <c r="I423" s="51">
        <v>2161.5</v>
      </c>
      <c r="J423" s="51">
        <v>420</v>
      </c>
      <c r="K423" s="51">
        <v>0</v>
      </c>
      <c r="L423" s="52" t="s">
        <v>399</v>
      </c>
      <c r="M423" s="47" t="s">
        <v>215</v>
      </c>
    </row>
    <row r="424" spans="1:13">
      <c r="A424" s="51" t="s">
        <v>717</v>
      </c>
      <c r="B424" s="51">
        <v>423</v>
      </c>
      <c r="C424" s="51">
        <v>10</v>
      </c>
      <c r="D424" s="52" t="s">
        <v>703</v>
      </c>
      <c r="E424" s="52" t="s">
        <v>704</v>
      </c>
      <c r="F424" s="51">
        <v>0</v>
      </c>
      <c r="G424" s="51">
        <v>0</v>
      </c>
      <c r="H424" s="51">
        <v>0</v>
      </c>
      <c r="I424" s="51">
        <v>0</v>
      </c>
      <c r="J424" s="51">
        <v>0</v>
      </c>
      <c r="K424" s="51">
        <v>320470</v>
      </c>
      <c r="L424" s="52" t="s">
        <v>575</v>
      </c>
      <c r="M424" s="47" t="s">
        <v>215</v>
      </c>
    </row>
    <row r="425" spans="1:13">
      <c r="A425" s="51" t="s">
        <v>718</v>
      </c>
      <c r="B425" s="51">
        <v>424</v>
      </c>
      <c r="C425" s="51">
        <v>1032</v>
      </c>
      <c r="D425" s="52" t="s">
        <v>719</v>
      </c>
      <c r="E425" s="52" t="s">
        <v>720</v>
      </c>
      <c r="F425" s="51">
        <v>32600</v>
      </c>
      <c r="G425" s="51">
        <v>385</v>
      </c>
      <c r="H425" s="51">
        <v>787.5</v>
      </c>
      <c r="I425" s="51">
        <v>337.5</v>
      </c>
      <c r="J425" s="51">
        <v>100800</v>
      </c>
      <c r="K425" s="51">
        <v>0</v>
      </c>
      <c r="L425" s="52" t="s">
        <v>214</v>
      </c>
      <c r="M425" s="47" t="s">
        <v>215</v>
      </c>
    </row>
    <row r="426" spans="1:13">
      <c r="A426" s="51" t="s">
        <v>721</v>
      </c>
      <c r="B426" s="51">
        <v>425</v>
      </c>
      <c r="C426" s="51">
        <v>13522</v>
      </c>
      <c r="D426" s="52" t="s">
        <v>719</v>
      </c>
      <c r="E426" s="52" t="s">
        <v>720</v>
      </c>
      <c r="F426" s="51">
        <v>1165700</v>
      </c>
      <c r="G426" s="51">
        <v>202830</v>
      </c>
      <c r="H426" s="51">
        <v>141981</v>
      </c>
      <c r="I426" s="51">
        <v>60849</v>
      </c>
      <c r="J426" s="51">
        <v>186500</v>
      </c>
      <c r="K426" s="51">
        <v>0</v>
      </c>
      <c r="L426" s="52" t="s">
        <v>217</v>
      </c>
      <c r="M426" s="47" t="s">
        <v>218</v>
      </c>
    </row>
    <row r="427" spans="1:13">
      <c r="A427" s="51" t="s">
        <v>722</v>
      </c>
      <c r="B427" s="51">
        <v>426</v>
      </c>
      <c r="C427" s="51">
        <v>392</v>
      </c>
      <c r="D427" s="52" t="s">
        <v>719</v>
      </c>
      <c r="E427" s="52" t="s">
        <v>720</v>
      </c>
      <c r="F427" s="51">
        <v>72800</v>
      </c>
      <c r="G427" s="51">
        <v>5880</v>
      </c>
      <c r="H427" s="51">
        <v>4116</v>
      </c>
      <c r="I427" s="51">
        <v>1764</v>
      </c>
      <c r="J427" s="51">
        <v>5600</v>
      </c>
      <c r="K427" s="51">
        <v>0</v>
      </c>
      <c r="L427" s="52" t="s">
        <v>220</v>
      </c>
      <c r="M427" s="47" t="s">
        <v>218</v>
      </c>
    </row>
    <row r="428" spans="1:13">
      <c r="A428" s="51" t="s">
        <v>723</v>
      </c>
      <c r="B428" s="51">
        <v>427</v>
      </c>
      <c r="C428" s="51">
        <v>51</v>
      </c>
      <c r="D428" s="52" t="s">
        <v>719</v>
      </c>
      <c r="E428" s="52" t="s">
        <v>720</v>
      </c>
      <c r="F428" s="51">
        <v>15300</v>
      </c>
      <c r="G428" s="51">
        <v>1020</v>
      </c>
      <c r="H428" s="51">
        <v>714</v>
      </c>
      <c r="I428" s="51">
        <v>306</v>
      </c>
      <c r="J428" s="51">
        <v>0</v>
      </c>
      <c r="K428" s="51">
        <v>0</v>
      </c>
      <c r="L428" s="52" t="s">
        <v>222</v>
      </c>
      <c r="M428" s="53" t="s">
        <v>223</v>
      </c>
    </row>
    <row r="429" spans="1:13">
      <c r="A429" s="51" t="s">
        <v>724</v>
      </c>
      <c r="B429" s="51">
        <v>428</v>
      </c>
      <c r="C429" s="51">
        <v>20</v>
      </c>
      <c r="D429" s="52" t="s">
        <v>719</v>
      </c>
      <c r="E429" s="52" t="s">
        <v>720</v>
      </c>
      <c r="F429" s="51">
        <v>7700</v>
      </c>
      <c r="G429" s="51">
        <v>400</v>
      </c>
      <c r="H429" s="51">
        <v>280</v>
      </c>
      <c r="I429" s="51">
        <v>120</v>
      </c>
      <c r="J429" s="51">
        <v>300</v>
      </c>
      <c r="K429" s="51">
        <v>0</v>
      </c>
      <c r="L429" s="52" t="s">
        <v>225</v>
      </c>
      <c r="M429" s="53" t="s">
        <v>223</v>
      </c>
    </row>
    <row r="430" spans="1:13">
      <c r="A430" s="51" t="s">
        <v>725</v>
      </c>
      <c r="B430" s="51">
        <v>429</v>
      </c>
      <c r="C430" s="51">
        <v>221</v>
      </c>
      <c r="D430" s="52" t="s">
        <v>719</v>
      </c>
      <c r="E430" s="52" t="s">
        <v>720</v>
      </c>
      <c r="F430" s="51">
        <v>110500</v>
      </c>
      <c r="G430" s="51">
        <v>6630</v>
      </c>
      <c r="H430" s="51">
        <v>4641</v>
      </c>
      <c r="I430" s="51">
        <v>1989</v>
      </c>
      <c r="J430" s="51">
        <v>0</v>
      </c>
      <c r="K430" s="51">
        <v>0</v>
      </c>
      <c r="L430" s="52" t="s">
        <v>227</v>
      </c>
      <c r="M430" s="47" t="s">
        <v>215</v>
      </c>
    </row>
    <row r="431" spans="1:13">
      <c r="A431" s="51" t="s">
        <v>726</v>
      </c>
      <c r="B431" s="51">
        <v>430</v>
      </c>
      <c r="C431" s="51">
        <v>12</v>
      </c>
      <c r="D431" s="52" t="s">
        <v>719</v>
      </c>
      <c r="E431" s="52" t="s">
        <v>720</v>
      </c>
      <c r="F431" s="51">
        <v>7000</v>
      </c>
      <c r="G431" s="51">
        <v>360</v>
      </c>
      <c r="H431" s="51">
        <v>294</v>
      </c>
      <c r="I431" s="51">
        <v>126</v>
      </c>
      <c r="J431" s="51">
        <v>200</v>
      </c>
      <c r="K431" s="51">
        <v>0</v>
      </c>
      <c r="L431" s="52" t="s">
        <v>229</v>
      </c>
      <c r="M431" s="47" t="s">
        <v>215</v>
      </c>
    </row>
    <row r="432" spans="1:13">
      <c r="A432" s="51" t="s">
        <v>727</v>
      </c>
      <c r="B432" s="51">
        <v>431</v>
      </c>
      <c r="C432" s="51">
        <v>1</v>
      </c>
      <c r="D432" s="52" t="s">
        <v>719</v>
      </c>
      <c r="E432" s="52" t="s">
        <v>720</v>
      </c>
      <c r="F432" s="51">
        <v>700</v>
      </c>
      <c r="G432" s="51">
        <v>30</v>
      </c>
      <c r="H432" s="51">
        <v>28</v>
      </c>
      <c r="I432" s="51">
        <v>12</v>
      </c>
      <c r="J432" s="51">
        <v>0</v>
      </c>
      <c r="K432" s="51">
        <v>0</v>
      </c>
      <c r="L432" s="52" t="s">
        <v>252</v>
      </c>
      <c r="M432" s="47" t="s">
        <v>215</v>
      </c>
    </row>
    <row r="433" spans="1:13">
      <c r="A433" s="51" t="s">
        <v>728</v>
      </c>
      <c r="B433" s="51">
        <v>432</v>
      </c>
      <c r="C433" s="51">
        <v>5</v>
      </c>
      <c r="D433" s="52" t="s">
        <v>719</v>
      </c>
      <c r="E433" s="52" t="s">
        <v>720</v>
      </c>
      <c r="F433" s="51">
        <v>4000</v>
      </c>
      <c r="G433" s="51">
        <v>150</v>
      </c>
      <c r="H433" s="51">
        <v>157.5</v>
      </c>
      <c r="I433" s="51">
        <v>67.5</v>
      </c>
      <c r="J433" s="51">
        <v>0</v>
      </c>
      <c r="K433" s="51">
        <v>0</v>
      </c>
      <c r="L433" s="52" t="s">
        <v>231</v>
      </c>
      <c r="M433" s="47" t="s">
        <v>215</v>
      </c>
    </row>
    <row r="434" spans="1:13">
      <c r="A434" s="51" t="s">
        <v>729</v>
      </c>
      <c r="B434" s="51">
        <v>433</v>
      </c>
      <c r="C434" s="51">
        <v>445</v>
      </c>
      <c r="D434" s="52" t="s">
        <v>719</v>
      </c>
      <c r="E434" s="52" t="s">
        <v>720</v>
      </c>
      <c r="F434" s="51">
        <v>444700</v>
      </c>
      <c r="G434" s="51">
        <v>13350</v>
      </c>
      <c r="H434" s="51">
        <v>17132.5</v>
      </c>
      <c r="I434" s="51">
        <v>7342.5</v>
      </c>
      <c r="J434" s="51">
        <v>300</v>
      </c>
      <c r="K434" s="51">
        <v>0</v>
      </c>
      <c r="L434" s="52" t="s">
        <v>233</v>
      </c>
      <c r="M434" s="47" t="s">
        <v>215</v>
      </c>
    </row>
    <row r="435" spans="1:13">
      <c r="A435" s="51" t="s">
        <v>730</v>
      </c>
      <c r="B435" s="51">
        <v>434</v>
      </c>
      <c r="C435" s="51">
        <v>10</v>
      </c>
      <c r="D435" s="52" t="s">
        <v>719</v>
      </c>
      <c r="E435" s="52" t="s">
        <v>720</v>
      </c>
      <c r="F435" s="51">
        <v>14900</v>
      </c>
      <c r="G435" s="51">
        <v>300</v>
      </c>
      <c r="H435" s="51">
        <v>420</v>
      </c>
      <c r="I435" s="51">
        <v>180</v>
      </c>
      <c r="J435" s="51">
        <v>100</v>
      </c>
      <c r="K435" s="51">
        <v>0</v>
      </c>
      <c r="L435" s="52" t="s">
        <v>343</v>
      </c>
      <c r="M435" s="47" t="s">
        <v>215</v>
      </c>
    </row>
    <row r="436" spans="1:13">
      <c r="A436" s="51" t="s">
        <v>731</v>
      </c>
      <c r="B436" s="51">
        <v>435</v>
      </c>
      <c r="C436" s="51">
        <v>25</v>
      </c>
      <c r="D436" s="52" t="s">
        <v>719</v>
      </c>
      <c r="E436" s="52" t="s">
        <v>720</v>
      </c>
      <c r="F436" s="51">
        <v>50000</v>
      </c>
      <c r="G436" s="51">
        <v>750</v>
      </c>
      <c r="H436" s="51">
        <v>1137.5</v>
      </c>
      <c r="I436" s="51">
        <v>487.5</v>
      </c>
      <c r="J436" s="51">
        <v>0</v>
      </c>
      <c r="K436" s="51">
        <v>0</v>
      </c>
      <c r="L436" s="52" t="s">
        <v>397</v>
      </c>
      <c r="M436" s="47" t="s">
        <v>215</v>
      </c>
    </row>
    <row r="437" spans="1:13">
      <c r="A437" s="51" t="s">
        <v>732</v>
      </c>
      <c r="B437" s="51">
        <v>436</v>
      </c>
      <c r="C437" s="51">
        <v>132</v>
      </c>
      <c r="D437" s="52" t="s">
        <v>719</v>
      </c>
      <c r="E437" s="52" t="s">
        <v>720</v>
      </c>
      <c r="F437" s="51">
        <v>395800</v>
      </c>
      <c r="G437" s="51">
        <v>3960</v>
      </c>
      <c r="H437" s="51">
        <v>6930</v>
      </c>
      <c r="I437" s="51">
        <v>2970</v>
      </c>
      <c r="J437" s="51">
        <v>200</v>
      </c>
      <c r="K437" s="51">
        <v>0</v>
      </c>
      <c r="L437" s="52" t="s">
        <v>399</v>
      </c>
      <c r="M437" s="47" t="s">
        <v>215</v>
      </c>
    </row>
    <row r="438" spans="1:13">
      <c r="A438" s="51" t="s">
        <v>733</v>
      </c>
      <c r="B438" s="51">
        <v>437</v>
      </c>
      <c r="C438" s="51">
        <v>24</v>
      </c>
      <c r="D438" s="52" t="s">
        <v>719</v>
      </c>
      <c r="E438" s="52" t="s">
        <v>720</v>
      </c>
      <c r="F438" s="51">
        <v>0</v>
      </c>
      <c r="G438" s="51">
        <v>0</v>
      </c>
      <c r="H438" s="51">
        <v>0</v>
      </c>
      <c r="I438" s="51">
        <v>0</v>
      </c>
      <c r="J438" s="51">
        <v>0</v>
      </c>
      <c r="K438" s="51">
        <v>606864</v>
      </c>
      <c r="L438" s="52" t="s">
        <v>575</v>
      </c>
      <c r="M438" s="47" t="s">
        <v>215</v>
      </c>
    </row>
    <row r="439" spans="1:13">
      <c r="A439" s="51" t="s">
        <v>734</v>
      </c>
      <c r="B439" s="51">
        <v>438</v>
      </c>
      <c r="C439" s="51">
        <v>6704</v>
      </c>
      <c r="D439" s="52" t="s">
        <v>735</v>
      </c>
      <c r="E439" s="52" t="s">
        <v>736</v>
      </c>
      <c r="F439" s="51">
        <v>653700</v>
      </c>
      <c r="G439" s="51">
        <v>60336</v>
      </c>
      <c r="H439" s="51">
        <v>0</v>
      </c>
      <c r="I439" s="51">
        <v>140784</v>
      </c>
      <c r="J439" s="51">
        <v>16700</v>
      </c>
      <c r="K439" s="51">
        <v>0</v>
      </c>
      <c r="L439" s="52" t="s">
        <v>217</v>
      </c>
      <c r="M439" s="47" t="s">
        <v>218</v>
      </c>
    </row>
    <row r="440" spans="1:13">
      <c r="A440" s="51" t="s">
        <v>737</v>
      </c>
      <c r="B440" s="51">
        <v>439</v>
      </c>
      <c r="C440" s="51">
        <v>125</v>
      </c>
      <c r="D440" s="52" t="s">
        <v>735</v>
      </c>
      <c r="E440" s="52" t="s">
        <v>736</v>
      </c>
      <c r="F440" s="51">
        <v>24900</v>
      </c>
      <c r="G440" s="51">
        <v>1125</v>
      </c>
      <c r="H440" s="51">
        <v>0</v>
      </c>
      <c r="I440" s="51">
        <v>3245</v>
      </c>
      <c r="J440" s="51">
        <v>100</v>
      </c>
      <c r="K440" s="51">
        <v>0</v>
      </c>
      <c r="L440" s="52" t="s">
        <v>220</v>
      </c>
      <c r="M440" s="47" t="s">
        <v>218</v>
      </c>
    </row>
    <row r="441" spans="1:13">
      <c r="A441" s="51" t="s">
        <v>738</v>
      </c>
      <c r="B441" s="51">
        <v>440</v>
      </c>
      <c r="C441" s="51">
        <v>31</v>
      </c>
      <c r="D441" s="52" t="s">
        <v>735</v>
      </c>
      <c r="E441" s="52" t="s">
        <v>736</v>
      </c>
      <c r="F441" s="51">
        <v>9300</v>
      </c>
      <c r="G441" s="51">
        <v>372</v>
      </c>
      <c r="H441" s="51">
        <v>0</v>
      </c>
      <c r="I441" s="51">
        <v>868</v>
      </c>
      <c r="J441" s="51">
        <v>0</v>
      </c>
      <c r="K441" s="51">
        <v>0</v>
      </c>
      <c r="L441" s="52" t="s">
        <v>222</v>
      </c>
      <c r="M441" s="53" t="s">
        <v>223</v>
      </c>
    </row>
    <row r="442" spans="1:13">
      <c r="A442" s="51" t="s">
        <v>739</v>
      </c>
      <c r="B442" s="51">
        <v>441</v>
      </c>
      <c r="C442" s="51">
        <v>2</v>
      </c>
      <c r="D442" s="52" t="s">
        <v>735</v>
      </c>
      <c r="E442" s="52" t="s">
        <v>736</v>
      </c>
      <c r="F442" s="51">
        <v>800</v>
      </c>
      <c r="G442" s="51">
        <v>24</v>
      </c>
      <c r="H442" s="51">
        <v>0</v>
      </c>
      <c r="I442" s="51">
        <v>66</v>
      </c>
      <c r="J442" s="51">
        <v>0</v>
      </c>
      <c r="K442" s="51">
        <v>0</v>
      </c>
      <c r="L442" s="52" t="s">
        <v>225</v>
      </c>
      <c r="M442" s="53" t="s">
        <v>223</v>
      </c>
    </row>
    <row r="443" spans="1:13">
      <c r="A443" s="51" t="s">
        <v>740</v>
      </c>
      <c r="B443" s="51">
        <v>442</v>
      </c>
      <c r="C443" s="51">
        <v>94</v>
      </c>
      <c r="D443" s="52" t="s">
        <v>735</v>
      </c>
      <c r="E443" s="52" t="s">
        <v>736</v>
      </c>
      <c r="F443" s="51">
        <v>47000</v>
      </c>
      <c r="G443" s="51">
        <v>1692</v>
      </c>
      <c r="H443" s="51">
        <v>0</v>
      </c>
      <c r="I443" s="51">
        <v>3948</v>
      </c>
      <c r="J443" s="51">
        <v>0</v>
      </c>
      <c r="K443" s="51">
        <v>0</v>
      </c>
      <c r="L443" s="52" t="s">
        <v>227</v>
      </c>
      <c r="M443" s="47" t="s">
        <v>215</v>
      </c>
    </row>
    <row r="444" spans="1:13">
      <c r="A444" s="51" t="s">
        <v>741</v>
      </c>
      <c r="B444" s="51">
        <v>443</v>
      </c>
      <c r="C444" s="51">
        <v>1</v>
      </c>
      <c r="D444" s="52" t="s">
        <v>735</v>
      </c>
      <c r="E444" s="52" t="s">
        <v>736</v>
      </c>
      <c r="F444" s="51">
        <v>700</v>
      </c>
      <c r="G444" s="51">
        <v>18</v>
      </c>
      <c r="H444" s="51">
        <v>0</v>
      </c>
      <c r="I444" s="51">
        <v>62</v>
      </c>
      <c r="J444" s="51">
        <v>0</v>
      </c>
      <c r="K444" s="51">
        <v>0</v>
      </c>
      <c r="L444" s="52" t="s">
        <v>252</v>
      </c>
      <c r="M444" s="47" t="s">
        <v>215</v>
      </c>
    </row>
    <row r="445" spans="1:13">
      <c r="A445" s="51" t="s">
        <v>742</v>
      </c>
      <c r="B445" s="51">
        <v>444</v>
      </c>
      <c r="C445" s="51">
        <v>16</v>
      </c>
      <c r="D445" s="52" t="s">
        <v>735</v>
      </c>
      <c r="E445" s="52" t="s">
        <v>736</v>
      </c>
      <c r="F445" s="51">
        <v>16000</v>
      </c>
      <c r="G445" s="51">
        <v>288</v>
      </c>
      <c r="H445" s="51">
        <v>0</v>
      </c>
      <c r="I445" s="51">
        <v>1472</v>
      </c>
      <c r="J445" s="51">
        <v>0</v>
      </c>
      <c r="K445" s="51">
        <v>0</v>
      </c>
      <c r="L445" s="52" t="s">
        <v>233</v>
      </c>
      <c r="M445" s="47" t="s">
        <v>215</v>
      </c>
    </row>
    <row r="446" spans="1:13">
      <c r="A446" s="51" t="s">
        <v>743</v>
      </c>
      <c r="B446" s="51">
        <v>445</v>
      </c>
      <c r="C446" s="51">
        <v>6</v>
      </c>
      <c r="D446" s="52" t="s">
        <v>735</v>
      </c>
      <c r="E446" s="52" t="s">
        <v>736</v>
      </c>
      <c r="F446" s="51">
        <v>12000</v>
      </c>
      <c r="G446" s="51">
        <v>108</v>
      </c>
      <c r="H446" s="51">
        <v>0</v>
      </c>
      <c r="I446" s="51">
        <v>672</v>
      </c>
      <c r="J446" s="51">
        <v>0</v>
      </c>
      <c r="K446" s="51">
        <v>0</v>
      </c>
      <c r="L446" s="52" t="s">
        <v>397</v>
      </c>
      <c r="M446" s="47" t="s">
        <v>215</v>
      </c>
    </row>
    <row r="447" spans="1:13">
      <c r="A447" s="51" t="s">
        <v>744</v>
      </c>
      <c r="B447" s="51">
        <v>446</v>
      </c>
      <c r="C447" s="51">
        <v>18</v>
      </c>
      <c r="D447" s="52" t="s">
        <v>735</v>
      </c>
      <c r="E447" s="52" t="s">
        <v>736</v>
      </c>
      <c r="F447" s="51">
        <v>54000</v>
      </c>
      <c r="G447" s="51">
        <v>324</v>
      </c>
      <c r="H447" s="51">
        <v>0</v>
      </c>
      <c r="I447" s="51">
        <v>2376</v>
      </c>
      <c r="J447" s="51">
        <v>0</v>
      </c>
      <c r="K447" s="51">
        <v>0</v>
      </c>
      <c r="L447" s="52" t="s">
        <v>399</v>
      </c>
      <c r="M447" s="47" t="s">
        <v>215</v>
      </c>
    </row>
    <row r="448" spans="1:13">
      <c r="A448" s="51" t="s">
        <v>745</v>
      </c>
      <c r="B448" s="51">
        <v>447</v>
      </c>
      <c r="C448" s="51">
        <v>20</v>
      </c>
      <c r="D448" s="52" t="s">
        <v>735</v>
      </c>
      <c r="E448" s="52" t="s">
        <v>736</v>
      </c>
      <c r="F448" s="51">
        <v>0</v>
      </c>
      <c r="G448" s="51">
        <v>0</v>
      </c>
      <c r="H448" s="51">
        <v>0</v>
      </c>
      <c r="I448" s="51">
        <v>0</v>
      </c>
      <c r="J448" s="51">
        <v>0</v>
      </c>
      <c r="K448" s="51">
        <v>505728</v>
      </c>
      <c r="L448" s="52" t="s">
        <v>575</v>
      </c>
      <c r="M448" s="47" t="s">
        <v>215</v>
      </c>
    </row>
    <row r="449" spans="1:13">
      <c r="A449" s="51" t="s">
        <v>746</v>
      </c>
      <c r="B449" s="51">
        <v>448</v>
      </c>
      <c r="C449" s="51">
        <v>2119</v>
      </c>
      <c r="D449" s="52" t="s">
        <v>747</v>
      </c>
      <c r="E449" s="52" t="s">
        <v>748</v>
      </c>
      <c r="F449" s="51">
        <v>67100</v>
      </c>
      <c r="G449" s="51">
        <v>-168</v>
      </c>
      <c r="H449" s="51">
        <v>0</v>
      </c>
      <c r="I449" s="51">
        <v>10518</v>
      </c>
      <c r="J449" s="51">
        <v>141300</v>
      </c>
      <c r="K449" s="51">
        <v>0</v>
      </c>
      <c r="L449" s="52" t="s">
        <v>214</v>
      </c>
      <c r="M449" s="47" t="s">
        <v>215</v>
      </c>
    </row>
    <row r="450" spans="1:13">
      <c r="A450" s="51" t="s">
        <v>749</v>
      </c>
      <c r="B450" s="51">
        <v>449</v>
      </c>
      <c r="C450" s="51">
        <v>391004</v>
      </c>
      <c r="D450" s="52" t="s">
        <v>747</v>
      </c>
      <c r="E450" s="52" t="s">
        <v>748</v>
      </c>
      <c r="F450" s="51">
        <v>38686700</v>
      </c>
      <c r="G450" s="51">
        <v>9384096</v>
      </c>
      <c r="H450" s="51">
        <v>0</v>
      </c>
      <c r="I450" s="51">
        <v>2346024</v>
      </c>
      <c r="J450" s="51">
        <v>413700</v>
      </c>
      <c r="K450" s="51">
        <v>0</v>
      </c>
      <c r="L450" s="52" t="s">
        <v>217</v>
      </c>
      <c r="M450" s="47" t="s">
        <v>218</v>
      </c>
    </row>
    <row r="451" spans="1:13">
      <c r="A451" s="51" t="s">
        <v>750</v>
      </c>
      <c r="B451" s="51">
        <v>450</v>
      </c>
      <c r="C451" s="51">
        <v>4732</v>
      </c>
      <c r="D451" s="52" t="s">
        <v>747</v>
      </c>
      <c r="E451" s="52" t="s">
        <v>748</v>
      </c>
      <c r="F451" s="51">
        <v>938600</v>
      </c>
      <c r="G451" s="51">
        <v>112608</v>
      </c>
      <c r="H451" s="51">
        <v>0</v>
      </c>
      <c r="I451" s="51">
        <v>51812</v>
      </c>
      <c r="J451" s="51">
        <v>3800</v>
      </c>
      <c r="K451" s="51">
        <v>0</v>
      </c>
      <c r="L451" s="52" t="s">
        <v>220</v>
      </c>
      <c r="M451" s="47" t="s">
        <v>218</v>
      </c>
    </row>
    <row r="452" spans="1:13">
      <c r="A452" s="51" t="s">
        <v>751</v>
      </c>
      <c r="B452" s="51">
        <v>451</v>
      </c>
      <c r="C452" s="51">
        <v>1163</v>
      </c>
      <c r="D452" s="52" t="s">
        <v>747</v>
      </c>
      <c r="E452" s="52" t="s">
        <v>748</v>
      </c>
      <c r="F452" s="51">
        <v>348600</v>
      </c>
      <c r="G452" s="51">
        <v>37168</v>
      </c>
      <c r="H452" s="51">
        <v>0</v>
      </c>
      <c r="I452" s="51">
        <v>9292</v>
      </c>
      <c r="J452" s="51">
        <v>100</v>
      </c>
      <c r="K452" s="51">
        <v>0</v>
      </c>
      <c r="L452" s="52" t="s">
        <v>222</v>
      </c>
      <c r="M452" s="53" t="s">
        <v>223</v>
      </c>
    </row>
    <row r="453" spans="1:13">
      <c r="A453" s="51" t="s">
        <v>752</v>
      </c>
      <c r="B453" s="51">
        <v>452</v>
      </c>
      <c r="C453" s="51">
        <v>121</v>
      </c>
      <c r="D453" s="52" t="s">
        <v>747</v>
      </c>
      <c r="E453" s="52" t="s">
        <v>748</v>
      </c>
      <c r="F453" s="51">
        <v>48400</v>
      </c>
      <c r="G453" s="51">
        <v>3872</v>
      </c>
      <c r="H453" s="51">
        <v>0</v>
      </c>
      <c r="I453" s="51">
        <v>1573</v>
      </c>
      <c r="J453" s="51">
        <v>0</v>
      </c>
      <c r="K453" s="51">
        <v>0</v>
      </c>
      <c r="L453" s="52" t="s">
        <v>225</v>
      </c>
      <c r="M453" s="53" t="s">
        <v>223</v>
      </c>
    </row>
    <row r="454" spans="1:13">
      <c r="A454" s="51" t="s">
        <v>753</v>
      </c>
      <c r="B454" s="51">
        <v>453</v>
      </c>
      <c r="C454" s="51">
        <v>6552</v>
      </c>
      <c r="D454" s="52" t="s">
        <v>747</v>
      </c>
      <c r="E454" s="52" t="s">
        <v>748</v>
      </c>
      <c r="F454" s="51">
        <v>3271800</v>
      </c>
      <c r="G454" s="51">
        <v>313536</v>
      </c>
      <c r="H454" s="51">
        <v>0</v>
      </c>
      <c r="I454" s="51">
        <v>78374</v>
      </c>
      <c r="J454" s="51">
        <v>0</v>
      </c>
      <c r="K454" s="51">
        <v>0</v>
      </c>
      <c r="L454" s="52" t="s">
        <v>227</v>
      </c>
      <c r="M454" s="47" t="s">
        <v>215</v>
      </c>
    </row>
    <row r="455" spans="1:13">
      <c r="A455" s="51" t="s">
        <v>754</v>
      </c>
      <c r="B455" s="51">
        <v>454</v>
      </c>
      <c r="C455" s="51">
        <v>25</v>
      </c>
      <c r="D455" s="52" t="s">
        <v>747</v>
      </c>
      <c r="E455" s="52" t="s">
        <v>748</v>
      </c>
      <c r="F455" s="51">
        <v>14900</v>
      </c>
      <c r="G455" s="51">
        <v>1200</v>
      </c>
      <c r="H455" s="51">
        <v>0</v>
      </c>
      <c r="I455" s="51">
        <v>425</v>
      </c>
      <c r="J455" s="51">
        <v>100</v>
      </c>
      <c r="K455" s="51">
        <v>0</v>
      </c>
      <c r="L455" s="52" t="s">
        <v>229</v>
      </c>
      <c r="M455" s="47" t="s">
        <v>215</v>
      </c>
    </row>
    <row r="456" spans="1:13">
      <c r="A456" s="51" t="s">
        <v>755</v>
      </c>
      <c r="B456" s="51">
        <v>455</v>
      </c>
      <c r="C456" s="51">
        <v>15</v>
      </c>
      <c r="D456" s="52" t="s">
        <v>747</v>
      </c>
      <c r="E456" s="52" t="s">
        <v>748</v>
      </c>
      <c r="F456" s="51">
        <v>10500</v>
      </c>
      <c r="G456" s="51">
        <v>720</v>
      </c>
      <c r="H456" s="51">
        <v>0</v>
      </c>
      <c r="I456" s="51">
        <v>330</v>
      </c>
      <c r="J456" s="51">
        <v>0</v>
      </c>
      <c r="K456" s="51">
        <v>0</v>
      </c>
      <c r="L456" s="52" t="s">
        <v>252</v>
      </c>
      <c r="M456" s="47" t="s">
        <v>215</v>
      </c>
    </row>
    <row r="457" spans="1:13">
      <c r="A457" s="51" t="s">
        <v>756</v>
      </c>
      <c r="B457" s="51">
        <v>456</v>
      </c>
      <c r="C457" s="51">
        <v>6</v>
      </c>
      <c r="D457" s="52" t="s">
        <v>747</v>
      </c>
      <c r="E457" s="52" t="s">
        <v>748</v>
      </c>
      <c r="F457" s="51">
        <v>4800</v>
      </c>
      <c r="G457" s="51">
        <v>288</v>
      </c>
      <c r="H457" s="51">
        <v>0</v>
      </c>
      <c r="I457" s="51">
        <v>162</v>
      </c>
      <c r="J457" s="51">
        <v>0</v>
      </c>
      <c r="K457" s="51">
        <v>0</v>
      </c>
      <c r="L457" s="52" t="s">
        <v>231</v>
      </c>
      <c r="M457" s="47" t="s">
        <v>215</v>
      </c>
    </row>
    <row r="458" spans="1:13">
      <c r="A458" s="51" t="s">
        <v>757</v>
      </c>
      <c r="B458" s="51">
        <v>457</v>
      </c>
      <c r="C458" s="51">
        <v>23</v>
      </c>
      <c r="D458" s="52" t="s">
        <v>747</v>
      </c>
      <c r="E458" s="52" t="s">
        <v>748</v>
      </c>
      <c r="F458" s="51">
        <v>20600</v>
      </c>
      <c r="G458" s="51">
        <v>1080</v>
      </c>
      <c r="H458" s="51">
        <v>0</v>
      </c>
      <c r="I458" s="51">
        <v>730</v>
      </c>
      <c r="J458" s="51">
        <v>0</v>
      </c>
      <c r="K458" s="51">
        <v>0</v>
      </c>
      <c r="L458" s="52" t="s">
        <v>255</v>
      </c>
      <c r="M458" s="47" t="s">
        <v>215</v>
      </c>
    </row>
    <row r="459" spans="1:13">
      <c r="A459" s="51" t="s">
        <v>758</v>
      </c>
      <c r="B459" s="51">
        <v>458</v>
      </c>
      <c r="C459" s="51">
        <v>494</v>
      </c>
      <c r="D459" s="52" t="s">
        <v>747</v>
      </c>
      <c r="E459" s="52" t="s">
        <v>748</v>
      </c>
      <c r="F459" s="51">
        <v>493900</v>
      </c>
      <c r="G459" s="51">
        <v>23688</v>
      </c>
      <c r="H459" s="51">
        <v>0</v>
      </c>
      <c r="I459" s="51">
        <v>18272</v>
      </c>
      <c r="J459" s="51">
        <v>0</v>
      </c>
      <c r="K459" s="51">
        <v>0</v>
      </c>
      <c r="L459" s="52" t="s">
        <v>233</v>
      </c>
      <c r="M459" s="47" t="s">
        <v>215</v>
      </c>
    </row>
    <row r="460" spans="1:13">
      <c r="A460" s="51" t="s">
        <v>759</v>
      </c>
      <c r="B460" s="51">
        <v>459</v>
      </c>
      <c r="C460" s="51">
        <v>28</v>
      </c>
      <c r="D460" s="52" t="s">
        <v>747</v>
      </c>
      <c r="E460" s="52" t="s">
        <v>748</v>
      </c>
      <c r="F460" s="51">
        <v>42000</v>
      </c>
      <c r="G460" s="51">
        <v>1344</v>
      </c>
      <c r="H460" s="51">
        <v>0</v>
      </c>
      <c r="I460" s="51">
        <v>1176</v>
      </c>
      <c r="J460" s="51">
        <v>0</v>
      </c>
      <c r="K460" s="51">
        <v>0</v>
      </c>
      <c r="L460" s="52" t="s">
        <v>343</v>
      </c>
      <c r="M460" s="47" t="s">
        <v>215</v>
      </c>
    </row>
    <row r="461" spans="1:13">
      <c r="A461" s="51" t="s">
        <v>760</v>
      </c>
      <c r="B461" s="51">
        <v>460</v>
      </c>
      <c r="C461" s="51">
        <v>56</v>
      </c>
      <c r="D461" s="52" t="s">
        <v>747</v>
      </c>
      <c r="E461" s="52" t="s">
        <v>748</v>
      </c>
      <c r="F461" s="51">
        <v>111900</v>
      </c>
      <c r="G461" s="51">
        <v>2664</v>
      </c>
      <c r="H461" s="51">
        <v>0</v>
      </c>
      <c r="I461" s="51">
        <v>2626</v>
      </c>
      <c r="J461" s="51">
        <v>0</v>
      </c>
      <c r="K461" s="51">
        <v>0</v>
      </c>
      <c r="L461" s="52" t="s">
        <v>397</v>
      </c>
      <c r="M461" s="47" t="s">
        <v>215</v>
      </c>
    </row>
    <row r="462" spans="1:13">
      <c r="A462" s="51" t="s">
        <v>761</v>
      </c>
      <c r="B462" s="51">
        <v>461</v>
      </c>
      <c r="C462" s="51">
        <v>2</v>
      </c>
      <c r="D462" s="52" t="s">
        <v>747</v>
      </c>
      <c r="E462" s="52" t="s">
        <v>748</v>
      </c>
      <c r="F462" s="51">
        <v>5000</v>
      </c>
      <c r="G462" s="51">
        <v>96</v>
      </c>
      <c r="H462" s="51">
        <v>0</v>
      </c>
      <c r="I462" s="51">
        <v>104</v>
      </c>
      <c r="J462" s="51">
        <v>0</v>
      </c>
      <c r="K462" s="51">
        <v>0</v>
      </c>
      <c r="L462" s="52" t="s">
        <v>416</v>
      </c>
      <c r="M462" s="47" t="s">
        <v>215</v>
      </c>
    </row>
    <row r="463" spans="1:13">
      <c r="A463" s="51" t="s">
        <v>762</v>
      </c>
      <c r="B463" s="51">
        <v>462</v>
      </c>
      <c r="C463" s="51">
        <v>371</v>
      </c>
      <c r="D463" s="52" t="s">
        <v>747</v>
      </c>
      <c r="E463" s="52" t="s">
        <v>748</v>
      </c>
      <c r="F463" s="51">
        <v>1111100</v>
      </c>
      <c r="G463" s="51">
        <v>17472</v>
      </c>
      <c r="H463" s="51">
        <v>0</v>
      </c>
      <c r="I463" s="51">
        <v>21058</v>
      </c>
      <c r="J463" s="51">
        <v>100</v>
      </c>
      <c r="K463" s="51">
        <v>0</v>
      </c>
      <c r="L463" s="52" t="s">
        <v>399</v>
      </c>
      <c r="M463" s="47" t="s">
        <v>215</v>
      </c>
    </row>
    <row r="464" spans="1:13">
      <c r="A464" s="51" t="s">
        <v>763</v>
      </c>
      <c r="B464" s="51">
        <v>463</v>
      </c>
      <c r="C464" s="51">
        <v>2</v>
      </c>
      <c r="D464" s="52" t="s">
        <v>747</v>
      </c>
      <c r="E464" s="52" t="s">
        <v>748</v>
      </c>
      <c r="F464" s="51">
        <v>0</v>
      </c>
      <c r="G464" s="51">
        <v>0</v>
      </c>
      <c r="H464" s="51">
        <v>0</v>
      </c>
      <c r="I464" s="51">
        <v>0</v>
      </c>
      <c r="J464" s="51">
        <v>0</v>
      </c>
      <c r="K464" s="51">
        <v>50566</v>
      </c>
      <c r="L464" s="52" t="s">
        <v>575</v>
      </c>
      <c r="M464" s="47" t="s">
        <v>215</v>
      </c>
    </row>
    <row r="465" spans="1:13">
      <c r="A465" s="51" t="s">
        <v>764</v>
      </c>
      <c r="B465" s="51">
        <v>464</v>
      </c>
      <c r="C465" s="51">
        <v>167</v>
      </c>
      <c r="D465" s="52" t="s">
        <v>765</v>
      </c>
      <c r="E465" s="52" t="s">
        <v>766</v>
      </c>
      <c r="F465" s="51">
        <v>26900</v>
      </c>
      <c r="G465" s="51">
        <v>616</v>
      </c>
      <c r="H465" s="51">
        <v>0</v>
      </c>
      <c r="I465" s="51">
        <v>464</v>
      </c>
      <c r="J465" s="51">
        <v>100</v>
      </c>
      <c r="K465" s="51">
        <v>0</v>
      </c>
      <c r="L465" s="52" t="s">
        <v>214</v>
      </c>
      <c r="M465" s="47" t="s">
        <v>215</v>
      </c>
    </row>
    <row r="466" spans="1:13">
      <c r="A466" s="51" t="s">
        <v>767</v>
      </c>
      <c r="B466" s="51">
        <v>465</v>
      </c>
      <c r="C466" s="51">
        <v>325441</v>
      </c>
      <c r="D466" s="52" t="s">
        <v>765</v>
      </c>
      <c r="E466" s="52" t="s">
        <v>766</v>
      </c>
      <c r="F466" s="51">
        <v>32415500</v>
      </c>
      <c r="G466" s="51">
        <v>6834240</v>
      </c>
      <c r="H466" s="51">
        <v>0</v>
      </c>
      <c r="I466" s="51">
        <v>2928960</v>
      </c>
      <c r="J466" s="51">
        <v>128700</v>
      </c>
      <c r="K466" s="51">
        <v>0</v>
      </c>
      <c r="L466" s="52" t="s">
        <v>217</v>
      </c>
      <c r="M466" s="47" t="s">
        <v>218</v>
      </c>
    </row>
    <row r="467" spans="1:13">
      <c r="A467" s="51" t="s">
        <v>768</v>
      </c>
      <c r="B467" s="51">
        <v>466</v>
      </c>
      <c r="C467" s="51">
        <v>3063</v>
      </c>
      <c r="D467" s="52" t="s">
        <v>765</v>
      </c>
      <c r="E467" s="52" t="s">
        <v>766</v>
      </c>
      <c r="F467" s="51">
        <v>606000</v>
      </c>
      <c r="G467" s="51">
        <v>64239</v>
      </c>
      <c r="H467" s="51">
        <v>0</v>
      </c>
      <c r="I467" s="51">
        <v>42536</v>
      </c>
      <c r="J467" s="51">
        <v>6200</v>
      </c>
      <c r="K467" s="51">
        <v>0</v>
      </c>
      <c r="L467" s="52" t="s">
        <v>220</v>
      </c>
      <c r="M467" s="47" t="s">
        <v>218</v>
      </c>
    </row>
    <row r="468" spans="1:13">
      <c r="A468" s="51" t="s">
        <v>769</v>
      </c>
      <c r="B468" s="51">
        <v>467</v>
      </c>
      <c r="C468" s="51">
        <v>750</v>
      </c>
      <c r="D468" s="52" t="s">
        <v>765</v>
      </c>
      <c r="E468" s="52" t="s">
        <v>766</v>
      </c>
      <c r="F468" s="51">
        <v>225000</v>
      </c>
      <c r="G468" s="51">
        <v>21000</v>
      </c>
      <c r="H468" s="51">
        <v>0</v>
      </c>
      <c r="I468" s="51">
        <v>9000</v>
      </c>
      <c r="J468" s="51">
        <v>0</v>
      </c>
      <c r="K468" s="51">
        <v>0</v>
      </c>
      <c r="L468" s="52" t="s">
        <v>222</v>
      </c>
      <c r="M468" s="53" t="s">
        <v>223</v>
      </c>
    </row>
    <row r="469" spans="1:13">
      <c r="A469" s="51" t="s">
        <v>770</v>
      </c>
      <c r="B469" s="51">
        <v>468</v>
      </c>
      <c r="C469" s="51">
        <v>102</v>
      </c>
      <c r="D469" s="52" t="s">
        <v>765</v>
      </c>
      <c r="E469" s="52" t="s">
        <v>766</v>
      </c>
      <c r="F469" s="51">
        <v>40800</v>
      </c>
      <c r="G469" s="51">
        <v>2856</v>
      </c>
      <c r="H469" s="51">
        <v>0</v>
      </c>
      <c r="I469" s="51">
        <v>1734</v>
      </c>
      <c r="J469" s="51">
        <v>0</v>
      </c>
      <c r="K469" s="51">
        <v>0</v>
      </c>
      <c r="L469" s="52" t="s">
        <v>225</v>
      </c>
      <c r="M469" s="53" t="s">
        <v>223</v>
      </c>
    </row>
    <row r="470" spans="1:13">
      <c r="A470" s="51" t="s">
        <v>771</v>
      </c>
      <c r="B470" s="51">
        <v>469</v>
      </c>
      <c r="C470" s="51">
        <v>2774</v>
      </c>
      <c r="D470" s="52" t="s">
        <v>765</v>
      </c>
      <c r="E470" s="52" t="s">
        <v>766</v>
      </c>
      <c r="F470" s="51">
        <v>1386500</v>
      </c>
      <c r="G470" s="51">
        <v>116403</v>
      </c>
      <c r="H470" s="51">
        <v>0</v>
      </c>
      <c r="I470" s="51">
        <v>49887</v>
      </c>
      <c r="J470" s="51">
        <v>0</v>
      </c>
      <c r="K470" s="51">
        <v>0</v>
      </c>
      <c r="L470" s="52" t="s">
        <v>227</v>
      </c>
      <c r="M470" s="47" t="s">
        <v>215</v>
      </c>
    </row>
    <row r="471" spans="1:13">
      <c r="A471" s="51" t="s">
        <v>772</v>
      </c>
      <c r="B471" s="51">
        <v>470</v>
      </c>
      <c r="C471" s="51">
        <v>12</v>
      </c>
      <c r="D471" s="52" t="s">
        <v>765</v>
      </c>
      <c r="E471" s="52" t="s">
        <v>766</v>
      </c>
      <c r="F471" s="51">
        <v>7000</v>
      </c>
      <c r="G471" s="51">
        <v>462</v>
      </c>
      <c r="H471" s="51">
        <v>0</v>
      </c>
      <c r="I471" s="51">
        <v>258</v>
      </c>
      <c r="J471" s="51">
        <v>0</v>
      </c>
      <c r="K471" s="51">
        <v>0</v>
      </c>
      <c r="L471" s="52" t="s">
        <v>229</v>
      </c>
      <c r="M471" s="47" t="s">
        <v>215</v>
      </c>
    </row>
    <row r="472" spans="1:13">
      <c r="A472" s="51" t="s">
        <v>773</v>
      </c>
      <c r="B472" s="51">
        <v>471</v>
      </c>
      <c r="C472" s="51">
        <v>15</v>
      </c>
      <c r="D472" s="52" t="s">
        <v>765</v>
      </c>
      <c r="E472" s="52" t="s">
        <v>766</v>
      </c>
      <c r="F472" s="51">
        <v>10500</v>
      </c>
      <c r="G472" s="51">
        <v>630</v>
      </c>
      <c r="H472" s="51">
        <v>0</v>
      </c>
      <c r="I472" s="51">
        <v>420</v>
      </c>
      <c r="J472" s="51">
        <v>0</v>
      </c>
      <c r="K472" s="51">
        <v>0</v>
      </c>
      <c r="L472" s="52" t="s">
        <v>252</v>
      </c>
      <c r="M472" s="47" t="s">
        <v>215</v>
      </c>
    </row>
    <row r="473" spans="1:13">
      <c r="A473" s="51" t="s">
        <v>774</v>
      </c>
      <c r="B473" s="51">
        <v>472</v>
      </c>
      <c r="C473" s="51">
        <v>4</v>
      </c>
      <c r="D473" s="52" t="s">
        <v>765</v>
      </c>
      <c r="E473" s="52" t="s">
        <v>766</v>
      </c>
      <c r="F473" s="51">
        <v>3200</v>
      </c>
      <c r="G473" s="51">
        <v>168</v>
      </c>
      <c r="H473" s="51">
        <v>0</v>
      </c>
      <c r="I473" s="51">
        <v>132</v>
      </c>
      <c r="J473" s="51">
        <v>0</v>
      </c>
      <c r="K473" s="51">
        <v>0</v>
      </c>
      <c r="L473" s="52" t="s">
        <v>231</v>
      </c>
      <c r="M473" s="47" t="s">
        <v>215</v>
      </c>
    </row>
    <row r="474" spans="1:13">
      <c r="A474" s="51" t="s">
        <v>775</v>
      </c>
      <c r="B474" s="51">
        <v>473</v>
      </c>
      <c r="C474" s="51">
        <v>34</v>
      </c>
      <c r="D474" s="52" t="s">
        <v>765</v>
      </c>
      <c r="E474" s="52" t="s">
        <v>766</v>
      </c>
      <c r="F474" s="51">
        <v>30600</v>
      </c>
      <c r="G474" s="51">
        <v>1428</v>
      </c>
      <c r="H474" s="51">
        <v>0</v>
      </c>
      <c r="I474" s="51">
        <v>1292</v>
      </c>
      <c r="J474" s="51">
        <v>0</v>
      </c>
      <c r="K474" s="51">
        <v>0</v>
      </c>
      <c r="L474" s="52" t="s">
        <v>255</v>
      </c>
      <c r="M474" s="47" t="s">
        <v>215</v>
      </c>
    </row>
    <row r="475" spans="1:13">
      <c r="A475" s="51" t="s">
        <v>776</v>
      </c>
      <c r="B475" s="51">
        <v>474</v>
      </c>
      <c r="C475" s="51">
        <v>141</v>
      </c>
      <c r="D475" s="52" t="s">
        <v>765</v>
      </c>
      <c r="E475" s="52" t="s">
        <v>766</v>
      </c>
      <c r="F475" s="51">
        <v>140900</v>
      </c>
      <c r="G475" s="51">
        <v>5901</v>
      </c>
      <c r="H475" s="51">
        <v>0</v>
      </c>
      <c r="I475" s="51">
        <v>6054</v>
      </c>
      <c r="J475" s="51">
        <v>0</v>
      </c>
      <c r="K475" s="51">
        <v>0</v>
      </c>
      <c r="L475" s="52" t="s">
        <v>233</v>
      </c>
      <c r="M475" s="47" t="s">
        <v>215</v>
      </c>
    </row>
    <row r="476" spans="1:13">
      <c r="A476" s="51" t="s">
        <v>777</v>
      </c>
      <c r="B476" s="51">
        <v>475</v>
      </c>
      <c r="C476" s="51">
        <v>10</v>
      </c>
      <c r="D476" s="52" t="s">
        <v>765</v>
      </c>
      <c r="E476" s="52" t="s">
        <v>766</v>
      </c>
      <c r="F476" s="51">
        <v>15000</v>
      </c>
      <c r="G476" s="51">
        <v>420</v>
      </c>
      <c r="H476" s="51">
        <v>0</v>
      </c>
      <c r="I476" s="51">
        <v>480</v>
      </c>
      <c r="J476" s="51">
        <v>0</v>
      </c>
      <c r="K476" s="51">
        <v>0</v>
      </c>
      <c r="L476" s="52" t="s">
        <v>343</v>
      </c>
      <c r="M476" s="47" t="s">
        <v>215</v>
      </c>
    </row>
    <row r="477" spans="1:13">
      <c r="A477" s="51" t="s">
        <v>778</v>
      </c>
      <c r="B477" s="51">
        <v>476</v>
      </c>
      <c r="C477" s="51">
        <v>22</v>
      </c>
      <c r="D477" s="52" t="s">
        <v>765</v>
      </c>
      <c r="E477" s="52" t="s">
        <v>766</v>
      </c>
      <c r="F477" s="51">
        <v>43800</v>
      </c>
      <c r="G477" s="51">
        <v>882</v>
      </c>
      <c r="H477" s="51">
        <v>0</v>
      </c>
      <c r="I477" s="51">
        <v>1148</v>
      </c>
      <c r="J477" s="51">
        <v>0</v>
      </c>
      <c r="K477" s="51">
        <v>0</v>
      </c>
      <c r="L477" s="52" t="s">
        <v>397</v>
      </c>
      <c r="M477" s="47" t="s">
        <v>215</v>
      </c>
    </row>
    <row r="478" spans="1:13">
      <c r="A478" s="51" t="s">
        <v>779</v>
      </c>
      <c r="B478" s="51">
        <v>477</v>
      </c>
      <c r="C478" s="51">
        <v>1</v>
      </c>
      <c r="D478" s="52" t="s">
        <v>765</v>
      </c>
      <c r="E478" s="52" t="s">
        <v>766</v>
      </c>
      <c r="F478" s="51">
        <v>2500</v>
      </c>
      <c r="G478" s="51">
        <v>42</v>
      </c>
      <c r="H478" s="51">
        <v>0</v>
      </c>
      <c r="I478" s="51">
        <v>58</v>
      </c>
      <c r="J478" s="51">
        <v>0</v>
      </c>
      <c r="K478" s="51">
        <v>0</v>
      </c>
      <c r="L478" s="52" t="s">
        <v>416</v>
      </c>
      <c r="M478" s="47" t="s">
        <v>215</v>
      </c>
    </row>
    <row r="479" spans="1:13">
      <c r="A479" s="51" t="s">
        <v>780</v>
      </c>
      <c r="B479" s="51">
        <v>478</v>
      </c>
      <c r="C479" s="51">
        <v>129</v>
      </c>
      <c r="D479" s="52" t="s">
        <v>765</v>
      </c>
      <c r="E479" s="52" t="s">
        <v>766</v>
      </c>
      <c r="F479" s="51">
        <v>387000</v>
      </c>
      <c r="G479" s="51">
        <v>5418</v>
      </c>
      <c r="H479" s="51">
        <v>0</v>
      </c>
      <c r="I479" s="51">
        <v>8127</v>
      </c>
      <c r="J479" s="51">
        <v>0</v>
      </c>
      <c r="K479" s="51">
        <v>0</v>
      </c>
      <c r="L479" s="52" t="s">
        <v>399</v>
      </c>
      <c r="M479" s="47" t="s">
        <v>215</v>
      </c>
    </row>
    <row r="480" spans="1:13">
      <c r="A480" s="51" t="s">
        <v>781</v>
      </c>
      <c r="B480" s="51">
        <v>479</v>
      </c>
      <c r="C480" s="51">
        <v>1</v>
      </c>
      <c r="D480" s="52" t="s">
        <v>782</v>
      </c>
      <c r="E480" s="52" t="s">
        <v>783</v>
      </c>
      <c r="F480" s="51">
        <v>-100</v>
      </c>
      <c r="G480" s="51">
        <v>0</v>
      </c>
      <c r="H480" s="51">
        <v>0</v>
      </c>
      <c r="I480" s="51">
        <v>0</v>
      </c>
      <c r="J480" s="51">
        <v>0</v>
      </c>
      <c r="K480" s="51">
        <v>0</v>
      </c>
      <c r="L480" s="52" t="s">
        <v>214</v>
      </c>
      <c r="M480" s="47" t="s">
        <v>215</v>
      </c>
    </row>
    <row r="481" spans="1:13">
      <c r="A481" s="51" t="s">
        <v>784</v>
      </c>
      <c r="B481" s="51">
        <v>480</v>
      </c>
      <c r="C481" s="51">
        <v>136533</v>
      </c>
      <c r="D481" s="52" t="s">
        <v>782</v>
      </c>
      <c r="E481" s="52" t="s">
        <v>783</v>
      </c>
      <c r="F481" s="51">
        <v>13440000</v>
      </c>
      <c r="G481" s="51">
        <v>2457594</v>
      </c>
      <c r="H481" s="51">
        <v>0</v>
      </c>
      <c r="I481" s="51">
        <v>1638396</v>
      </c>
      <c r="J481" s="51">
        <v>213300</v>
      </c>
      <c r="K481" s="51">
        <v>0</v>
      </c>
      <c r="L481" s="52" t="s">
        <v>217</v>
      </c>
      <c r="M481" s="47" t="s">
        <v>218</v>
      </c>
    </row>
    <row r="482" spans="1:13">
      <c r="A482" s="51" t="s">
        <v>785</v>
      </c>
      <c r="B482" s="51">
        <v>481</v>
      </c>
      <c r="C482" s="51">
        <v>1479</v>
      </c>
      <c r="D482" s="52" t="s">
        <v>782</v>
      </c>
      <c r="E482" s="52" t="s">
        <v>783</v>
      </c>
      <c r="F482" s="51">
        <v>292600</v>
      </c>
      <c r="G482" s="51">
        <v>26046</v>
      </c>
      <c r="H482" s="51">
        <v>0</v>
      </c>
      <c r="I482" s="51">
        <v>17364</v>
      </c>
      <c r="J482" s="51">
        <v>0</v>
      </c>
      <c r="K482" s="51">
        <v>0</v>
      </c>
      <c r="L482" s="52" t="s">
        <v>220</v>
      </c>
      <c r="M482" s="47" t="s">
        <v>218</v>
      </c>
    </row>
    <row r="483" spans="1:13">
      <c r="A483" s="51" t="s">
        <v>786</v>
      </c>
      <c r="B483" s="51">
        <v>482</v>
      </c>
      <c r="C483" s="51">
        <v>417</v>
      </c>
      <c r="D483" s="52" t="s">
        <v>782</v>
      </c>
      <c r="E483" s="52" t="s">
        <v>783</v>
      </c>
      <c r="F483" s="51">
        <v>124400</v>
      </c>
      <c r="G483" s="51">
        <v>9882</v>
      </c>
      <c r="H483" s="51">
        <v>0</v>
      </c>
      <c r="I483" s="51">
        <v>6588</v>
      </c>
      <c r="J483" s="51">
        <v>0</v>
      </c>
      <c r="K483" s="51">
        <v>0</v>
      </c>
      <c r="L483" s="52" t="s">
        <v>222</v>
      </c>
      <c r="M483" s="53" t="s">
        <v>223</v>
      </c>
    </row>
    <row r="484" spans="1:13">
      <c r="A484" s="51" t="s">
        <v>787</v>
      </c>
      <c r="B484" s="51">
        <v>483</v>
      </c>
      <c r="C484" s="51">
        <v>51</v>
      </c>
      <c r="D484" s="52" t="s">
        <v>782</v>
      </c>
      <c r="E484" s="52" t="s">
        <v>783</v>
      </c>
      <c r="F484" s="51">
        <v>19900</v>
      </c>
      <c r="G484" s="51">
        <v>1134</v>
      </c>
      <c r="H484" s="51">
        <v>0</v>
      </c>
      <c r="I484" s="51">
        <v>756</v>
      </c>
      <c r="J484" s="51">
        <v>0</v>
      </c>
      <c r="K484" s="51">
        <v>0</v>
      </c>
      <c r="L484" s="52" t="s">
        <v>225</v>
      </c>
      <c r="M484" s="53" t="s">
        <v>223</v>
      </c>
    </row>
    <row r="485" spans="1:13">
      <c r="A485" s="51" t="s">
        <v>788</v>
      </c>
      <c r="B485" s="51">
        <v>484</v>
      </c>
      <c r="C485" s="51">
        <v>1521</v>
      </c>
      <c r="D485" s="52" t="s">
        <v>782</v>
      </c>
      <c r="E485" s="52" t="s">
        <v>783</v>
      </c>
      <c r="F485" s="51">
        <v>757300</v>
      </c>
      <c r="G485" s="51">
        <v>54228</v>
      </c>
      <c r="H485" s="51">
        <v>0</v>
      </c>
      <c r="I485" s="51">
        <v>36152</v>
      </c>
      <c r="J485" s="51">
        <v>0</v>
      </c>
      <c r="K485" s="51">
        <v>0</v>
      </c>
      <c r="L485" s="52" t="s">
        <v>227</v>
      </c>
      <c r="M485" s="47" t="s">
        <v>215</v>
      </c>
    </row>
    <row r="486" spans="1:13">
      <c r="A486" s="51" t="s">
        <v>789</v>
      </c>
      <c r="B486" s="51">
        <v>485</v>
      </c>
      <c r="C486" s="51">
        <v>6</v>
      </c>
      <c r="D486" s="52" t="s">
        <v>782</v>
      </c>
      <c r="E486" s="52" t="s">
        <v>783</v>
      </c>
      <c r="F486" s="51">
        <v>3600</v>
      </c>
      <c r="G486" s="51">
        <v>216</v>
      </c>
      <c r="H486" s="51">
        <v>0</v>
      </c>
      <c r="I486" s="51">
        <v>144</v>
      </c>
      <c r="J486" s="51">
        <v>0</v>
      </c>
      <c r="K486" s="51">
        <v>0</v>
      </c>
      <c r="L486" s="52" t="s">
        <v>229</v>
      </c>
      <c r="M486" s="47" t="s">
        <v>215</v>
      </c>
    </row>
    <row r="487" spans="1:13">
      <c r="A487" s="51" t="s">
        <v>790</v>
      </c>
      <c r="B487" s="51">
        <v>486</v>
      </c>
      <c r="C487" s="51">
        <v>4</v>
      </c>
      <c r="D487" s="52" t="s">
        <v>782</v>
      </c>
      <c r="E487" s="52" t="s">
        <v>783</v>
      </c>
      <c r="F487" s="51">
        <v>2800</v>
      </c>
      <c r="G487" s="51">
        <v>144</v>
      </c>
      <c r="H487" s="51">
        <v>0</v>
      </c>
      <c r="I487" s="51">
        <v>96</v>
      </c>
      <c r="J487" s="51">
        <v>0</v>
      </c>
      <c r="K487" s="51">
        <v>0</v>
      </c>
      <c r="L487" s="52" t="s">
        <v>252</v>
      </c>
      <c r="M487" s="47" t="s">
        <v>215</v>
      </c>
    </row>
    <row r="488" spans="1:13">
      <c r="A488" s="51" t="s">
        <v>791</v>
      </c>
      <c r="B488" s="51">
        <v>487</v>
      </c>
      <c r="C488" s="51">
        <v>4</v>
      </c>
      <c r="D488" s="52" t="s">
        <v>782</v>
      </c>
      <c r="E488" s="52" t="s">
        <v>783</v>
      </c>
      <c r="F488" s="51">
        <v>3200</v>
      </c>
      <c r="G488" s="51">
        <v>144</v>
      </c>
      <c r="H488" s="51">
        <v>0</v>
      </c>
      <c r="I488" s="51">
        <v>96</v>
      </c>
      <c r="J488" s="51">
        <v>0</v>
      </c>
      <c r="K488" s="51">
        <v>0</v>
      </c>
      <c r="L488" s="52" t="s">
        <v>231</v>
      </c>
      <c r="M488" s="47" t="s">
        <v>215</v>
      </c>
    </row>
    <row r="489" spans="1:13">
      <c r="A489" s="51" t="s">
        <v>792</v>
      </c>
      <c r="B489" s="51">
        <v>488</v>
      </c>
      <c r="C489" s="51">
        <v>3</v>
      </c>
      <c r="D489" s="52" t="s">
        <v>782</v>
      </c>
      <c r="E489" s="52" t="s">
        <v>783</v>
      </c>
      <c r="F489" s="51">
        <v>2700</v>
      </c>
      <c r="G489" s="51">
        <v>108</v>
      </c>
      <c r="H489" s="51">
        <v>0</v>
      </c>
      <c r="I489" s="51">
        <v>72</v>
      </c>
      <c r="J489" s="51">
        <v>0</v>
      </c>
      <c r="K489" s="51">
        <v>0</v>
      </c>
      <c r="L489" s="52" t="s">
        <v>255</v>
      </c>
      <c r="M489" s="47" t="s">
        <v>215</v>
      </c>
    </row>
    <row r="490" spans="1:13">
      <c r="A490" s="51" t="s">
        <v>793</v>
      </c>
      <c r="B490" s="51">
        <v>489</v>
      </c>
      <c r="C490" s="51">
        <v>112</v>
      </c>
      <c r="D490" s="52" t="s">
        <v>782</v>
      </c>
      <c r="E490" s="52" t="s">
        <v>783</v>
      </c>
      <c r="F490" s="51">
        <v>105100</v>
      </c>
      <c r="G490" s="51">
        <v>3042</v>
      </c>
      <c r="H490" s="51">
        <v>0</v>
      </c>
      <c r="I490" s="51">
        <v>2028</v>
      </c>
      <c r="J490" s="51">
        <v>0</v>
      </c>
      <c r="K490" s="51">
        <v>0</v>
      </c>
      <c r="L490" s="52" t="s">
        <v>233</v>
      </c>
      <c r="M490" s="47" t="s">
        <v>215</v>
      </c>
    </row>
    <row r="491" spans="1:13">
      <c r="A491" s="51" t="s">
        <v>794</v>
      </c>
      <c r="B491" s="51">
        <v>490</v>
      </c>
      <c r="C491" s="51">
        <v>1</v>
      </c>
      <c r="D491" s="52" t="s">
        <v>782</v>
      </c>
      <c r="E491" s="52" t="s">
        <v>783</v>
      </c>
      <c r="F491" s="51">
        <v>1500</v>
      </c>
      <c r="G491" s="51">
        <v>36</v>
      </c>
      <c r="H491" s="51">
        <v>0</v>
      </c>
      <c r="I491" s="51">
        <v>24</v>
      </c>
      <c r="J491" s="51">
        <v>0</v>
      </c>
      <c r="K491" s="51">
        <v>0</v>
      </c>
      <c r="L491" s="52" t="s">
        <v>343</v>
      </c>
      <c r="M491" s="47" t="s">
        <v>215</v>
      </c>
    </row>
    <row r="492" spans="1:13">
      <c r="A492" s="51" t="s">
        <v>795</v>
      </c>
      <c r="B492" s="51">
        <v>491</v>
      </c>
      <c r="C492" s="51">
        <v>9</v>
      </c>
      <c r="D492" s="52" t="s">
        <v>782</v>
      </c>
      <c r="E492" s="52" t="s">
        <v>783</v>
      </c>
      <c r="F492" s="51">
        <v>17700</v>
      </c>
      <c r="G492" s="51">
        <v>270</v>
      </c>
      <c r="H492" s="51">
        <v>0</v>
      </c>
      <c r="I492" s="51">
        <v>180</v>
      </c>
      <c r="J492" s="51">
        <v>0</v>
      </c>
      <c r="K492" s="51">
        <v>0</v>
      </c>
      <c r="L492" s="52" t="s">
        <v>397</v>
      </c>
      <c r="M492" s="47" t="s">
        <v>215</v>
      </c>
    </row>
    <row r="493" spans="1:13">
      <c r="A493" s="51" t="s">
        <v>796</v>
      </c>
      <c r="B493" s="51">
        <v>492</v>
      </c>
      <c r="C493" s="51">
        <v>1</v>
      </c>
      <c r="D493" s="52" t="s">
        <v>782</v>
      </c>
      <c r="E493" s="52" t="s">
        <v>783</v>
      </c>
      <c r="F493" s="51">
        <v>2500</v>
      </c>
      <c r="G493" s="51">
        <v>36</v>
      </c>
      <c r="H493" s="51">
        <v>0</v>
      </c>
      <c r="I493" s="51">
        <v>24</v>
      </c>
      <c r="J493" s="51">
        <v>0</v>
      </c>
      <c r="K493" s="51">
        <v>0</v>
      </c>
      <c r="L493" s="52" t="s">
        <v>416</v>
      </c>
      <c r="M493" s="47" t="s">
        <v>215</v>
      </c>
    </row>
    <row r="494" spans="1:13">
      <c r="A494" s="51" t="s">
        <v>797</v>
      </c>
      <c r="B494" s="51">
        <v>493</v>
      </c>
      <c r="C494" s="51">
        <v>76</v>
      </c>
      <c r="D494" s="52" t="s">
        <v>782</v>
      </c>
      <c r="E494" s="52" t="s">
        <v>783</v>
      </c>
      <c r="F494" s="51">
        <v>223800</v>
      </c>
      <c r="G494" s="51">
        <v>2340</v>
      </c>
      <c r="H494" s="51">
        <v>0</v>
      </c>
      <c r="I494" s="51">
        <v>1560</v>
      </c>
      <c r="J494" s="51">
        <v>0</v>
      </c>
      <c r="K494" s="51">
        <v>0</v>
      </c>
      <c r="L494" s="52" t="s">
        <v>399</v>
      </c>
      <c r="M494" s="47" t="s">
        <v>215</v>
      </c>
    </row>
    <row r="495" spans="1:13">
      <c r="A495" s="51" t="s">
        <v>798</v>
      </c>
      <c r="B495" s="51">
        <v>494</v>
      </c>
      <c r="C495" s="51">
        <v>324</v>
      </c>
      <c r="D495" s="52" t="s">
        <v>782</v>
      </c>
      <c r="E495" s="52" t="s">
        <v>783</v>
      </c>
      <c r="F495" s="51">
        <v>0</v>
      </c>
      <c r="G495" s="51">
        <v>0</v>
      </c>
      <c r="H495" s="51">
        <v>0</v>
      </c>
      <c r="I495" s="51">
        <v>0</v>
      </c>
      <c r="J495" s="51">
        <v>0</v>
      </c>
      <c r="K495" s="51">
        <v>10210822</v>
      </c>
      <c r="L495" s="52" t="s">
        <v>575</v>
      </c>
      <c r="M495" s="47" t="s">
        <v>215</v>
      </c>
    </row>
    <row r="496" spans="1:13">
      <c r="A496" s="51" t="s">
        <v>799</v>
      </c>
      <c r="B496" s="51">
        <v>495</v>
      </c>
      <c r="C496" s="51">
        <v>5154</v>
      </c>
      <c r="D496" s="52" t="s">
        <v>800</v>
      </c>
      <c r="E496" s="52" t="s">
        <v>801</v>
      </c>
      <c r="F496" s="51">
        <v>21400</v>
      </c>
      <c r="G496" s="51">
        <v>1617</v>
      </c>
      <c r="H496" s="51">
        <v>0</v>
      </c>
      <c r="I496" s="51">
        <v>1008</v>
      </c>
      <c r="J496" s="51">
        <v>510200</v>
      </c>
      <c r="K496" s="51">
        <v>0</v>
      </c>
      <c r="L496" s="52" t="s">
        <v>214</v>
      </c>
      <c r="M496" s="47" t="s">
        <v>215</v>
      </c>
    </row>
    <row r="497" spans="1:13">
      <c r="A497" s="51" t="s">
        <v>802</v>
      </c>
      <c r="B497" s="51">
        <v>496</v>
      </c>
      <c r="C497" s="51">
        <v>157287</v>
      </c>
      <c r="D497" s="52" t="s">
        <v>800</v>
      </c>
      <c r="E497" s="52" t="s">
        <v>801</v>
      </c>
      <c r="F497" s="51">
        <v>14188100</v>
      </c>
      <c r="G497" s="51">
        <v>3303027</v>
      </c>
      <c r="H497" s="51">
        <v>0</v>
      </c>
      <c r="I497" s="51">
        <v>1415583</v>
      </c>
      <c r="J497" s="51">
        <v>1540600</v>
      </c>
      <c r="K497" s="51">
        <v>0</v>
      </c>
      <c r="L497" s="52" t="s">
        <v>217</v>
      </c>
      <c r="M497" s="47" t="s">
        <v>218</v>
      </c>
    </row>
    <row r="498" spans="1:13">
      <c r="A498" s="51" t="s">
        <v>803</v>
      </c>
      <c r="B498" s="51">
        <v>497</v>
      </c>
      <c r="C498" s="51">
        <v>3151</v>
      </c>
      <c r="D498" s="52" t="s">
        <v>800</v>
      </c>
      <c r="E498" s="52" t="s">
        <v>801</v>
      </c>
      <c r="F498" s="51">
        <v>621200</v>
      </c>
      <c r="G498" s="51">
        <v>65268</v>
      </c>
      <c r="H498" s="51">
        <v>0</v>
      </c>
      <c r="I498" s="51">
        <v>27972</v>
      </c>
      <c r="J498" s="51">
        <v>4700</v>
      </c>
      <c r="K498" s="51">
        <v>0</v>
      </c>
      <c r="L498" s="52" t="s">
        <v>220</v>
      </c>
      <c r="M498" s="47" t="s">
        <v>218</v>
      </c>
    </row>
    <row r="499" spans="1:13">
      <c r="A499" s="51" t="s">
        <v>804</v>
      </c>
      <c r="B499" s="51">
        <v>498</v>
      </c>
      <c r="C499" s="51">
        <v>819</v>
      </c>
      <c r="D499" s="52" t="s">
        <v>800</v>
      </c>
      <c r="E499" s="52" t="s">
        <v>801</v>
      </c>
      <c r="F499" s="51">
        <v>245000</v>
      </c>
      <c r="G499" s="51">
        <v>22827</v>
      </c>
      <c r="H499" s="51">
        <v>0</v>
      </c>
      <c r="I499" s="51">
        <v>9783</v>
      </c>
      <c r="J499" s="51">
        <v>100</v>
      </c>
      <c r="K499" s="51">
        <v>0</v>
      </c>
      <c r="L499" s="52" t="s">
        <v>222</v>
      </c>
      <c r="M499" s="53" t="s">
        <v>223</v>
      </c>
    </row>
    <row r="500" spans="1:13">
      <c r="A500" s="51" t="s">
        <v>805</v>
      </c>
      <c r="B500" s="51">
        <v>499</v>
      </c>
      <c r="C500" s="51">
        <v>132</v>
      </c>
      <c r="D500" s="52" t="s">
        <v>800</v>
      </c>
      <c r="E500" s="52" t="s">
        <v>801</v>
      </c>
      <c r="F500" s="51">
        <v>52600</v>
      </c>
      <c r="G500" s="51">
        <v>3654</v>
      </c>
      <c r="H500" s="51">
        <v>0</v>
      </c>
      <c r="I500" s="51">
        <v>1566</v>
      </c>
      <c r="J500" s="51">
        <v>0</v>
      </c>
      <c r="K500" s="51">
        <v>0</v>
      </c>
      <c r="L500" s="52" t="s">
        <v>225</v>
      </c>
      <c r="M500" s="53" t="s">
        <v>223</v>
      </c>
    </row>
    <row r="501" spans="1:13">
      <c r="A501" s="51" t="s">
        <v>806</v>
      </c>
      <c r="B501" s="51">
        <v>500</v>
      </c>
      <c r="C501" s="51">
        <v>4091</v>
      </c>
      <c r="D501" s="52" t="s">
        <v>800</v>
      </c>
      <c r="E501" s="52" t="s">
        <v>801</v>
      </c>
      <c r="F501" s="51">
        <v>2037800</v>
      </c>
      <c r="G501" s="51">
        <v>170359</v>
      </c>
      <c r="H501" s="51">
        <v>0</v>
      </c>
      <c r="I501" s="51">
        <v>73011</v>
      </c>
      <c r="J501" s="51">
        <v>300</v>
      </c>
      <c r="K501" s="51">
        <v>0</v>
      </c>
      <c r="L501" s="52" t="s">
        <v>227</v>
      </c>
      <c r="M501" s="47" t="s">
        <v>215</v>
      </c>
    </row>
    <row r="502" spans="1:13">
      <c r="A502" s="51" t="s">
        <v>807</v>
      </c>
      <c r="B502" s="51">
        <v>501</v>
      </c>
      <c r="C502" s="51">
        <v>32</v>
      </c>
      <c r="D502" s="52" t="s">
        <v>800</v>
      </c>
      <c r="E502" s="52" t="s">
        <v>801</v>
      </c>
      <c r="F502" s="51">
        <v>19000</v>
      </c>
      <c r="G502" s="51">
        <v>1344</v>
      </c>
      <c r="H502" s="51">
        <v>0</v>
      </c>
      <c r="I502" s="51">
        <v>736</v>
      </c>
      <c r="J502" s="51">
        <v>200</v>
      </c>
      <c r="K502" s="51">
        <v>0</v>
      </c>
      <c r="L502" s="52" t="s">
        <v>229</v>
      </c>
      <c r="M502" s="47" t="s">
        <v>215</v>
      </c>
    </row>
    <row r="503" spans="1:13">
      <c r="A503" s="51" t="s">
        <v>808</v>
      </c>
      <c r="B503" s="51">
        <v>502</v>
      </c>
      <c r="C503" s="51">
        <v>18</v>
      </c>
      <c r="D503" s="52" t="s">
        <v>800</v>
      </c>
      <c r="E503" s="52" t="s">
        <v>801</v>
      </c>
      <c r="F503" s="51">
        <v>12600</v>
      </c>
      <c r="G503" s="51">
        <v>756</v>
      </c>
      <c r="H503" s="51">
        <v>0</v>
      </c>
      <c r="I503" s="51">
        <v>504</v>
      </c>
      <c r="J503" s="51">
        <v>0</v>
      </c>
      <c r="K503" s="51">
        <v>0</v>
      </c>
      <c r="L503" s="52" t="s">
        <v>252</v>
      </c>
      <c r="M503" s="47" t="s">
        <v>215</v>
      </c>
    </row>
    <row r="504" spans="1:13">
      <c r="A504" s="51" t="s">
        <v>809</v>
      </c>
      <c r="B504" s="51">
        <v>503</v>
      </c>
      <c r="C504" s="51">
        <v>7</v>
      </c>
      <c r="D504" s="52" t="s">
        <v>800</v>
      </c>
      <c r="E504" s="52" t="s">
        <v>801</v>
      </c>
      <c r="F504" s="51">
        <v>5600</v>
      </c>
      <c r="G504" s="51">
        <v>294</v>
      </c>
      <c r="H504" s="51">
        <v>0</v>
      </c>
      <c r="I504" s="51">
        <v>231</v>
      </c>
      <c r="J504" s="51">
        <v>0</v>
      </c>
      <c r="K504" s="51">
        <v>0</v>
      </c>
      <c r="L504" s="52" t="s">
        <v>231</v>
      </c>
      <c r="M504" s="47" t="s">
        <v>215</v>
      </c>
    </row>
    <row r="505" spans="1:13">
      <c r="A505" s="51" t="s">
        <v>810</v>
      </c>
      <c r="B505" s="51">
        <v>504</v>
      </c>
      <c r="C505" s="51">
        <v>21</v>
      </c>
      <c r="D505" s="52" t="s">
        <v>800</v>
      </c>
      <c r="E505" s="52" t="s">
        <v>801</v>
      </c>
      <c r="F505" s="51">
        <v>18400</v>
      </c>
      <c r="G505" s="51">
        <v>840</v>
      </c>
      <c r="H505" s="51">
        <v>0</v>
      </c>
      <c r="I505" s="51">
        <v>780</v>
      </c>
      <c r="J505" s="51">
        <v>0</v>
      </c>
      <c r="K505" s="51">
        <v>0</v>
      </c>
      <c r="L505" s="52" t="s">
        <v>255</v>
      </c>
      <c r="M505" s="47" t="s">
        <v>215</v>
      </c>
    </row>
    <row r="506" spans="1:13">
      <c r="A506" s="51" t="s">
        <v>811</v>
      </c>
      <c r="B506" s="51">
        <v>505</v>
      </c>
      <c r="C506" s="51">
        <v>158</v>
      </c>
      <c r="D506" s="52" t="s">
        <v>800</v>
      </c>
      <c r="E506" s="52" t="s">
        <v>801</v>
      </c>
      <c r="F506" s="51">
        <v>156500</v>
      </c>
      <c r="G506" s="51">
        <v>6447</v>
      </c>
      <c r="H506" s="51">
        <v>0</v>
      </c>
      <c r="I506" s="51">
        <v>6713</v>
      </c>
      <c r="J506" s="51">
        <v>0</v>
      </c>
      <c r="K506" s="51">
        <v>0</v>
      </c>
      <c r="L506" s="52" t="s">
        <v>233</v>
      </c>
      <c r="M506" s="47" t="s">
        <v>215</v>
      </c>
    </row>
    <row r="507" spans="1:13">
      <c r="A507" s="51" t="s">
        <v>812</v>
      </c>
      <c r="B507" s="51">
        <v>506</v>
      </c>
      <c r="C507" s="51">
        <v>11</v>
      </c>
      <c r="D507" s="52" t="s">
        <v>800</v>
      </c>
      <c r="E507" s="52" t="s">
        <v>801</v>
      </c>
      <c r="F507" s="51">
        <v>16500</v>
      </c>
      <c r="G507" s="51">
        <v>462</v>
      </c>
      <c r="H507" s="51">
        <v>0</v>
      </c>
      <c r="I507" s="51">
        <v>528</v>
      </c>
      <c r="J507" s="51">
        <v>0</v>
      </c>
      <c r="K507" s="51">
        <v>0</v>
      </c>
      <c r="L507" s="52" t="s">
        <v>343</v>
      </c>
      <c r="M507" s="47" t="s">
        <v>215</v>
      </c>
    </row>
    <row r="508" spans="1:13">
      <c r="A508" s="51" t="s">
        <v>813</v>
      </c>
      <c r="B508" s="51">
        <v>507</v>
      </c>
      <c r="C508" s="51">
        <v>50</v>
      </c>
      <c r="D508" s="52" t="s">
        <v>800</v>
      </c>
      <c r="E508" s="52" t="s">
        <v>801</v>
      </c>
      <c r="F508" s="51">
        <v>100000</v>
      </c>
      <c r="G508" s="51">
        <v>2100</v>
      </c>
      <c r="H508" s="51">
        <v>0</v>
      </c>
      <c r="I508" s="51">
        <v>2650</v>
      </c>
      <c r="J508" s="51">
        <v>0</v>
      </c>
      <c r="K508" s="51">
        <v>0</v>
      </c>
      <c r="L508" s="52" t="s">
        <v>397</v>
      </c>
      <c r="M508" s="47" t="s">
        <v>215</v>
      </c>
    </row>
    <row r="509" spans="1:13">
      <c r="A509" s="51" t="s">
        <v>814</v>
      </c>
      <c r="B509" s="51">
        <v>508</v>
      </c>
      <c r="C509" s="51">
        <v>2</v>
      </c>
      <c r="D509" s="52" t="s">
        <v>800</v>
      </c>
      <c r="E509" s="52" t="s">
        <v>801</v>
      </c>
      <c r="F509" s="51">
        <v>5000</v>
      </c>
      <c r="G509" s="51">
        <v>84</v>
      </c>
      <c r="H509" s="51">
        <v>0</v>
      </c>
      <c r="I509" s="51">
        <v>116</v>
      </c>
      <c r="J509" s="51">
        <v>0</v>
      </c>
      <c r="K509" s="51">
        <v>0</v>
      </c>
      <c r="L509" s="52" t="s">
        <v>416</v>
      </c>
      <c r="M509" s="47" t="s">
        <v>215</v>
      </c>
    </row>
    <row r="510" spans="1:13">
      <c r="A510" s="51" t="s">
        <v>815</v>
      </c>
      <c r="B510" s="51">
        <v>509</v>
      </c>
      <c r="C510" s="51">
        <v>114</v>
      </c>
      <c r="D510" s="52" t="s">
        <v>800</v>
      </c>
      <c r="E510" s="52" t="s">
        <v>801</v>
      </c>
      <c r="F510" s="51">
        <v>340600</v>
      </c>
      <c r="G510" s="51">
        <v>4620</v>
      </c>
      <c r="H510" s="51">
        <v>0</v>
      </c>
      <c r="I510" s="51">
        <v>7110</v>
      </c>
      <c r="J510" s="51">
        <v>0</v>
      </c>
      <c r="K510" s="51">
        <v>0</v>
      </c>
      <c r="L510" s="52" t="s">
        <v>399</v>
      </c>
      <c r="M510" s="47" t="s">
        <v>215</v>
      </c>
    </row>
    <row r="511" spans="1:13">
      <c r="A511" s="51" t="s">
        <v>816</v>
      </c>
      <c r="B511" s="51">
        <v>510</v>
      </c>
      <c r="C511" s="51">
        <v>9</v>
      </c>
      <c r="D511" s="52" t="s">
        <v>800</v>
      </c>
      <c r="E511" s="52" t="s">
        <v>801</v>
      </c>
      <c r="F511" s="51">
        <v>0</v>
      </c>
      <c r="G511" s="51">
        <v>0</v>
      </c>
      <c r="H511" s="51">
        <v>0</v>
      </c>
      <c r="I511" s="51">
        <v>0</v>
      </c>
      <c r="J511" s="51">
        <v>0</v>
      </c>
      <c r="K511" s="51">
        <v>322228.8</v>
      </c>
      <c r="L511" s="52" t="s">
        <v>575</v>
      </c>
      <c r="M511" s="47" t="s">
        <v>215</v>
      </c>
    </row>
    <row r="512" spans="1:13">
      <c r="A512" s="51" t="s">
        <v>817</v>
      </c>
      <c r="B512" s="51">
        <v>511</v>
      </c>
      <c r="C512" s="51">
        <v>20967</v>
      </c>
      <c r="D512" s="52" t="s">
        <v>818</v>
      </c>
      <c r="E512" s="52" t="s">
        <v>819</v>
      </c>
      <c r="F512" s="51">
        <v>2205100</v>
      </c>
      <c r="G512" s="51">
        <v>1816</v>
      </c>
      <c r="H512" s="51">
        <v>0</v>
      </c>
      <c r="I512" s="51">
        <v>107079</v>
      </c>
      <c r="J512" s="51">
        <v>19700</v>
      </c>
      <c r="K512" s="51">
        <v>0</v>
      </c>
      <c r="L512" s="52" t="s">
        <v>214</v>
      </c>
      <c r="M512" s="47" t="s">
        <v>215</v>
      </c>
    </row>
    <row r="513" spans="1:13">
      <c r="A513" s="51" t="s">
        <v>820</v>
      </c>
      <c r="B513" s="51">
        <v>512</v>
      </c>
      <c r="C513" s="51">
        <v>324799</v>
      </c>
      <c r="D513" s="52" t="s">
        <v>818</v>
      </c>
      <c r="E513" s="52" t="s">
        <v>819</v>
      </c>
      <c r="F513" s="51">
        <v>31326400</v>
      </c>
      <c r="G513" s="51">
        <v>7795152</v>
      </c>
      <c r="H513" s="51">
        <v>0</v>
      </c>
      <c r="I513" s="51">
        <v>1948788</v>
      </c>
      <c r="J513" s="51">
        <v>1153500</v>
      </c>
      <c r="K513" s="51">
        <v>0</v>
      </c>
      <c r="L513" s="52" t="s">
        <v>217</v>
      </c>
      <c r="M513" s="47" t="s">
        <v>218</v>
      </c>
    </row>
    <row r="514" spans="1:13">
      <c r="A514" s="51" t="s">
        <v>821</v>
      </c>
      <c r="B514" s="51">
        <v>513</v>
      </c>
      <c r="C514" s="51">
        <v>4188</v>
      </c>
      <c r="D514" s="52" t="s">
        <v>818</v>
      </c>
      <c r="E514" s="52" t="s">
        <v>819</v>
      </c>
      <c r="F514" s="51">
        <v>787200</v>
      </c>
      <c r="G514" s="51">
        <v>99936</v>
      </c>
      <c r="H514" s="51">
        <v>0</v>
      </c>
      <c r="I514" s="51">
        <v>44856</v>
      </c>
      <c r="J514" s="51">
        <v>48000</v>
      </c>
      <c r="K514" s="51">
        <v>0</v>
      </c>
      <c r="L514" s="52" t="s">
        <v>220</v>
      </c>
      <c r="M514" s="47" t="s">
        <v>218</v>
      </c>
    </row>
    <row r="515" spans="1:13">
      <c r="A515" s="51" t="s">
        <v>822</v>
      </c>
      <c r="B515" s="51">
        <v>514</v>
      </c>
      <c r="C515" s="51">
        <v>911</v>
      </c>
      <c r="D515" s="52" t="s">
        <v>818</v>
      </c>
      <c r="E515" s="52" t="s">
        <v>819</v>
      </c>
      <c r="F515" s="51">
        <v>271900</v>
      </c>
      <c r="G515" s="51">
        <v>29080</v>
      </c>
      <c r="H515" s="51">
        <v>0</v>
      </c>
      <c r="I515" s="51">
        <v>7270</v>
      </c>
      <c r="J515" s="51">
        <v>1100</v>
      </c>
      <c r="K515" s="51">
        <v>0</v>
      </c>
      <c r="L515" s="52" t="s">
        <v>222</v>
      </c>
      <c r="M515" s="53" t="s">
        <v>223</v>
      </c>
    </row>
    <row r="516" spans="1:13">
      <c r="A516" s="51" t="s">
        <v>823</v>
      </c>
      <c r="B516" s="51">
        <v>515</v>
      </c>
      <c r="C516" s="51">
        <v>184</v>
      </c>
      <c r="D516" s="52" t="s">
        <v>818</v>
      </c>
      <c r="E516" s="52" t="s">
        <v>819</v>
      </c>
      <c r="F516" s="51">
        <v>73400</v>
      </c>
      <c r="G516" s="51">
        <v>5888</v>
      </c>
      <c r="H516" s="51">
        <v>0</v>
      </c>
      <c r="I516" s="51">
        <v>2392</v>
      </c>
      <c r="J516" s="51">
        <v>200</v>
      </c>
      <c r="K516" s="51">
        <v>0</v>
      </c>
      <c r="L516" s="52" t="s">
        <v>225</v>
      </c>
      <c r="M516" s="53" t="s">
        <v>223</v>
      </c>
    </row>
    <row r="517" spans="1:13">
      <c r="A517" s="51" t="s">
        <v>824</v>
      </c>
      <c r="B517" s="51">
        <v>516</v>
      </c>
      <c r="C517" s="51">
        <v>5651</v>
      </c>
      <c r="D517" s="52" t="s">
        <v>818</v>
      </c>
      <c r="E517" s="52" t="s">
        <v>819</v>
      </c>
      <c r="F517" s="51">
        <v>2820500</v>
      </c>
      <c r="G517" s="51">
        <v>270216</v>
      </c>
      <c r="H517" s="51">
        <v>0</v>
      </c>
      <c r="I517" s="51">
        <v>67549</v>
      </c>
      <c r="J517" s="51">
        <v>600</v>
      </c>
      <c r="K517" s="51">
        <v>0</v>
      </c>
      <c r="L517" s="52" t="s">
        <v>227</v>
      </c>
      <c r="M517" s="47" t="s">
        <v>215</v>
      </c>
    </row>
    <row r="518" spans="1:13">
      <c r="A518" s="51" t="s">
        <v>825</v>
      </c>
      <c r="B518" s="51">
        <v>517</v>
      </c>
      <c r="C518" s="51">
        <v>131</v>
      </c>
      <c r="D518" s="52" t="s">
        <v>818</v>
      </c>
      <c r="E518" s="52" t="s">
        <v>819</v>
      </c>
      <c r="F518" s="51">
        <v>77200</v>
      </c>
      <c r="G518" s="51">
        <v>6288</v>
      </c>
      <c r="H518" s="51">
        <v>0</v>
      </c>
      <c r="I518" s="51">
        <v>2227</v>
      </c>
      <c r="J518" s="51">
        <v>1400</v>
      </c>
      <c r="K518" s="51">
        <v>0</v>
      </c>
      <c r="L518" s="52" t="s">
        <v>229</v>
      </c>
      <c r="M518" s="47" t="s">
        <v>215</v>
      </c>
    </row>
    <row r="519" spans="1:13">
      <c r="A519" s="51" t="s">
        <v>826</v>
      </c>
      <c r="B519" s="51">
        <v>518</v>
      </c>
      <c r="C519" s="51">
        <v>22</v>
      </c>
      <c r="D519" s="52" t="s">
        <v>818</v>
      </c>
      <c r="E519" s="52" t="s">
        <v>819</v>
      </c>
      <c r="F519" s="51">
        <v>15300</v>
      </c>
      <c r="G519" s="51">
        <v>1056</v>
      </c>
      <c r="H519" s="51">
        <v>0</v>
      </c>
      <c r="I519" s="51">
        <v>484</v>
      </c>
      <c r="J519" s="51">
        <v>100</v>
      </c>
      <c r="K519" s="51">
        <v>0</v>
      </c>
      <c r="L519" s="52" t="s">
        <v>252</v>
      </c>
      <c r="M519" s="47" t="s">
        <v>215</v>
      </c>
    </row>
    <row r="520" spans="1:13">
      <c r="A520" s="51" t="s">
        <v>827</v>
      </c>
      <c r="B520" s="51">
        <v>519</v>
      </c>
      <c r="C520" s="51">
        <v>20</v>
      </c>
      <c r="D520" s="52" t="s">
        <v>818</v>
      </c>
      <c r="E520" s="52" t="s">
        <v>819</v>
      </c>
      <c r="F520" s="51">
        <v>15900</v>
      </c>
      <c r="G520" s="51">
        <v>936</v>
      </c>
      <c r="H520" s="51">
        <v>0</v>
      </c>
      <c r="I520" s="51">
        <v>534</v>
      </c>
      <c r="J520" s="51">
        <v>0</v>
      </c>
      <c r="K520" s="51">
        <v>0</v>
      </c>
      <c r="L520" s="52" t="s">
        <v>231</v>
      </c>
      <c r="M520" s="47" t="s">
        <v>215</v>
      </c>
    </row>
    <row r="521" spans="1:13">
      <c r="A521" s="51" t="s">
        <v>828</v>
      </c>
      <c r="B521" s="51">
        <v>520</v>
      </c>
      <c r="C521" s="51">
        <v>14</v>
      </c>
      <c r="D521" s="52" t="s">
        <v>818</v>
      </c>
      <c r="E521" s="52" t="s">
        <v>819</v>
      </c>
      <c r="F521" s="51">
        <v>11600</v>
      </c>
      <c r="G521" s="51">
        <v>576</v>
      </c>
      <c r="H521" s="51">
        <v>0</v>
      </c>
      <c r="I521" s="51">
        <v>424</v>
      </c>
      <c r="J521" s="51">
        <v>0</v>
      </c>
      <c r="K521" s="51">
        <v>0</v>
      </c>
      <c r="L521" s="52" t="s">
        <v>255</v>
      </c>
      <c r="M521" s="47" t="s">
        <v>215</v>
      </c>
    </row>
    <row r="522" spans="1:13">
      <c r="A522" s="51" t="s">
        <v>829</v>
      </c>
      <c r="B522" s="51">
        <v>521</v>
      </c>
      <c r="C522" s="51">
        <v>2391</v>
      </c>
      <c r="D522" s="52" t="s">
        <v>818</v>
      </c>
      <c r="E522" s="52" t="s">
        <v>819</v>
      </c>
      <c r="F522" s="51">
        <v>2388500</v>
      </c>
      <c r="G522" s="51">
        <v>114264</v>
      </c>
      <c r="H522" s="51">
        <v>0</v>
      </c>
      <c r="I522" s="51">
        <v>88341</v>
      </c>
      <c r="J522" s="51">
        <v>400</v>
      </c>
      <c r="K522" s="51">
        <v>0</v>
      </c>
      <c r="L522" s="52" t="s">
        <v>233</v>
      </c>
      <c r="M522" s="47" t="s">
        <v>215</v>
      </c>
    </row>
    <row r="523" spans="1:13">
      <c r="A523" s="51" t="s">
        <v>830</v>
      </c>
      <c r="B523" s="51">
        <v>522</v>
      </c>
      <c r="C523" s="51">
        <v>35</v>
      </c>
      <c r="D523" s="52" t="s">
        <v>818</v>
      </c>
      <c r="E523" s="52" t="s">
        <v>819</v>
      </c>
      <c r="F523" s="51">
        <v>52500</v>
      </c>
      <c r="G523" s="51">
        <v>1680</v>
      </c>
      <c r="H523" s="51">
        <v>0</v>
      </c>
      <c r="I523" s="51">
        <v>1470</v>
      </c>
      <c r="J523" s="51">
        <v>0</v>
      </c>
      <c r="K523" s="51">
        <v>0</v>
      </c>
      <c r="L523" s="52" t="s">
        <v>343</v>
      </c>
      <c r="M523" s="47" t="s">
        <v>215</v>
      </c>
    </row>
    <row r="524" spans="1:13">
      <c r="A524" s="51" t="s">
        <v>831</v>
      </c>
      <c r="B524" s="51">
        <v>523</v>
      </c>
      <c r="C524" s="51">
        <v>129</v>
      </c>
      <c r="D524" s="52" t="s">
        <v>818</v>
      </c>
      <c r="E524" s="52" t="s">
        <v>819</v>
      </c>
      <c r="F524" s="51">
        <v>257800</v>
      </c>
      <c r="G524" s="51">
        <v>6144</v>
      </c>
      <c r="H524" s="51">
        <v>0</v>
      </c>
      <c r="I524" s="51">
        <v>6051</v>
      </c>
      <c r="J524" s="51">
        <v>0</v>
      </c>
      <c r="K524" s="51">
        <v>0</v>
      </c>
      <c r="L524" s="52" t="s">
        <v>397</v>
      </c>
      <c r="M524" s="47" t="s">
        <v>215</v>
      </c>
    </row>
    <row r="525" spans="1:13">
      <c r="A525" s="51" t="s">
        <v>832</v>
      </c>
      <c r="B525" s="51">
        <v>524</v>
      </c>
      <c r="C525" s="51">
        <v>6</v>
      </c>
      <c r="D525" s="52" t="s">
        <v>818</v>
      </c>
      <c r="E525" s="52" t="s">
        <v>819</v>
      </c>
      <c r="F525" s="51">
        <v>15000</v>
      </c>
      <c r="G525" s="51">
        <v>288</v>
      </c>
      <c r="H525" s="51">
        <v>0</v>
      </c>
      <c r="I525" s="51">
        <v>312</v>
      </c>
      <c r="J525" s="51">
        <v>0</v>
      </c>
      <c r="K525" s="51">
        <v>0</v>
      </c>
      <c r="L525" s="52" t="s">
        <v>416</v>
      </c>
      <c r="M525" s="47" t="s">
        <v>215</v>
      </c>
    </row>
    <row r="526" spans="1:13">
      <c r="A526" s="51" t="s">
        <v>833</v>
      </c>
      <c r="B526" s="51">
        <v>525</v>
      </c>
      <c r="C526" s="51">
        <v>473</v>
      </c>
      <c r="D526" s="52" t="s">
        <v>818</v>
      </c>
      <c r="E526" s="52" t="s">
        <v>819</v>
      </c>
      <c r="F526" s="51">
        <v>1413700</v>
      </c>
      <c r="G526" s="51">
        <v>22128</v>
      </c>
      <c r="H526" s="51">
        <v>0</v>
      </c>
      <c r="I526" s="51">
        <v>26757</v>
      </c>
      <c r="J526" s="51">
        <v>200</v>
      </c>
      <c r="K526" s="51">
        <v>0</v>
      </c>
      <c r="L526" s="52" t="s">
        <v>399</v>
      </c>
      <c r="M526" s="47" t="s">
        <v>215</v>
      </c>
    </row>
    <row r="527" spans="1:13">
      <c r="A527" s="51" t="s">
        <v>834</v>
      </c>
      <c r="B527" s="51">
        <v>526</v>
      </c>
      <c r="C527" s="51">
        <v>18</v>
      </c>
      <c r="D527" s="52" t="s">
        <v>835</v>
      </c>
      <c r="E527" s="52" t="s">
        <v>836</v>
      </c>
      <c r="F527" s="51">
        <v>28800</v>
      </c>
      <c r="G527" s="51">
        <v>301</v>
      </c>
      <c r="H527" s="51">
        <v>0</v>
      </c>
      <c r="I527" s="51">
        <v>609</v>
      </c>
      <c r="J527" s="51">
        <v>0</v>
      </c>
      <c r="K527" s="51">
        <v>0</v>
      </c>
      <c r="L527" s="52" t="s">
        <v>214</v>
      </c>
      <c r="M527" s="47" t="s">
        <v>215</v>
      </c>
    </row>
    <row r="528" spans="1:13">
      <c r="A528" s="51" t="s">
        <v>837</v>
      </c>
      <c r="B528" s="51">
        <v>527</v>
      </c>
      <c r="C528" s="51">
        <v>226443</v>
      </c>
      <c r="D528" s="52" t="s">
        <v>835</v>
      </c>
      <c r="E528" s="52" t="s">
        <v>836</v>
      </c>
      <c r="F528" s="51">
        <v>21562100</v>
      </c>
      <c r="G528" s="51">
        <v>4755303</v>
      </c>
      <c r="H528" s="51">
        <v>0</v>
      </c>
      <c r="I528" s="51">
        <v>2037987</v>
      </c>
      <c r="J528" s="51">
        <v>1082200</v>
      </c>
      <c r="K528" s="51">
        <v>0</v>
      </c>
      <c r="L528" s="52" t="s">
        <v>217</v>
      </c>
      <c r="M528" s="47" t="s">
        <v>218</v>
      </c>
    </row>
    <row r="529" spans="1:13">
      <c r="A529" s="51" t="s">
        <v>838</v>
      </c>
      <c r="B529" s="51">
        <v>528</v>
      </c>
      <c r="C529" s="51">
        <v>5788</v>
      </c>
      <c r="D529" s="52" t="s">
        <v>835</v>
      </c>
      <c r="E529" s="52" t="s">
        <v>836</v>
      </c>
      <c r="F529" s="51">
        <v>1154500</v>
      </c>
      <c r="G529" s="51">
        <v>121548</v>
      </c>
      <c r="H529" s="51">
        <v>0</v>
      </c>
      <c r="I529" s="51">
        <v>52092</v>
      </c>
      <c r="J529" s="51">
        <v>3100</v>
      </c>
      <c r="K529" s="51">
        <v>0</v>
      </c>
      <c r="L529" s="52" t="s">
        <v>220</v>
      </c>
      <c r="M529" s="47" t="s">
        <v>218</v>
      </c>
    </row>
    <row r="530" spans="1:13">
      <c r="A530" s="51" t="s">
        <v>839</v>
      </c>
      <c r="B530" s="51">
        <v>529</v>
      </c>
      <c r="C530" s="51">
        <v>1163</v>
      </c>
      <c r="D530" s="52" t="s">
        <v>835</v>
      </c>
      <c r="E530" s="52" t="s">
        <v>836</v>
      </c>
      <c r="F530" s="51">
        <v>348500</v>
      </c>
      <c r="G530" s="51">
        <v>32536</v>
      </c>
      <c r="H530" s="51">
        <v>0</v>
      </c>
      <c r="I530" s="51">
        <v>13944</v>
      </c>
      <c r="J530" s="51">
        <v>400</v>
      </c>
      <c r="K530" s="51">
        <v>0</v>
      </c>
      <c r="L530" s="52" t="s">
        <v>222</v>
      </c>
      <c r="M530" s="53" t="s">
        <v>223</v>
      </c>
    </row>
    <row r="531" spans="1:13">
      <c r="A531" s="51" t="s">
        <v>840</v>
      </c>
      <c r="B531" s="51">
        <v>530</v>
      </c>
      <c r="C531" s="51">
        <v>178</v>
      </c>
      <c r="D531" s="52" t="s">
        <v>835</v>
      </c>
      <c r="E531" s="52" t="s">
        <v>836</v>
      </c>
      <c r="F531" s="51">
        <v>71100</v>
      </c>
      <c r="G531" s="51">
        <v>4977</v>
      </c>
      <c r="H531" s="51">
        <v>0</v>
      </c>
      <c r="I531" s="51">
        <v>2133</v>
      </c>
      <c r="J531" s="51">
        <v>100</v>
      </c>
      <c r="K531" s="51">
        <v>0</v>
      </c>
      <c r="L531" s="52" t="s">
        <v>225</v>
      </c>
      <c r="M531" s="53" t="s">
        <v>223</v>
      </c>
    </row>
    <row r="532" spans="1:13">
      <c r="A532" s="51" t="s">
        <v>841</v>
      </c>
      <c r="B532" s="51">
        <v>531</v>
      </c>
      <c r="C532" s="51">
        <v>2943</v>
      </c>
      <c r="D532" s="52" t="s">
        <v>835</v>
      </c>
      <c r="E532" s="52" t="s">
        <v>836</v>
      </c>
      <c r="F532" s="51">
        <v>1471000</v>
      </c>
      <c r="G532" s="51">
        <v>123536</v>
      </c>
      <c r="H532" s="51">
        <v>0</v>
      </c>
      <c r="I532" s="51">
        <v>52944</v>
      </c>
      <c r="J532" s="51">
        <v>100</v>
      </c>
      <c r="K532" s="51">
        <v>0</v>
      </c>
      <c r="L532" s="52" t="s">
        <v>227</v>
      </c>
      <c r="M532" s="47" t="s">
        <v>215</v>
      </c>
    </row>
    <row r="533" spans="1:13">
      <c r="A533" s="51" t="s">
        <v>842</v>
      </c>
      <c r="B533" s="51">
        <v>532</v>
      </c>
      <c r="C533" s="51">
        <v>42</v>
      </c>
      <c r="D533" s="52" t="s">
        <v>835</v>
      </c>
      <c r="E533" s="52" t="s">
        <v>836</v>
      </c>
      <c r="F533" s="51">
        <v>25000</v>
      </c>
      <c r="G533" s="51">
        <v>1722</v>
      </c>
      <c r="H533" s="51">
        <v>0</v>
      </c>
      <c r="I533" s="51">
        <v>938</v>
      </c>
      <c r="J533" s="51">
        <v>200</v>
      </c>
      <c r="K533" s="51">
        <v>0</v>
      </c>
      <c r="L533" s="52" t="s">
        <v>229</v>
      </c>
      <c r="M533" s="47" t="s">
        <v>215</v>
      </c>
    </row>
    <row r="534" spans="1:13">
      <c r="A534" s="51" t="s">
        <v>843</v>
      </c>
      <c r="B534" s="51">
        <v>533</v>
      </c>
      <c r="C534" s="51">
        <v>16</v>
      </c>
      <c r="D534" s="52" t="s">
        <v>835</v>
      </c>
      <c r="E534" s="52" t="s">
        <v>836</v>
      </c>
      <c r="F534" s="51">
        <v>11200</v>
      </c>
      <c r="G534" s="51">
        <v>672</v>
      </c>
      <c r="H534" s="51">
        <v>0</v>
      </c>
      <c r="I534" s="51">
        <v>448</v>
      </c>
      <c r="J534" s="51">
        <v>0</v>
      </c>
      <c r="K534" s="51">
        <v>0</v>
      </c>
      <c r="L534" s="52" t="s">
        <v>252</v>
      </c>
      <c r="M534" s="47" t="s">
        <v>215</v>
      </c>
    </row>
    <row r="535" spans="1:13">
      <c r="A535" s="51" t="s">
        <v>844</v>
      </c>
      <c r="B535" s="51">
        <v>534</v>
      </c>
      <c r="C535" s="51">
        <v>31</v>
      </c>
      <c r="D535" s="52" t="s">
        <v>835</v>
      </c>
      <c r="E535" s="52" t="s">
        <v>836</v>
      </c>
      <c r="F535" s="51">
        <v>24800</v>
      </c>
      <c r="G535" s="51">
        <v>1302</v>
      </c>
      <c r="H535" s="51">
        <v>0</v>
      </c>
      <c r="I535" s="51">
        <v>1023</v>
      </c>
      <c r="J535" s="51">
        <v>0</v>
      </c>
      <c r="K535" s="51">
        <v>0</v>
      </c>
      <c r="L535" s="52" t="s">
        <v>231</v>
      </c>
      <c r="M535" s="47" t="s">
        <v>215</v>
      </c>
    </row>
    <row r="536" spans="1:13">
      <c r="A536" s="51" t="s">
        <v>845</v>
      </c>
      <c r="B536" s="51">
        <v>535</v>
      </c>
      <c r="C536" s="51">
        <v>4</v>
      </c>
      <c r="D536" s="52" t="s">
        <v>835</v>
      </c>
      <c r="E536" s="52" t="s">
        <v>836</v>
      </c>
      <c r="F536" s="51">
        <v>3500</v>
      </c>
      <c r="G536" s="51">
        <v>147</v>
      </c>
      <c r="H536" s="51">
        <v>0</v>
      </c>
      <c r="I536" s="51">
        <v>123</v>
      </c>
      <c r="J536" s="51">
        <v>100</v>
      </c>
      <c r="K536" s="51">
        <v>0</v>
      </c>
      <c r="L536" s="52" t="s">
        <v>255</v>
      </c>
      <c r="M536" s="47" t="s">
        <v>215</v>
      </c>
    </row>
    <row r="537" spans="1:13">
      <c r="A537" s="51" t="s">
        <v>846</v>
      </c>
      <c r="B537" s="51">
        <v>536</v>
      </c>
      <c r="C537" s="51">
        <v>974</v>
      </c>
      <c r="D537" s="52" t="s">
        <v>835</v>
      </c>
      <c r="E537" s="52" t="s">
        <v>836</v>
      </c>
      <c r="F537" s="51">
        <v>973700</v>
      </c>
      <c r="G537" s="51">
        <v>40845</v>
      </c>
      <c r="H537" s="51">
        <v>0</v>
      </c>
      <c r="I537" s="51">
        <v>41830</v>
      </c>
      <c r="J537" s="51">
        <v>100</v>
      </c>
      <c r="K537" s="51">
        <v>0</v>
      </c>
      <c r="L537" s="52" t="s">
        <v>233</v>
      </c>
      <c r="M537" s="47" t="s">
        <v>215</v>
      </c>
    </row>
    <row r="538" spans="1:13">
      <c r="A538" s="51" t="s">
        <v>847</v>
      </c>
      <c r="B538" s="51">
        <v>537</v>
      </c>
      <c r="C538" s="51">
        <v>167</v>
      </c>
      <c r="D538" s="52" t="s">
        <v>835</v>
      </c>
      <c r="E538" s="52" t="s">
        <v>836</v>
      </c>
      <c r="F538" s="51">
        <v>250400</v>
      </c>
      <c r="G538" s="51">
        <v>6993</v>
      </c>
      <c r="H538" s="51">
        <v>0</v>
      </c>
      <c r="I538" s="51">
        <v>7977</v>
      </c>
      <c r="J538" s="51">
        <v>100</v>
      </c>
      <c r="K538" s="51">
        <v>0</v>
      </c>
      <c r="L538" s="52" t="s">
        <v>343</v>
      </c>
      <c r="M538" s="47" t="s">
        <v>215</v>
      </c>
    </row>
    <row r="539" spans="1:13">
      <c r="A539" s="51" t="s">
        <v>848</v>
      </c>
      <c r="B539" s="51">
        <v>538</v>
      </c>
      <c r="C539" s="51">
        <v>110</v>
      </c>
      <c r="D539" s="52" t="s">
        <v>835</v>
      </c>
      <c r="E539" s="52" t="s">
        <v>836</v>
      </c>
      <c r="F539" s="51">
        <v>220000</v>
      </c>
      <c r="G539" s="51">
        <v>4620</v>
      </c>
      <c r="H539" s="51">
        <v>0</v>
      </c>
      <c r="I539" s="51">
        <v>5830</v>
      </c>
      <c r="J539" s="51">
        <v>0</v>
      </c>
      <c r="K539" s="51">
        <v>0</v>
      </c>
      <c r="L539" s="52" t="s">
        <v>397</v>
      </c>
      <c r="M539" s="47" t="s">
        <v>215</v>
      </c>
    </row>
    <row r="540" spans="1:13">
      <c r="A540" s="51" t="s">
        <v>849</v>
      </c>
      <c r="B540" s="51">
        <v>539</v>
      </c>
      <c r="C540" s="51">
        <v>3</v>
      </c>
      <c r="D540" s="52" t="s">
        <v>835</v>
      </c>
      <c r="E540" s="52" t="s">
        <v>836</v>
      </c>
      <c r="F540" s="51">
        <v>7500</v>
      </c>
      <c r="G540" s="51">
        <v>126</v>
      </c>
      <c r="H540" s="51">
        <v>0</v>
      </c>
      <c r="I540" s="51">
        <v>174</v>
      </c>
      <c r="J540" s="51">
        <v>0</v>
      </c>
      <c r="K540" s="51">
        <v>0</v>
      </c>
      <c r="L540" s="52" t="s">
        <v>416</v>
      </c>
      <c r="M540" s="47" t="s">
        <v>215</v>
      </c>
    </row>
    <row r="541" spans="1:13">
      <c r="A541" s="51" t="s">
        <v>850</v>
      </c>
      <c r="B541" s="51">
        <v>540</v>
      </c>
      <c r="C541" s="51">
        <v>372</v>
      </c>
      <c r="D541" s="52" t="s">
        <v>835</v>
      </c>
      <c r="E541" s="52" t="s">
        <v>836</v>
      </c>
      <c r="F541" s="51">
        <v>1116000</v>
      </c>
      <c r="G541" s="51">
        <v>15624</v>
      </c>
      <c r="H541" s="51">
        <v>0</v>
      </c>
      <c r="I541" s="51">
        <v>23436</v>
      </c>
      <c r="J541" s="51">
        <v>0</v>
      </c>
      <c r="K541" s="51">
        <v>0</v>
      </c>
      <c r="L541" s="52" t="s">
        <v>399</v>
      </c>
      <c r="M541" s="47" t="s">
        <v>215</v>
      </c>
    </row>
    <row r="542" spans="1:13">
      <c r="A542" s="51" t="s">
        <v>851</v>
      </c>
      <c r="B542" s="51">
        <v>541</v>
      </c>
      <c r="C542" s="51">
        <v>1632</v>
      </c>
      <c r="D542" s="52" t="s">
        <v>835</v>
      </c>
      <c r="E542" s="52" t="s">
        <v>836</v>
      </c>
      <c r="F542" s="51">
        <v>0</v>
      </c>
      <c r="G542" s="51">
        <v>0</v>
      </c>
      <c r="H542" s="51">
        <v>0</v>
      </c>
      <c r="I542" s="51">
        <v>0</v>
      </c>
      <c r="J542" s="51">
        <v>0</v>
      </c>
      <c r="K542" s="51">
        <v>36440414</v>
      </c>
      <c r="L542" s="52" t="s">
        <v>575</v>
      </c>
      <c r="M542" s="47" t="s">
        <v>215</v>
      </c>
    </row>
    <row r="543" spans="1:13">
      <c r="A543" s="51" t="s">
        <v>852</v>
      </c>
      <c r="B543" s="51">
        <v>542</v>
      </c>
      <c r="C543" s="51">
        <v>75</v>
      </c>
      <c r="D543" s="52" t="s">
        <v>853</v>
      </c>
      <c r="E543" s="52" t="s">
        <v>854</v>
      </c>
      <c r="F543" s="51">
        <v>6200</v>
      </c>
      <c r="G543" s="51">
        <v>0</v>
      </c>
      <c r="H543" s="51">
        <v>0</v>
      </c>
      <c r="I543" s="51">
        <v>405</v>
      </c>
      <c r="J543" s="51">
        <v>3500</v>
      </c>
      <c r="K543" s="51">
        <v>0</v>
      </c>
      <c r="L543" s="52" t="s">
        <v>214</v>
      </c>
      <c r="M543" s="47" t="s">
        <v>215</v>
      </c>
    </row>
    <row r="544" spans="1:13">
      <c r="A544" s="51" t="s">
        <v>855</v>
      </c>
      <c r="B544" s="51">
        <v>543</v>
      </c>
      <c r="C544" s="51">
        <v>301200</v>
      </c>
      <c r="D544" s="52" t="s">
        <v>853</v>
      </c>
      <c r="E544" s="52" t="s">
        <v>854</v>
      </c>
      <c r="F544" s="51">
        <v>29806300</v>
      </c>
      <c r="G544" s="51">
        <v>6325200</v>
      </c>
      <c r="H544" s="51">
        <v>0</v>
      </c>
      <c r="I544" s="51">
        <v>2710800</v>
      </c>
      <c r="J544" s="51">
        <v>313700</v>
      </c>
      <c r="K544" s="51">
        <v>0</v>
      </c>
      <c r="L544" s="52" t="s">
        <v>217</v>
      </c>
      <c r="M544" s="47" t="s">
        <v>218</v>
      </c>
    </row>
    <row r="545" spans="1:13">
      <c r="A545" s="51" t="s">
        <v>856</v>
      </c>
      <c r="B545" s="51">
        <v>544</v>
      </c>
      <c r="C545" s="51">
        <v>2765</v>
      </c>
      <c r="D545" s="52" t="s">
        <v>853</v>
      </c>
      <c r="E545" s="52" t="s">
        <v>854</v>
      </c>
      <c r="F545" s="51">
        <v>522000</v>
      </c>
      <c r="G545" s="51">
        <v>56469</v>
      </c>
      <c r="H545" s="51">
        <v>0</v>
      </c>
      <c r="I545" s="51">
        <v>38026</v>
      </c>
      <c r="J545" s="51">
        <v>23400</v>
      </c>
      <c r="K545" s="51">
        <v>0</v>
      </c>
      <c r="L545" s="52" t="s">
        <v>220</v>
      </c>
      <c r="M545" s="47" t="s">
        <v>218</v>
      </c>
    </row>
    <row r="546" spans="1:13">
      <c r="A546" s="51" t="s">
        <v>857</v>
      </c>
      <c r="B546" s="51">
        <v>545</v>
      </c>
      <c r="C546" s="51">
        <v>541</v>
      </c>
      <c r="D546" s="52" t="s">
        <v>853</v>
      </c>
      <c r="E546" s="52" t="s">
        <v>854</v>
      </c>
      <c r="F546" s="51">
        <v>160000</v>
      </c>
      <c r="G546" s="51">
        <v>14749</v>
      </c>
      <c r="H546" s="51">
        <v>0</v>
      </c>
      <c r="I546" s="51">
        <v>6311</v>
      </c>
      <c r="J546" s="51">
        <v>200</v>
      </c>
      <c r="K546" s="51">
        <v>0</v>
      </c>
      <c r="L546" s="52" t="s">
        <v>222</v>
      </c>
      <c r="M546" s="53" t="s">
        <v>223</v>
      </c>
    </row>
    <row r="547" spans="1:13">
      <c r="A547" s="51" t="s">
        <v>858</v>
      </c>
      <c r="B547" s="51">
        <v>546</v>
      </c>
      <c r="C547" s="51">
        <v>67</v>
      </c>
      <c r="D547" s="52" t="s">
        <v>853</v>
      </c>
      <c r="E547" s="52" t="s">
        <v>854</v>
      </c>
      <c r="F547" s="51">
        <v>26500</v>
      </c>
      <c r="G547" s="51">
        <v>1834</v>
      </c>
      <c r="H547" s="51">
        <v>0</v>
      </c>
      <c r="I547" s="51">
        <v>1116</v>
      </c>
      <c r="J547" s="51">
        <v>0</v>
      </c>
      <c r="K547" s="51">
        <v>0</v>
      </c>
      <c r="L547" s="52" t="s">
        <v>225</v>
      </c>
      <c r="M547" s="53" t="s">
        <v>223</v>
      </c>
    </row>
    <row r="548" spans="1:13">
      <c r="A548" s="51" t="s">
        <v>859</v>
      </c>
      <c r="B548" s="51">
        <v>547</v>
      </c>
      <c r="C548" s="51">
        <v>1709</v>
      </c>
      <c r="D548" s="52" t="s">
        <v>853</v>
      </c>
      <c r="E548" s="52" t="s">
        <v>854</v>
      </c>
      <c r="F548" s="51">
        <v>850500</v>
      </c>
      <c r="G548" s="51">
        <v>70980</v>
      </c>
      <c r="H548" s="51">
        <v>0</v>
      </c>
      <c r="I548" s="51">
        <v>30410</v>
      </c>
      <c r="J548" s="51">
        <v>0</v>
      </c>
      <c r="K548" s="51">
        <v>0</v>
      </c>
      <c r="L548" s="52" t="s">
        <v>227</v>
      </c>
      <c r="M548" s="47" t="s">
        <v>215</v>
      </c>
    </row>
    <row r="549" spans="1:13">
      <c r="A549" s="51" t="s">
        <v>860</v>
      </c>
      <c r="B549" s="51">
        <v>548</v>
      </c>
      <c r="C549" s="51">
        <v>12</v>
      </c>
      <c r="D549" s="52" t="s">
        <v>853</v>
      </c>
      <c r="E549" s="52" t="s">
        <v>854</v>
      </c>
      <c r="F549" s="51">
        <v>7100</v>
      </c>
      <c r="G549" s="51">
        <v>504</v>
      </c>
      <c r="H549" s="51">
        <v>0</v>
      </c>
      <c r="I549" s="51">
        <v>276</v>
      </c>
      <c r="J549" s="51">
        <v>100</v>
      </c>
      <c r="K549" s="51">
        <v>0</v>
      </c>
      <c r="L549" s="52" t="s">
        <v>229</v>
      </c>
      <c r="M549" s="47" t="s">
        <v>215</v>
      </c>
    </row>
    <row r="550" spans="1:13">
      <c r="A550" s="51" t="s">
        <v>861</v>
      </c>
      <c r="B550" s="51">
        <v>549</v>
      </c>
      <c r="C550" s="51">
        <v>2</v>
      </c>
      <c r="D550" s="52" t="s">
        <v>853</v>
      </c>
      <c r="E550" s="52" t="s">
        <v>854</v>
      </c>
      <c r="F550" s="51">
        <v>1400</v>
      </c>
      <c r="G550" s="51">
        <v>84</v>
      </c>
      <c r="H550" s="51">
        <v>0</v>
      </c>
      <c r="I550" s="51">
        <v>56</v>
      </c>
      <c r="J550" s="51">
        <v>0</v>
      </c>
      <c r="K550" s="51">
        <v>0</v>
      </c>
      <c r="L550" s="52" t="s">
        <v>252</v>
      </c>
      <c r="M550" s="47" t="s">
        <v>215</v>
      </c>
    </row>
    <row r="551" spans="1:13">
      <c r="A551" s="51" t="s">
        <v>862</v>
      </c>
      <c r="B551" s="51">
        <v>550</v>
      </c>
      <c r="C551" s="51">
        <v>4</v>
      </c>
      <c r="D551" s="52" t="s">
        <v>853</v>
      </c>
      <c r="E551" s="52" t="s">
        <v>854</v>
      </c>
      <c r="F551" s="51">
        <v>3200</v>
      </c>
      <c r="G551" s="51">
        <v>168</v>
      </c>
      <c r="H551" s="51">
        <v>0</v>
      </c>
      <c r="I551" s="51">
        <v>132</v>
      </c>
      <c r="J551" s="51">
        <v>0</v>
      </c>
      <c r="K551" s="51">
        <v>0</v>
      </c>
      <c r="L551" s="52" t="s">
        <v>231</v>
      </c>
      <c r="M551" s="47" t="s">
        <v>215</v>
      </c>
    </row>
    <row r="552" spans="1:13">
      <c r="A552" s="51" t="s">
        <v>863</v>
      </c>
      <c r="B552" s="51">
        <v>551</v>
      </c>
      <c r="C552" s="51">
        <v>8</v>
      </c>
      <c r="D552" s="52" t="s">
        <v>853</v>
      </c>
      <c r="E552" s="52" t="s">
        <v>854</v>
      </c>
      <c r="F552" s="51">
        <v>7200</v>
      </c>
      <c r="G552" s="51">
        <v>336</v>
      </c>
      <c r="H552" s="51">
        <v>0</v>
      </c>
      <c r="I552" s="51">
        <v>304</v>
      </c>
      <c r="J552" s="51">
        <v>0</v>
      </c>
      <c r="K552" s="51">
        <v>0</v>
      </c>
      <c r="L552" s="52" t="s">
        <v>255</v>
      </c>
      <c r="M552" s="47" t="s">
        <v>215</v>
      </c>
    </row>
    <row r="553" spans="1:13">
      <c r="A553" s="51" t="s">
        <v>864</v>
      </c>
      <c r="B553" s="51">
        <v>552</v>
      </c>
      <c r="C553" s="51">
        <v>218</v>
      </c>
      <c r="D553" s="52" t="s">
        <v>853</v>
      </c>
      <c r="E553" s="52" t="s">
        <v>854</v>
      </c>
      <c r="F553" s="51">
        <v>217300</v>
      </c>
      <c r="G553" s="51">
        <v>9072</v>
      </c>
      <c r="H553" s="51">
        <v>0</v>
      </c>
      <c r="I553" s="51">
        <v>9338</v>
      </c>
      <c r="J553" s="51">
        <v>300</v>
      </c>
      <c r="K553" s="51">
        <v>0</v>
      </c>
      <c r="L553" s="52" t="s">
        <v>233</v>
      </c>
      <c r="M553" s="47" t="s">
        <v>215</v>
      </c>
    </row>
    <row r="554" spans="1:13">
      <c r="A554" s="51" t="s">
        <v>865</v>
      </c>
      <c r="B554" s="51">
        <v>553</v>
      </c>
      <c r="C554" s="51">
        <v>1</v>
      </c>
      <c r="D554" s="52" t="s">
        <v>853</v>
      </c>
      <c r="E554" s="52" t="s">
        <v>854</v>
      </c>
      <c r="F554" s="51">
        <v>1500</v>
      </c>
      <c r="G554" s="51">
        <v>42</v>
      </c>
      <c r="H554" s="51">
        <v>0</v>
      </c>
      <c r="I554" s="51">
        <v>48</v>
      </c>
      <c r="J554" s="51">
        <v>0</v>
      </c>
      <c r="K554" s="51">
        <v>0</v>
      </c>
      <c r="L554" s="52" t="s">
        <v>343</v>
      </c>
      <c r="M554" s="47" t="s">
        <v>215</v>
      </c>
    </row>
    <row r="555" spans="1:13">
      <c r="A555" s="51" t="s">
        <v>866</v>
      </c>
      <c r="B555" s="51">
        <v>554</v>
      </c>
      <c r="C555" s="51">
        <v>7</v>
      </c>
      <c r="D555" s="52" t="s">
        <v>853</v>
      </c>
      <c r="E555" s="52" t="s">
        <v>854</v>
      </c>
      <c r="F555" s="51">
        <v>14000</v>
      </c>
      <c r="G555" s="51">
        <v>294</v>
      </c>
      <c r="H555" s="51">
        <v>0</v>
      </c>
      <c r="I555" s="51">
        <v>371</v>
      </c>
      <c r="J555" s="51">
        <v>0</v>
      </c>
      <c r="K555" s="51">
        <v>0</v>
      </c>
      <c r="L555" s="52" t="s">
        <v>397</v>
      </c>
      <c r="M555" s="47" t="s">
        <v>215</v>
      </c>
    </row>
    <row r="556" spans="1:13">
      <c r="A556" s="51" t="s">
        <v>867</v>
      </c>
      <c r="B556" s="51">
        <v>555</v>
      </c>
      <c r="C556" s="51">
        <v>54</v>
      </c>
      <c r="D556" s="52" t="s">
        <v>853</v>
      </c>
      <c r="E556" s="52" t="s">
        <v>854</v>
      </c>
      <c r="F556" s="51">
        <v>161900</v>
      </c>
      <c r="G556" s="51">
        <v>2247</v>
      </c>
      <c r="H556" s="51">
        <v>0</v>
      </c>
      <c r="I556" s="51">
        <v>3393</v>
      </c>
      <c r="J556" s="51">
        <v>0</v>
      </c>
      <c r="K556" s="51">
        <v>0</v>
      </c>
      <c r="L556" s="52" t="s">
        <v>399</v>
      </c>
      <c r="M556" s="47" t="s">
        <v>215</v>
      </c>
    </row>
    <row r="557" spans="1:13">
      <c r="A557" s="51" t="s">
        <v>868</v>
      </c>
      <c r="B557" s="51">
        <v>556</v>
      </c>
      <c r="C557" s="51">
        <v>599</v>
      </c>
      <c r="D557" s="52" t="s">
        <v>853</v>
      </c>
      <c r="E557" s="52" t="s">
        <v>854</v>
      </c>
      <c r="F557" s="51">
        <v>0</v>
      </c>
      <c r="G557" s="51">
        <v>0</v>
      </c>
      <c r="H557" s="51">
        <v>0</v>
      </c>
      <c r="I557" s="51">
        <v>0</v>
      </c>
      <c r="J557" s="51">
        <v>0</v>
      </c>
      <c r="K557" s="51">
        <v>13189875.15</v>
      </c>
      <c r="L557" s="52" t="s">
        <v>575</v>
      </c>
      <c r="M557" s="47" t="s">
        <v>215</v>
      </c>
    </row>
    <row r="558" spans="1:13">
      <c r="A558" s="51" t="s">
        <v>869</v>
      </c>
      <c r="B558" s="51">
        <v>557</v>
      </c>
      <c r="C558" s="51">
        <v>215</v>
      </c>
      <c r="D558" s="52" t="s">
        <v>870</v>
      </c>
      <c r="E558" s="52" t="s">
        <v>871</v>
      </c>
      <c r="F558" s="51">
        <v>21500</v>
      </c>
      <c r="G558" s="51">
        <v>3225</v>
      </c>
      <c r="H558" s="51">
        <v>0</v>
      </c>
      <c r="I558" s="51">
        <v>3225</v>
      </c>
      <c r="J558" s="51">
        <v>0</v>
      </c>
      <c r="K558" s="51">
        <v>0</v>
      </c>
      <c r="L558" s="52" t="s">
        <v>217</v>
      </c>
      <c r="M558" s="47" t="s">
        <v>218</v>
      </c>
    </row>
    <row r="559" spans="1:13">
      <c r="A559" s="51" t="s">
        <v>872</v>
      </c>
      <c r="B559" s="51">
        <v>558</v>
      </c>
      <c r="C559" s="51">
        <v>7</v>
      </c>
      <c r="D559" s="52" t="s">
        <v>870</v>
      </c>
      <c r="E559" s="52" t="s">
        <v>871</v>
      </c>
      <c r="F559" s="51">
        <v>1300</v>
      </c>
      <c r="G559" s="51">
        <v>105</v>
      </c>
      <c r="H559" s="51">
        <v>0</v>
      </c>
      <c r="I559" s="51">
        <v>105</v>
      </c>
      <c r="J559" s="51">
        <v>100</v>
      </c>
      <c r="K559" s="51">
        <v>0</v>
      </c>
      <c r="L559" s="52" t="s">
        <v>220</v>
      </c>
      <c r="M559" s="47" t="s">
        <v>218</v>
      </c>
    </row>
    <row r="560" spans="1:13">
      <c r="A560" s="51" t="s">
        <v>873</v>
      </c>
      <c r="B560" s="51">
        <v>559</v>
      </c>
      <c r="C560" s="51">
        <v>1</v>
      </c>
      <c r="D560" s="52" t="s">
        <v>870</v>
      </c>
      <c r="E560" s="52" t="s">
        <v>871</v>
      </c>
      <c r="F560" s="51">
        <v>300</v>
      </c>
      <c r="G560" s="51">
        <v>20</v>
      </c>
      <c r="H560" s="51">
        <v>0</v>
      </c>
      <c r="I560" s="51">
        <v>20</v>
      </c>
      <c r="J560" s="51">
        <v>0</v>
      </c>
      <c r="K560" s="51">
        <v>0</v>
      </c>
      <c r="L560" s="52" t="s">
        <v>222</v>
      </c>
      <c r="M560" s="53" t="s">
        <v>223</v>
      </c>
    </row>
    <row r="561" spans="1:13">
      <c r="A561" s="51" t="s">
        <v>874</v>
      </c>
      <c r="B561" s="51">
        <v>560</v>
      </c>
      <c r="C561" s="51">
        <v>4</v>
      </c>
      <c r="D561" s="52" t="s">
        <v>870</v>
      </c>
      <c r="E561" s="52" t="s">
        <v>871</v>
      </c>
      <c r="F561" s="51">
        <v>2000</v>
      </c>
      <c r="G561" s="51">
        <v>120</v>
      </c>
      <c r="H561" s="51">
        <v>0</v>
      </c>
      <c r="I561" s="51">
        <v>120</v>
      </c>
      <c r="J561" s="51">
        <v>0</v>
      </c>
      <c r="K561" s="51">
        <v>0</v>
      </c>
      <c r="L561" s="52" t="s">
        <v>227</v>
      </c>
      <c r="M561" s="47" t="s">
        <v>215</v>
      </c>
    </row>
    <row r="562" spans="1:13">
      <c r="A562" s="51" t="s">
        <v>875</v>
      </c>
      <c r="B562" s="51">
        <v>561</v>
      </c>
      <c r="C562" s="51">
        <v>1</v>
      </c>
      <c r="D562" s="52" t="s">
        <v>870</v>
      </c>
      <c r="E562" s="52" t="s">
        <v>871</v>
      </c>
      <c r="F562" s="51">
        <v>600</v>
      </c>
      <c r="G562" s="51">
        <v>30</v>
      </c>
      <c r="H562" s="51">
        <v>0</v>
      </c>
      <c r="I562" s="51">
        <v>35</v>
      </c>
      <c r="J562" s="51">
        <v>0</v>
      </c>
      <c r="K562" s="51">
        <v>0</v>
      </c>
      <c r="L562" s="52" t="s">
        <v>229</v>
      </c>
      <c r="M562" s="47" t="s">
        <v>215</v>
      </c>
    </row>
    <row r="563" spans="1:13">
      <c r="A563" s="51" t="s">
        <v>876</v>
      </c>
      <c r="B563" s="51">
        <v>562</v>
      </c>
      <c r="C563" s="51">
        <v>11</v>
      </c>
      <c r="D563" s="52" t="s">
        <v>870</v>
      </c>
      <c r="E563" s="52" t="s">
        <v>871</v>
      </c>
      <c r="F563" s="51">
        <v>11000</v>
      </c>
      <c r="G563" s="51">
        <v>330</v>
      </c>
      <c r="H563" s="51">
        <v>0</v>
      </c>
      <c r="I563" s="51">
        <v>605</v>
      </c>
      <c r="J563" s="51">
        <v>0</v>
      </c>
      <c r="K563" s="51">
        <v>0</v>
      </c>
      <c r="L563" s="52" t="s">
        <v>233</v>
      </c>
      <c r="M563" s="47" t="s">
        <v>215</v>
      </c>
    </row>
    <row r="564" spans="1:13">
      <c r="A564" s="51" t="s">
        <v>877</v>
      </c>
      <c r="B564" s="51">
        <v>563</v>
      </c>
      <c r="C564" s="51">
        <v>2</v>
      </c>
      <c r="D564" s="52" t="s">
        <v>870</v>
      </c>
      <c r="E564" s="52" t="s">
        <v>871</v>
      </c>
      <c r="F564" s="51">
        <v>4000</v>
      </c>
      <c r="G564" s="51">
        <v>60</v>
      </c>
      <c r="H564" s="51">
        <v>0</v>
      </c>
      <c r="I564" s="51">
        <v>130</v>
      </c>
      <c r="J564" s="51">
        <v>0</v>
      </c>
      <c r="K564" s="51">
        <v>0</v>
      </c>
      <c r="L564" s="52" t="s">
        <v>397</v>
      </c>
      <c r="M564" s="47" t="s">
        <v>215</v>
      </c>
    </row>
    <row r="565" spans="1:13">
      <c r="A565" s="51" t="s">
        <v>878</v>
      </c>
      <c r="B565" s="51">
        <v>564</v>
      </c>
      <c r="C565" s="51">
        <v>23</v>
      </c>
      <c r="D565" s="52" t="s">
        <v>870</v>
      </c>
      <c r="E565" s="52" t="s">
        <v>871</v>
      </c>
      <c r="F565" s="51">
        <v>69000</v>
      </c>
      <c r="G565" s="51">
        <v>690</v>
      </c>
      <c r="H565" s="51">
        <v>0</v>
      </c>
      <c r="I565" s="51">
        <v>1725</v>
      </c>
      <c r="J565" s="51">
        <v>0</v>
      </c>
      <c r="K565" s="51">
        <v>0</v>
      </c>
      <c r="L565" s="52" t="s">
        <v>399</v>
      </c>
      <c r="M565" s="47" t="s">
        <v>215</v>
      </c>
    </row>
    <row r="566" spans="1:13">
      <c r="A566" s="51" t="s">
        <v>879</v>
      </c>
      <c r="B566" s="51">
        <v>565</v>
      </c>
      <c r="C566" s="51">
        <v>11</v>
      </c>
      <c r="D566" s="52" t="s">
        <v>870</v>
      </c>
      <c r="E566" s="52" t="s">
        <v>871</v>
      </c>
      <c r="F566" s="51">
        <v>0</v>
      </c>
      <c r="G566" s="51">
        <v>0</v>
      </c>
      <c r="H566" s="51">
        <v>0</v>
      </c>
      <c r="I566" s="51">
        <v>0</v>
      </c>
      <c r="J566" s="51">
        <v>0</v>
      </c>
      <c r="K566" s="51">
        <v>316740.8</v>
      </c>
      <c r="L566" s="52" t="s">
        <v>575</v>
      </c>
      <c r="M566" s="47" t="s">
        <v>215</v>
      </c>
    </row>
    <row r="567" spans="1:13">
      <c r="A567" s="51" t="s">
        <v>880</v>
      </c>
      <c r="B567" s="51">
        <v>566</v>
      </c>
      <c r="C567" s="51">
        <v>29455</v>
      </c>
      <c r="D567" s="52" t="s">
        <v>881</v>
      </c>
      <c r="E567" s="52" t="s">
        <v>882</v>
      </c>
      <c r="F567" s="51">
        <v>2935250</v>
      </c>
      <c r="G567" s="51">
        <v>353460</v>
      </c>
      <c r="H567" s="51">
        <v>265095</v>
      </c>
      <c r="I567" s="51">
        <v>265095</v>
      </c>
      <c r="J567" s="51">
        <v>39500</v>
      </c>
      <c r="K567" s="51">
        <v>0</v>
      </c>
      <c r="L567" s="52" t="s">
        <v>217</v>
      </c>
      <c r="M567" s="47" t="s">
        <v>218</v>
      </c>
    </row>
    <row r="568" spans="1:13">
      <c r="A568" s="51" t="s">
        <v>883</v>
      </c>
      <c r="B568" s="51">
        <v>567</v>
      </c>
      <c r="C568" s="51">
        <v>416</v>
      </c>
      <c r="D568" s="52" t="s">
        <v>881</v>
      </c>
      <c r="E568" s="52" t="s">
        <v>882</v>
      </c>
      <c r="F568" s="51">
        <v>81550</v>
      </c>
      <c r="G568" s="51">
        <v>4992</v>
      </c>
      <c r="H568" s="51">
        <v>3744</v>
      </c>
      <c r="I568" s="51">
        <v>3744</v>
      </c>
      <c r="J568" s="51">
        <v>5300</v>
      </c>
      <c r="K568" s="51">
        <v>0</v>
      </c>
      <c r="L568" s="52" t="s">
        <v>220</v>
      </c>
      <c r="M568" s="47" t="s">
        <v>218</v>
      </c>
    </row>
    <row r="569" spans="1:13">
      <c r="A569" s="51" t="s">
        <v>884</v>
      </c>
      <c r="B569" s="51">
        <v>568</v>
      </c>
      <c r="C569" s="51">
        <v>142</v>
      </c>
      <c r="D569" s="52" t="s">
        <v>881</v>
      </c>
      <c r="E569" s="52" t="s">
        <v>882</v>
      </c>
      <c r="F569" s="51">
        <v>42300</v>
      </c>
      <c r="G569" s="51">
        <v>2272</v>
      </c>
      <c r="H569" s="51">
        <v>1704</v>
      </c>
      <c r="I569" s="51">
        <v>1704</v>
      </c>
      <c r="J569" s="51">
        <v>900</v>
      </c>
      <c r="K569" s="51">
        <v>0</v>
      </c>
      <c r="L569" s="52" t="s">
        <v>222</v>
      </c>
      <c r="M569" s="53" t="s">
        <v>223</v>
      </c>
    </row>
    <row r="570" spans="1:13">
      <c r="A570" s="51" t="s">
        <v>885</v>
      </c>
      <c r="B570" s="51">
        <v>569</v>
      </c>
      <c r="C570" s="51">
        <v>14</v>
      </c>
      <c r="D570" s="52" t="s">
        <v>881</v>
      </c>
      <c r="E570" s="52" t="s">
        <v>882</v>
      </c>
      <c r="F570" s="51">
        <v>5600</v>
      </c>
      <c r="G570" s="51">
        <v>224</v>
      </c>
      <c r="H570" s="51">
        <v>168</v>
      </c>
      <c r="I570" s="51">
        <v>168</v>
      </c>
      <c r="J570" s="51">
        <v>0</v>
      </c>
      <c r="K570" s="51">
        <v>0</v>
      </c>
      <c r="L570" s="52" t="s">
        <v>225</v>
      </c>
      <c r="M570" s="53" t="s">
        <v>223</v>
      </c>
    </row>
    <row r="571" spans="1:13">
      <c r="A571" s="51" t="s">
        <v>886</v>
      </c>
      <c r="B571" s="51">
        <v>570</v>
      </c>
      <c r="C571" s="51">
        <v>448</v>
      </c>
      <c r="D571" s="52" t="s">
        <v>881</v>
      </c>
      <c r="E571" s="52" t="s">
        <v>882</v>
      </c>
      <c r="F571" s="51">
        <v>224000</v>
      </c>
      <c r="G571" s="51">
        <v>10752</v>
      </c>
      <c r="H571" s="51">
        <v>8064</v>
      </c>
      <c r="I571" s="51">
        <v>8064</v>
      </c>
      <c r="J571" s="51">
        <v>0</v>
      </c>
      <c r="K571" s="51">
        <v>0</v>
      </c>
      <c r="L571" s="52" t="s">
        <v>227</v>
      </c>
      <c r="M571" s="47" t="s">
        <v>215</v>
      </c>
    </row>
    <row r="572" spans="1:13">
      <c r="A572" s="51" t="s">
        <v>887</v>
      </c>
      <c r="B572" s="51">
        <v>571</v>
      </c>
      <c r="C572" s="51">
        <v>10</v>
      </c>
      <c r="D572" s="52" t="s">
        <v>881</v>
      </c>
      <c r="E572" s="52" t="s">
        <v>882</v>
      </c>
      <c r="F572" s="51">
        <v>5900</v>
      </c>
      <c r="G572" s="51">
        <v>240</v>
      </c>
      <c r="H572" s="51">
        <v>180</v>
      </c>
      <c r="I572" s="51">
        <v>180</v>
      </c>
      <c r="J572" s="51">
        <v>300</v>
      </c>
      <c r="K572" s="51">
        <v>0</v>
      </c>
      <c r="L572" s="52" t="s">
        <v>229</v>
      </c>
      <c r="M572" s="47" t="s">
        <v>215</v>
      </c>
    </row>
    <row r="573" spans="1:13">
      <c r="A573" s="51" t="s">
        <v>888</v>
      </c>
      <c r="B573" s="51">
        <v>572</v>
      </c>
      <c r="C573" s="51">
        <v>3</v>
      </c>
      <c r="D573" s="52" t="s">
        <v>881</v>
      </c>
      <c r="E573" s="52" t="s">
        <v>882</v>
      </c>
      <c r="F573" s="51">
        <v>2100</v>
      </c>
      <c r="G573" s="51">
        <v>72</v>
      </c>
      <c r="H573" s="51">
        <v>54</v>
      </c>
      <c r="I573" s="51">
        <v>54</v>
      </c>
      <c r="J573" s="51">
        <v>0</v>
      </c>
      <c r="K573" s="51">
        <v>0</v>
      </c>
      <c r="L573" s="52" t="s">
        <v>252</v>
      </c>
      <c r="M573" s="47" t="s">
        <v>215</v>
      </c>
    </row>
    <row r="574" spans="1:13">
      <c r="A574" s="51" t="s">
        <v>889</v>
      </c>
      <c r="B574" s="51">
        <v>573</v>
      </c>
      <c r="C574" s="51">
        <v>4</v>
      </c>
      <c r="D574" s="52" t="s">
        <v>881</v>
      </c>
      <c r="E574" s="52" t="s">
        <v>882</v>
      </c>
      <c r="F574" s="51">
        <v>3200</v>
      </c>
      <c r="G574" s="51">
        <v>96</v>
      </c>
      <c r="H574" s="51">
        <v>72</v>
      </c>
      <c r="I574" s="51">
        <v>72</v>
      </c>
      <c r="J574" s="51">
        <v>0</v>
      </c>
      <c r="K574" s="51">
        <v>0</v>
      </c>
      <c r="L574" s="52" t="s">
        <v>231</v>
      </c>
      <c r="M574" s="47" t="s">
        <v>215</v>
      </c>
    </row>
    <row r="575" spans="1:13">
      <c r="A575" s="51" t="s">
        <v>890</v>
      </c>
      <c r="B575" s="51">
        <v>574</v>
      </c>
      <c r="C575" s="51">
        <v>10</v>
      </c>
      <c r="D575" s="52" t="s">
        <v>881</v>
      </c>
      <c r="E575" s="52" t="s">
        <v>882</v>
      </c>
      <c r="F575" s="51">
        <v>9000</v>
      </c>
      <c r="G575" s="51">
        <v>240</v>
      </c>
      <c r="H575" s="51">
        <v>180</v>
      </c>
      <c r="I575" s="51">
        <v>180</v>
      </c>
      <c r="J575" s="51">
        <v>0</v>
      </c>
      <c r="K575" s="51">
        <v>0</v>
      </c>
      <c r="L575" s="52" t="s">
        <v>255</v>
      </c>
      <c r="M575" s="47" t="s">
        <v>215</v>
      </c>
    </row>
    <row r="576" spans="1:13">
      <c r="A576" s="51" t="s">
        <v>891</v>
      </c>
      <c r="B576" s="51">
        <v>575</v>
      </c>
      <c r="C576" s="51">
        <v>250</v>
      </c>
      <c r="D576" s="52" t="s">
        <v>881</v>
      </c>
      <c r="E576" s="52" t="s">
        <v>882</v>
      </c>
      <c r="F576" s="51">
        <v>249950</v>
      </c>
      <c r="G576" s="51">
        <v>6000</v>
      </c>
      <c r="H576" s="51">
        <v>4500</v>
      </c>
      <c r="I576" s="51">
        <v>4500</v>
      </c>
      <c r="J576" s="51">
        <v>200</v>
      </c>
      <c r="K576" s="51">
        <v>0</v>
      </c>
      <c r="L576" s="52" t="s">
        <v>233</v>
      </c>
      <c r="M576" s="47" t="s">
        <v>215</v>
      </c>
    </row>
    <row r="577" spans="1:13">
      <c r="A577" s="51" t="s">
        <v>892</v>
      </c>
      <c r="B577" s="51">
        <v>576</v>
      </c>
      <c r="C577" s="51">
        <v>12</v>
      </c>
      <c r="D577" s="52" t="s">
        <v>881</v>
      </c>
      <c r="E577" s="52" t="s">
        <v>882</v>
      </c>
      <c r="F577" s="51">
        <v>18000</v>
      </c>
      <c r="G577" s="51">
        <v>288</v>
      </c>
      <c r="H577" s="51">
        <v>216</v>
      </c>
      <c r="I577" s="51">
        <v>216</v>
      </c>
      <c r="J577" s="51">
        <v>0</v>
      </c>
      <c r="K577" s="51">
        <v>0</v>
      </c>
      <c r="L577" s="52" t="s">
        <v>343</v>
      </c>
      <c r="M577" s="47" t="s">
        <v>215</v>
      </c>
    </row>
    <row r="578" spans="1:13">
      <c r="A578" s="51" t="s">
        <v>893</v>
      </c>
      <c r="B578" s="51">
        <v>577</v>
      </c>
      <c r="C578" s="51">
        <v>20</v>
      </c>
      <c r="D578" s="52" t="s">
        <v>881</v>
      </c>
      <c r="E578" s="52" t="s">
        <v>882</v>
      </c>
      <c r="F578" s="51">
        <v>40000</v>
      </c>
      <c r="G578" s="51">
        <v>480</v>
      </c>
      <c r="H578" s="51">
        <v>360</v>
      </c>
      <c r="I578" s="51">
        <v>360</v>
      </c>
      <c r="J578" s="51">
        <v>0</v>
      </c>
      <c r="K578" s="51">
        <v>0</v>
      </c>
      <c r="L578" s="52" t="s">
        <v>397</v>
      </c>
      <c r="M578" s="47" t="s">
        <v>215</v>
      </c>
    </row>
    <row r="579" spans="1:13">
      <c r="A579" s="51" t="s">
        <v>894</v>
      </c>
      <c r="B579" s="51">
        <v>578</v>
      </c>
      <c r="C579" s="51">
        <v>113</v>
      </c>
      <c r="D579" s="52" t="s">
        <v>881</v>
      </c>
      <c r="E579" s="52" t="s">
        <v>882</v>
      </c>
      <c r="F579" s="51">
        <v>339000</v>
      </c>
      <c r="G579" s="51">
        <v>2712</v>
      </c>
      <c r="H579" s="51">
        <v>2034</v>
      </c>
      <c r="I579" s="51">
        <v>2034</v>
      </c>
      <c r="J579" s="51">
        <v>0</v>
      </c>
      <c r="K579" s="51">
        <v>0</v>
      </c>
      <c r="L579" s="52" t="s">
        <v>399</v>
      </c>
      <c r="M579" s="47" t="s">
        <v>215</v>
      </c>
    </row>
    <row r="580" spans="1:13">
      <c r="A580" s="51" t="s">
        <v>895</v>
      </c>
      <c r="B580" s="51">
        <v>579</v>
      </c>
      <c r="C580" s="51">
        <v>5390</v>
      </c>
      <c r="D580" s="52" t="s">
        <v>881</v>
      </c>
      <c r="E580" s="52" t="s">
        <v>882</v>
      </c>
      <c r="F580" s="51">
        <v>0</v>
      </c>
      <c r="G580" s="51">
        <v>0</v>
      </c>
      <c r="H580" s="51">
        <v>0</v>
      </c>
      <c r="I580" s="51">
        <v>0</v>
      </c>
      <c r="J580" s="51">
        <v>0</v>
      </c>
      <c r="K580" s="51">
        <v>219325368</v>
      </c>
      <c r="L580" s="52" t="s">
        <v>575</v>
      </c>
      <c r="M580" s="47" t="s">
        <v>215</v>
      </c>
    </row>
    <row r="581" spans="1:13">
      <c r="A581" s="51" t="s">
        <v>896</v>
      </c>
      <c r="B581" s="51">
        <v>580</v>
      </c>
      <c r="C581" s="51">
        <v>27947</v>
      </c>
      <c r="D581" s="52" t="s">
        <v>897</v>
      </c>
      <c r="E581" s="52" t="s">
        <v>898</v>
      </c>
      <c r="F581" s="51">
        <v>2737600</v>
      </c>
      <c r="G581" s="51">
        <v>419205</v>
      </c>
      <c r="H581" s="51">
        <v>209602.5</v>
      </c>
      <c r="I581" s="51">
        <v>209602.5</v>
      </c>
      <c r="J581" s="51">
        <v>171300</v>
      </c>
      <c r="K581" s="51">
        <v>0</v>
      </c>
      <c r="L581" s="52" t="s">
        <v>217</v>
      </c>
      <c r="M581" s="47" t="s">
        <v>218</v>
      </c>
    </row>
    <row r="582" spans="1:13">
      <c r="A582" s="51" t="s">
        <v>899</v>
      </c>
      <c r="B582" s="51">
        <v>581</v>
      </c>
      <c r="C582" s="51">
        <v>232</v>
      </c>
      <c r="D582" s="52" t="s">
        <v>897</v>
      </c>
      <c r="E582" s="52" t="s">
        <v>898</v>
      </c>
      <c r="F582" s="51">
        <v>46400</v>
      </c>
      <c r="G582" s="51">
        <v>3480</v>
      </c>
      <c r="H582" s="51">
        <v>1740</v>
      </c>
      <c r="I582" s="51">
        <v>1740</v>
      </c>
      <c r="J582" s="51">
        <v>0</v>
      </c>
      <c r="K582" s="51">
        <v>0</v>
      </c>
      <c r="L582" s="52" t="s">
        <v>220</v>
      </c>
      <c r="M582" s="47" t="s">
        <v>218</v>
      </c>
    </row>
    <row r="583" spans="1:13">
      <c r="A583" s="51" t="s">
        <v>900</v>
      </c>
      <c r="B583" s="51">
        <v>582</v>
      </c>
      <c r="C583" s="51">
        <v>54</v>
      </c>
      <c r="D583" s="52" t="s">
        <v>897</v>
      </c>
      <c r="E583" s="52" t="s">
        <v>898</v>
      </c>
      <c r="F583" s="51">
        <v>15900</v>
      </c>
      <c r="G583" s="51">
        <v>1035</v>
      </c>
      <c r="H583" s="51">
        <v>517.5</v>
      </c>
      <c r="I583" s="51">
        <v>517.5</v>
      </c>
      <c r="J583" s="51">
        <v>0</v>
      </c>
      <c r="K583" s="51">
        <v>0</v>
      </c>
      <c r="L583" s="52" t="s">
        <v>222</v>
      </c>
      <c r="M583" s="53" t="s">
        <v>223</v>
      </c>
    </row>
    <row r="584" spans="1:13">
      <c r="A584" s="51" t="s">
        <v>901</v>
      </c>
      <c r="B584" s="51">
        <v>583</v>
      </c>
      <c r="C584" s="51">
        <v>7</v>
      </c>
      <c r="D584" s="52" t="s">
        <v>897</v>
      </c>
      <c r="E584" s="52" t="s">
        <v>898</v>
      </c>
      <c r="F584" s="51">
        <v>2800</v>
      </c>
      <c r="G584" s="51">
        <v>140</v>
      </c>
      <c r="H584" s="51">
        <v>70</v>
      </c>
      <c r="I584" s="51">
        <v>70</v>
      </c>
      <c r="J584" s="51">
        <v>0</v>
      </c>
      <c r="K584" s="51">
        <v>0</v>
      </c>
      <c r="L584" s="52" t="s">
        <v>225</v>
      </c>
      <c r="M584" s="53" t="s">
        <v>223</v>
      </c>
    </row>
    <row r="585" spans="1:13">
      <c r="A585" s="51" t="s">
        <v>902</v>
      </c>
      <c r="B585" s="51">
        <v>584</v>
      </c>
      <c r="C585" s="51">
        <v>301</v>
      </c>
      <c r="D585" s="52" t="s">
        <v>897</v>
      </c>
      <c r="E585" s="52" t="s">
        <v>898</v>
      </c>
      <c r="F585" s="51">
        <v>150300</v>
      </c>
      <c r="G585" s="51">
        <v>9000</v>
      </c>
      <c r="H585" s="51">
        <v>4500</v>
      </c>
      <c r="I585" s="51">
        <v>4500</v>
      </c>
      <c r="J585" s="51">
        <v>0</v>
      </c>
      <c r="K585" s="51">
        <v>0</v>
      </c>
      <c r="L585" s="52" t="s">
        <v>227</v>
      </c>
      <c r="M585" s="47" t="s">
        <v>215</v>
      </c>
    </row>
    <row r="586" spans="1:13">
      <c r="A586" s="51" t="s">
        <v>903</v>
      </c>
      <c r="B586" s="51">
        <v>585</v>
      </c>
      <c r="C586" s="51">
        <v>2</v>
      </c>
      <c r="D586" s="52" t="s">
        <v>897</v>
      </c>
      <c r="E586" s="52" t="s">
        <v>898</v>
      </c>
      <c r="F586" s="51">
        <v>1200</v>
      </c>
      <c r="G586" s="51">
        <v>60</v>
      </c>
      <c r="H586" s="51">
        <v>30</v>
      </c>
      <c r="I586" s="51">
        <v>30</v>
      </c>
      <c r="J586" s="51">
        <v>0</v>
      </c>
      <c r="K586" s="51">
        <v>0</v>
      </c>
      <c r="L586" s="52" t="s">
        <v>229</v>
      </c>
      <c r="M586" s="47" t="s">
        <v>215</v>
      </c>
    </row>
    <row r="587" spans="1:13">
      <c r="A587" s="51" t="s">
        <v>904</v>
      </c>
      <c r="B587" s="51">
        <v>586</v>
      </c>
      <c r="C587" s="51">
        <v>2</v>
      </c>
      <c r="D587" s="52" t="s">
        <v>897</v>
      </c>
      <c r="E587" s="52" t="s">
        <v>898</v>
      </c>
      <c r="F587" s="51">
        <v>1400</v>
      </c>
      <c r="G587" s="51">
        <v>60</v>
      </c>
      <c r="H587" s="51">
        <v>30</v>
      </c>
      <c r="I587" s="51">
        <v>30</v>
      </c>
      <c r="J587" s="51">
        <v>0</v>
      </c>
      <c r="K587" s="51">
        <v>0</v>
      </c>
      <c r="L587" s="52" t="s">
        <v>252</v>
      </c>
      <c r="M587" s="47" t="s">
        <v>215</v>
      </c>
    </row>
    <row r="588" spans="1:13">
      <c r="A588" s="51" t="s">
        <v>905</v>
      </c>
      <c r="B588" s="51">
        <v>587</v>
      </c>
      <c r="C588" s="51">
        <v>1</v>
      </c>
      <c r="D588" s="52" t="s">
        <v>897</v>
      </c>
      <c r="E588" s="52" t="s">
        <v>898</v>
      </c>
      <c r="F588" s="51">
        <v>900</v>
      </c>
      <c r="G588" s="51">
        <v>30</v>
      </c>
      <c r="H588" s="51">
        <v>15</v>
      </c>
      <c r="I588" s="51">
        <v>15</v>
      </c>
      <c r="J588" s="51">
        <v>0</v>
      </c>
      <c r="K588" s="51">
        <v>0</v>
      </c>
      <c r="L588" s="52" t="s">
        <v>255</v>
      </c>
      <c r="M588" s="47" t="s">
        <v>215</v>
      </c>
    </row>
    <row r="589" spans="1:13">
      <c r="A589" s="51" t="s">
        <v>906</v>
      </c>
      <c r="B589" s="51">
        <v>588</v>
      </c>
      <c r="C589" s="51">
        <v>92</v>
      </c>
      <c r="D589" s="52" t="s">
        <v>897</v>
      </c>
      <c r="E589" s="52" t="s">
        <v>898</v>
      </c>
      <c r="F589" s="51">
        <v>92000</v>
      </c>
      <c r="G589" s="51">
        <v>2760</v>
      </c>
      <c r="H589" s="51">
        <v>1380</v>
      </c>
      <c r="I589" s="51">
        <v>1380</v>
      </c>
      <c r="J589" s="51">
        <v>0</v>
      </c>
      <c r="K589" s="51">
        <v>0</v>
      </c>
      <c r="L589" s="52" t="s">
        <v>233</v>
      </c>
      <c r="M589" s="47" t="s">
        <v>215</v>
      </c>
    </row>
    <row r="590" spans="1:13">
      <c r="A590" s="51" t="s">
        <v>907</v>
      </c>
      <c r="B590" s="51">
        <v>589</v>
      </c>
      <c r="C590" s="51">
        <v>3</v>
      </c>
      <c r="D590" s="52" t="s">
        <v>897</v>
      </c>
      <c r="E590" s="52" t="s">
        <v>898</v>
      </c>
      <c r="F590" s="51">
        <v>4500</v>
      </c>
      <c r="G590" s="51">
        <v>90</v>
      </c>
      <c r="H590" s="51">
        <v>45</v>
      </c>
      <c r="I590" s="51">
        <v>45</v>
      </c>
      <c r="J590" s="51">
        <v>0</v>
      </c>
      <c r="K590" s="51">
        <v>0</v>
      </c>
      <c r="L590" s="52" t="s">
        <v>343</v>
      </c>
      <c r="M590" s="47" t="s">
        <v>215</v>
      </c>
    </row>
    <row r="591" spans="1:13">
      <c r="A591" s="51" t="s">
        <v>908</v>
      </c>
      <c r="B591" s="51">
        <v>590</v>
      </c>
      <c r="C591" s="51">
        <v>7</v>
      </c>
      <c r="D591" s="52" t="s">
        <v>897</v>
      </c>
      <c r="E591" s="52" t="s">
        <v>898</v>
      </c>
      <c r="F591" s="51">
        <v>14000</v>
      </c>
      <c r="G591" s="51">
        <v>210</v>
      </c>
      <c r="H591" s="51">
        <v>105</v>
      </c>
      <c r="I591" s="51">
        <v>105</v>
      </c>
      <c r="J591" s="51">
        <v>0</v>
      </c>
      <c r="K591" s="51">
        <v>0</v>
      </c>
      <c r="L591" s="52" t="s">
        <v>397</v>
      </c>
      <c r="M591" s="47" t="s">
        <v>215</v>
      </c>
    </row>
    <row r="592" spans="1:13">
      <c r="A592" s="51" t="s">
        <v>909</v>
      </c>
      <c r="B592" s="51">
        <v>591</v>
      </c>
      <c r="C592" s="51">
        <v>4</v>
      </c>
      <c r="D592" s="52" t="s">
        <v>897</v>
      </c>
      <c r="E592" s="52" t="s">
        <v>898</v>
      </c>
      <c r="F592" s="51">
        <v>10000</v>
      </c>
      <c r="G592" s="51">
        <v>120</v>
      </c>
      <c r="H592" s="51">
        <v>60</v>
      </c>
      <c r="I592" s="51">
        <v>60</v>
      </c>
      <c r="J592" s="51">
        <v>0</v>
      </c>
      <c r="K592" s="51">
        <v>0</v>
      </c>
      <c r="L592" s="52" t="s">
        <v>416</v>
      </c>
      <c r="M592" s="47" t="s">
        <v>215</v>
      </c>
    </row>
    <row r="593" spans="1:13">
      <c r="A593" s="51" t="s">
        <v>910</v>
      </c>
      <c r="B593" s="51">
        <v>592</v>
      </c>
      <c r="C593" s="51">
        <v>58</v>
      </c>
      <c r="D593" s="52" t="s">
        <v>897</v>
      </c>
      <c r="E593" s="52" t="s">
        <v>898</v>
      </c>
      <c r="F593" s="51">
        <v>174000</v>
      </c>
      <c r="G593" s="51">
        <v>1740</v>
      </c>
      <c r="H593" s="51">
        <v>870</v>
      </c>
      <c r="I593" s="51">
        <v>870</v>
      </c>
      <c r="J593" s="51">
        <v>0</v>
      </c>
      <c r="K593" s="51">
        <v>0</v>
      </c>
      <c r="L593" s="52" t="s">
        <v>399</v>
      </c>
      <c r="M593" s="47" t="s">
        <v>215</v>
      </c>
    </row>
    <row r="594" spans="1:13">
      <c r="A594" s="51" t="s">
        <v>911</v>
      </c>
      <c r="B594" s="51">
        <v>593</v>
      </c>
      <c r="C594" s="51">
        <v>2385</v>
      </c>
      <c r="D594" s="52" t="s">
        <v>897</v>
      </c>
      <c r="E594" s="52" t="s">
        <v>898</v>
      </c>
      <c r="F594" s="51">
        <v>0</v>
      </c>
      <c r="G594" s="51">
        <v>0</v>
      </c>
      <c r="H594" s="51">
        <v>0</v>
      </c>
      <c r="I594" s="51">
        <v>0</v>
      </c>
      <c r="J594" s="51">
        <v>0</v>
      </c>
      <c r="K594" s="51">
        <v>96448376</v>
      </c>
      <c r="L594" s="52" t="s">
        <v>575</v>
      </c>
      <c r="M594" s="47" t="s">
        <v>215</v>
      </c>
    </row>
    <row r="595" spans="1:13">
      <c r="A595" s="51" t="s">
        <v>912</v>
      </c>
      <c r="B595" s="51">
        <v>594</v>
      </c>
      <c r="C595" s="51">
        <v>120</v>
      </c>
      <c r="D595" s="52" t="s">
        <v>913</v>
      </c>
      <c r="E595" s="52" t="s">
        <v>914</v>
      </c>
      <c r="F595" s="51">
        <v>13450</v>
      </c>
      <c r="G595" s="51">
        <v>0</v>
      </c>
      <c r="H595" s="51">
        <v>0</v>
      </c>
      <c r="I595" s="51">
        <v>0</v>
      </c>
      <c r="J595" s="51">
        <v>0</v>
      </c>
      <c r="K595" s="51">
        <v>0</v>
      </c>
      <c r="L595" s="52" t="s">
        <v>214</v>
      </c>
      <c r="M595" s="47" t="s">
        <v>215</v>
      </c>
    </row>
    <row r="596" spans="1:13">
      <c r="A596" s="51" t="s">
        <v>915</v>
      </c>
      <c r="B596" s="51">
        <v>595</v>
      </c>
      <c r="C596" s="51">
        <v>17898</v>
      </c>
      <c r="D596" s="52" t="s">
        <v>913</v>
      </c>
      <c r="E596" s="52" t="s">
        <v>914</v>
      </c>
      <c r="F596" s="51">
        <v>1744700</v>
      </c>
      <c r="G596" s="51">
        <v>322164</v>
      </c>
      <c r="H596" s="51">
        <v>107388</v>
      </c>
      <c r="I596" s="51">
        <v>107388</v>
      </c>
      <c r="J596" s="51">
        <v>140100</v>
      </c>
      <c r="K596" s="51">
        <v>0</v>
      </c>
      <c r="L596" s="52" t="s">
        <v>217</v>
      </c>
      <c r="M596" s="47" t="s">
        <v>218</v>
      </c>
    </row>
    <row r="597" spans="1:13">
      <c r="A597" s="51" t="s">
        <v>916</v>
      </c>
      <c r="B597" s="51">
        <v>596</v>
      </c>
      <c r="C597" s="51">
        <v>319</v>
      </c>
      <c r="D597" s="52" t="s">
        <v>913</v>
      </c>
      <c r="E597" s="52" t="s">
        <v>914</v>
      </c>
      <c r="F597" s="51">
        <v>62200</v>
      </c>
      <c r="G597" s="51">
        <v>5724</v>
      </c>
      <c r="H597" s="51">
        <v>1908</v>
      </c>
      <c r="I597" s="51">
        <v>1908</v>
      </c>
      <c r="J597" s="51">
        <v>5280</v>
      </c>
      <c r="K597" s="51">
        <v>0</v>
      </c>
      <c r="L597" s="52" t="s">
        <v>220</v>
      </c>
      <c r="M597" s="47" t="s">
        <v>218</v>
      </c>
    </row>
    <row r="598" spans="1:13">
      <c r="A598" s="51" t="s">
        <v>917</v>
      </c>
      <c r="B598" s="51">
        <v>597</v>
      </c>
      <c r="C598" s="51">
        <v>78</v>
      </c>
      <c r="D598" s="52" t="s">
        <v>913</v>
      </c>
      <c r="E598" s="52" t="s">
        <v>914</v>
      </c>
      <c r="F598" s="51">
        <v>23300</v>
      </c>
      <c r="G598" s="51">
        <v>1872</v>
      </c>
      <c r="H598" s="51">
        <v>624</v>
      </c>
      <c r="I598" s="51">
        <v>624</v>
      </c>
      <c r="J598" s="51">
        <v>360</v>
      </c>
      <c r="K598" s="51">
        <v>0</v>
      </c>
      <c r="L598" s="52" t="s">
        <v>222</v>
      </c>
      <c r="M598" s="53" t="s">
        <v>223</v>
      </c>
    </row>
    <row r="599" spans="1:13">
      <c r="A599" s="51" t="s">
        <v>918</v>
      </c>
      <c r="B599" s="51">
        <v>598</v>
      </c>
      <c r="C599" s="51">
        <v>6</v>
      </c>
      <c r="D599" s="52" t="s">
        <v>913</v>
      </c>
      <c r="E599" s="52" t="s">
        <v>914</v>
      </c>
      <c r="F599" s="51">
        <v>2400</v>
      </c>
      <c r="G599" s="51">
        <v>144</v>
      </c>
      <c r="H599" s="51">
        <v>48</v>
      </c>
      <c r="I599" s="51">
        <v>48</v>
      </c>
      <c r="J599" s="51">
        <v>0</v>
      </c>
      <c r="K599" s="51">
        <v>0</v>
      </c>
      <c r="L599" s="52" t="s">
        <v>225</v>
      </c>
      <c r="M599" s="53" t="s">
        <v>223</v>
      </c>
    </row>
    <row r="600" spans="1:13">
      <c r="A600" s="51" t="s">
        <v>919</v>
      </c>
      <c r="B600" s="51">
        <v>599</v>
      </c>
      <c r="C600" s="51">
        <v>468</v>
      </c>
      <c r="D600" s="52" t="s">
        <v>913</v>
      </c>
      <c r="E600" s="52" t="s">
        <v>914</v>
      </c>
      <c r="F600" s="51">
        <v>233600</v>
      </c>
      <c r="G600" s="51">
        <v>16812</v>
      </c>
      <c r="H600" s="51">
        <v>5604</v>
      </c>
      <c r="I600" s="51">
        <v>5604</v>
      </c>
      <c r="J600" s="51">
        <v>720</v>
      </c>
      <c r="K600" s="51">
        <v>0</v>
      </c>
      <c r="L600" s="52" t="s">
        <v>227</v>
      </c>
      <c r="M600" s="47" t="s">
        <v>215</v>
      </c>
    </row>
    <row r="601" spans="1:13">
      <c r="A601" s="51" t="s">
        <v>920</v>
      </c>
      <c r="B601" s="51">
        <v>600</v>
      </c>
      <c r="C601" s="51">
        <v>4</v>
      </c>
      <c r="D601" s="52" t="s">
        <v>913</v>
      </c>
      <c r="E601" s="52" t="s">
        <v>914</v>
      </c>
      <c r="F601" s="51">
        <v>2350</v>
      </c>
      <c r="G601" s="51">
        <v>144</v>
      </c>
      <c r="H601" s="51">
        <v>48</v>
      </c>
      <c r="I601" s="51">
        <v>48</v>
      </c>
      <c r="J601" s="51">
        <v>180</v>
      </c>
      <c r="K601" s="51">
        <v>0</v>
      </c>
      <c r="L601" s="52" t="s">
        <v>229</v>
      </c>
      <c r="M601" s="47" t="s">
        <v>215</v>
      </c>
    </row>
    <row r="602" spans="1:13">
      <c r="A602" s="51" t="s">
        <v>921</v>
      </c>
      <c r="B602" s="51">
        <v>601</v>
      </c>
      <c r="C602" s="51">
        <v>2</v>
      </c>
      <c r="D602" s="52" t="s">
        <v>913</v>
      </c>
      <c r="E602" s="52" t="s">
        <v>914</v>
      </c>
      <c r="F602" s="51">
        <v>1400</v>
      </c>
      <c r="G602" s="51">
        <v>72</v>
      </c>
      <c r="H602" s="51">
        <v>24</v>
      </c>
      <c r="I602" s="51">
        <v>24</v>
      </c>
      <c r="J602" s="51">
        <v>0</v>
      </c>
      <c r="K602" s="51">
        <v>0</v>
      </c>
      <c r="L602" s="52" t="s">
        <v>252</v>
      </c>
      <c r="M602" s="47" t="s">
        <v>215</v>
      </c>
    </row>
    <row r="603" spans="1:13">
      <c r="A603" s="51" t="s">
        <v>922</v>
      </c>
      <c r="B603" s="51">
        <v>602</v>
      </c>
      <c r="C603" s="51">
        <v>176</v>
      </c>
      <c r="D603" s="52" t="s">
        <v>913</v>
      </c>
      <c r="E603" s="52" t="s">
        <v>914</v>
      </c>
      <c r="F603" s="51">
        <v>175800</v>
      </c>
      <c r="G603" s="51">
        <v>6336</v>
      </c>
      <c r="H603" s="51">
        <v>2112</v>
      </c>
      <c r="I603" s="51">
        <v>2112</v>
      </c>
      <c r="J603" s="51">
        <v>660</v>
      </c>
      <c r="K603" s="51">
        <v>0</v>
      </c>
      <c r="L603" s="52" t="s">
        <v>233</v>
      </c>
      <c r="M603" s="47" t="s">
        <v>215</v>
      </c>
    </row>
    <row r="604" spans="1:13">
      <c r="A604" s="51" t="s">
        <v>923</v>
      </c>
      <c r="B604" s="51">
        <v>603</v>
      </c>
      <c r="C604" s="51">
        <v>2</v>
      </c>
      <c r="D604" s="52" t="s">
        <v>913</v>
      </c>
      <c r="E604" s="52" t="s">
        <v>914</v>
      </c>
      <c r="F604" s="51">
        <v>3000</v>
      </c>
      <c r="G604" s="51">
        <v>72</v>
      </c>
      <c r="H604" s="51">
        <v>24</v>
      </c>
      <c r="I604" s="51">
        <v>24</v>
      </c>
      <c r="J604" s="51">
        <v>0</v>
      </c>
      <c r="K604" s="51">
        <v>0</v>
      </c>
      <c r="L604" s="52" t="s">
        <v>343</v>
      </c>
      <c r="M604" s="47" t="s">
        <v>215</v>
      </c>
    </row>
    <row r="605" spans="1:13">
      <c r="A605" s="51" t="s">
        <v>924</v>
      </c>
      <c r="B605" s="51">
        <v>604</v>
      </c>
      <c r="C605" s="51">
        <v>5</v>
      </c>
      <c r="D605" s="52" t="s">
        <v>913</v>
      </c>
      <c r="E605" s="52" t="s">
        <v>914</v>
      </c>
      <c r="F605" s="51">
        <v>10000</v>
      </c>
      <c r="G605" s="51">
        <v>180</v>
      </c>
      <c r="H605" s="51">
        <v>60</v>
      </c>
      <c r="I605" s="51">
        <v>60</v>
      </c>
      <c r="J605" s="51">
        <v>0</v>
      </c>
      <c r="K605" s="51">
        <v>0</v>
      </c>
      <c r="L605" s="52" t="s">
        <v>397</v>
      </c>
      <c r="M605" s="47" t="s">
        <v>215</v>
      </c>
    </row>
    <row r="606" spans="1:13">
      <c r="A606" s="51" t="s">
        <v>925</v>
      </c>
      <c r="B606" s="51">
        <v>605</v>
      </c>
      <c r="C606" s="51">
        <v>62</v>
      </c>
      <c r="D606" s="52" t="s">
        <v>913</v>
      </c>
      <c r="E606" s="52" t="s">
        <v>914</v>
      </c>
      <c r="F606" s="51">
        <v>185800</v>
      </c>
      <c r="G606" s="51">
        <v>2196</v>
      </c>
      <c r="H606" s="51">
        <v>732</v>
      </c>
      <c r="I606" s="51">
        <v>732</v>
      </c>
      <c r="J606" s="51">
        <v>0</v>
      </c>
      <c r="K606" s="51">
        <v>0</v>
      </c>
      <c r="L606" s="52" t="s">
        <v>399</v>
      </c>
      <c r="M606" s="47" t="s">
        <v>215</v>
      </c>
    </row>
    <row r="607" spans="1:13">
      <c r="A607" s="51" t="s">
        <v>926</v>
      </c>
      <c r="B607" s="51">
        <v>606</v>
      </c>
      <c r="C607" s="51">
        <v>726</v>
      </c>
      <c r="D607" s="52" t="s">
        <v>913</v>
      </c>
      <c r="E607" s="52" t="s">
        <v>914</v>
      </c>
      <c r="F607" s="51">
        <v>0</v>
      </c>
      <c r="G607" s="51">
        <v>0</v>
      </c>
      <c r="H607" s="51">
        <v>0</v>
      </c>
      <c r="I607" s="51">
        <v>0</v>
      </c>
      <c r="J607" s="51">
        <v>0</v>
      </c>
      <c r="K607" s="51">
        <v>29503336</v>
      </c>
      <c r="L607" s="52" t="s">
        <v>575</v>
      </c>
      <c r="M607" s="47" t="s">
        <v>215</v>
      </c>
    </row>
    <row r="608" spans="1:13">
      <c r="A608" s="51" t="s">
        <v>927</v>
      </c>
      <c r="B608" s="51">
        <v>607</v>
      </c>
      <c r="C608" s="51">
        <v>695</v>
      </c>
      <c r="D608" s="52" t="s">
        <v>928</v>
      </c>
      <c r="E608" s="52" t="s">
        <v>929</v>
      </c>
      <c r="F608" s="51">
        <v>106400</v>
      </c>
      <c r="G608" s="51">
        <v>2152</v>
      </c>
      <c r="H608" s="51">
        <v>0</v>
      </c>
      <c r="I608" s="51">
        <v>538</v>
      </c>
      <c r="J608" s="51">
        <v>55600</v>
      </c>
      <c r="K608" s="51">
        <v>0</v>
      </c>
      <c r="L608" s="52" t="s">
        <v>214</v>
      </c>
      <c r="M608" s="47" t="s">
        <v>215</v>
      </c>
    </row>
    <row r="609" spans="1:13">
      <c r="A609" s="51" t="s">
        <v>930</v>
      </c>
      <c r="B609" s="51">
        <v>608</v>
      </c>
      <c r="C609" s="51">
        <v>446574</v>
      </c>
      <c r="D609" s="52" t="s">
        <v>928</v>
      </c>
      <c r="E609" s="52" t="s">
        <v>929</v>
      </c>
      <c r="F609" s="51">
        <v>43998800</v>
      </c>
      <c r="G609" s="51">
        <v>10717800</v>
      </c>
      <c r="H609" s="51">
        <v>0</v>
      </c>
      <c r="I609" s="51">
        <v>2679450</v>
      </c>
      <c r="J609" s="51">
        <v>658700</v>
      </c>
      <c r="K609" s="51">
        <v>0</v>
      </c>
      <c r="L609" s="52" t="s">
        <v>217</v>
      </c>
      <c r="M609" s="47" t="s">
        <v>218</v>
      </c>
    </row>
    <row r="610" spans="1:13">
      <c r="A610" s="51" t="s">
        <v>931</v>
      </c>
      <c r="B610" s="51">
        <v>609</v>
      </c>
      <c r="C610" s="51">
        <v>4889</v>
      </c>
      <c r="D610" s="52" t="s">
        <v>928</v>
      </c>
      <c r="E610" s="52" t="s">
        <v>929</v>
      </c>
      <c r="F610" s="51">
        <v>939100</v>
      </c>
      <c r="G610" s="51">
        <v>116040</v>
      </c>
      <c r="H610" s="51">
        <v>0</v>
      </c>
      <c r="I610" s="51">
        <v>29010</v>
      </c>
      <c r="J610" s="51">
        <v>33300</v>
      </c>
      <c r="K610" s="51">
        <v>0</v>
      </c>
      <c r="L610" s="52" t="s">
        <v>220</v>
      </c>
      <c r="M610" s="47" t="s">
        <v>218</v>
      </c>
    </row>
    <row r="611" spans="1:13">
      <c r="A611" s="51" t="s">
        <v>932</v>
      </c>
      <c r="B611" s="51">
        <v>610</v>
      </c>
      <c r="C611" s="51">
        <v>1533</v>
      </c>
      <c r="D611" s="52" t="s">
        <v>928</v>
      </c>
      <c r="E611" s="52" t="s">
        <v>929</v>
      </c>
      <c r="F611" s="51">
        <v>456100</v>
      </c>
      <c r="G611" s="51">
        <v>48288</v>
      </c>
      <c r="H611" s="51">
        <v>0</v>
      </c>
      <c r="I611" s="51">
        <v>12072</v>
      </c>
      <c r="J611" s="51">
        <v>200</v>
      </c>
      <c r="K611" s="51">
        <v>0</v>
      </c>
      <c r="L611" s="52" t="s">
        <v>222</v>
      </c>
      <c r="M611" s="53" t="s">
        <v>223</v>
      </c>
    </row>
    <row r="612" spans="1:13">
      <c r="A612" s="51" t="s">
        <v>933</v>
      </c>
      <c r="B612" s="51">
        <v>611</v>
      </c>
      <c r="C612" s="51">
        <v>177</v>
      </c>
      <c r="D612" s="52" t="s">
        <v>928</v>
      </c>
      <c r="E612" s="52" t="s">
        <v>929</v>
      </c>
      <c r="F612" s="51">
        <v>69900</v>
      </c>
      <c r="G612" s="51">
        <v>5472</v>
      </c>
      <c r="H612" s="51">
        <v>0</v>
      </c>
      <c r="I612" s="51">
        <v>1368</v>
      </c>
      <c r="J612" s="51">
        <v>100</v>
      </c>
      <c r="K612" s="51">
        <v>0</v>
      </c>
      <c r="L612" s="52" t="s">
        <v>225</v>
      </c>
      <c r="M612" s="53" t="s">
        <v>223</v>
      </c>
    </row>
    <row r="613" spans="1:13">
      <c r="A613" s="51" t="s">
        <v>934</v>
      </c>
      <c r="B613" s="51">
        <v>612</v>
      </c>
      <c r="C613" s="51">
        <v>13975</v>
      </c>
      <c r="D613" s="52" t="s">
        <v>928</v>
      </c>
      <c r="E613" s="52" t="s">
        <v>929</v>
      </c>
      <c r="F613" s="51">
        <v>6949000</v>
      </c>
      <c r="G613" s="51">
        <v>662216</v>
      </c>
      <c r="H613" s="51">
        <v>0</v>
      </c>
      <c r="I613" s="51">
        <v>165554</v>
      </c>
      <c r="J613" s="51">
        <v>500</v>
      </c>
      <c r="K613" s="51">
        <v>0</v>
      </c>
      <c r="L613" s="52" t="s">
        <v>227</v>
      </c>
      <c r="M613" s="47" t="s">
        <v>215</v>
      </c>
    </row>
    <row r="614" spans="1:13">
      <c r="A614" s="51" t="s">
        <v>935</v>
      </c>
      <c r="B614" s="51">
        <v>613</v>
      </c>
      <c r="C614" s="51">
        <v>88</v>
      </c>
      <c r="D614" s="52" t="s">
        <v>928</v>
      </c>
      <c r="E614" s="52" t="s">
        <v>929</v>
      </c>
      <c r="F614" s="51">
        <v>50700</v>
      </c>
      <c r="G614" s="51">
        <v>3936</v>
      </c>
      <c r="H614" s="51">
        <v>0</v>
      </c>
      <c r="I614" s="51">
        <v>984</v>
      </c>
      <c r="J614" s="51">
        <v>900</v>
      </c>
      <c r="K614" s="51">
        <v>0</v>
      </c>
      <c r="L614" s="52" t="s">
        <v>229</v>
      </c>
      <c r="M614" s="47" t="s">
        <v>215</v>
      </c>
    </row>
    <row r="615" spans="1:13">
      <c r="A615" s="51" t="s">
        <v>936</v>
      </c>
      <c r="B615" s="51">
        <v>614</v>
      </c>
      <c r="C615" s="51">
        <v>37</v>
      </c>
      <c r="D615" s="52" t="s">
        <v>928</v>
      </c>
      <c r="E615" s="52" t="s">
        <v>929</v>
      </c>
      <c r="F615" s="51">
        <v>25300</v>
      </c>
      <c r="G615" s="51">
        <v>1656</v>
      </c>
      <c r="H615" s="51">
        <v>0</v>
      </c>
      <c r="I615" s="51">
        <v>414</v>
      </c>
      <c r="J615" s="51">
        <v>0</v>
      </c>
      <c r="K615" s="51">
        <v>0</v>
      </c>
      <c r="L615" s="52" t="s">
        <v>252</v>
      </c>
      <c r="M615" s="47" t="s">
        <v>215</v>
      </c>
    </row>
    <row r="616" spans="1:13">
      <c r="A616" s="51" t="s">
        <v>937</v>
      </c>
      <c r="B616" s="51">
        <v>615</v>
      </c>
      <c r="C616" s="51">
        <v>32</v>
      </c>
      <c r="D616" s="52" t="s">
        <v>928</v>
      </c>
      <c r="E616" s="52" t="s">
        <v>929</v>
      </c>
      <c r="F616" s="51">
        <v>24900</v>
      </c>
      <c r="G616" s="51">
        <v>1392</v>
      </c>
      <c r="H616" s="51">
        <v>0</v>
      </c>
      <c r="I616" s="51">
        <v>348</v>
      </c>
      <c r="J616" s="51">
        <v>0</v>
      </c>
      <c r="K616" s="51">
        <v>0</v>
      </c>
      <c r="L616" s="52" t="s">
        <v>231</v>
      </c>
      <c r="M616" s="47" t="s">
        <v>215</v>
      </c>
    </row>
    <row r="617" spans="1:13">
      <c r="A617" s="51" t="s">
        <v>938</v>
      </c>
      <c r="B617" s="51">
        <v>616</v>
      </c>
      <c r="C617" s="51">
        <v>15</v>
      </c>
      <c r="D617" s="52" t="s">
        <v>928</v>
      </c>
      <c r="E617" s="52" t="s">
        <v>929</v>
      </c>
      <c r="F617" s="51">
        <v>13300</v>
      </c>
      <c r="G617" s="51">
        <v>672</v>
      </c>
      <c r="H617" s="51">
        <v>0</v>
      </c>
      <c r="I617" s="51">
        <v>168</v>
      </c>
      <c r="J617" s="51">
        <v>0</v>
      </c>
      <c r="K617" s="51">
        <v>0</v>
      </c>
      <c r="L617" s="52" t="s">
        <v>255</v>
      </c>
      <c r="M617" s="47" t="s">
        <v>215</v>
      </c>
    </row>
    <row r="618" spans="1:13">
      <c r="A618" s="51" t="s">
        <v>939</v>
      </c>
      <c r="B618" s="51">
        <v>617</v>
      </c>
      <c r="C618" s="51">
        <v>1554</v>
      </c>
      <c r="D618" s="52" t="s">
        <v>928</v>
      </c>
      <c r="E618" s="52" t="s">
        <v>929</v>
      </c>
      <c r="F618" s="51">
        <v>1543600</v>
      </c>
      <c r="G618" s="51">
        <v>72624</v>
      </c>
      <c r="H618" s="51">
        <v>0</v>
      </c>
      <c r="I618" s="51">
        <v>18156</v>
      </c>
      <c r="J618" s="51">
        <v>100</v>
      </c>
      <c r="K618" s="51">
        <v>0</v>
      </c>
      <c r="L618" s="52" t="s">
        <v>233</v>
      </c>
      <c r="M618" s="47" t="s">
        <v>215</v>
      </c>
    </row>
    <row r="619" spans="1:13">
      <c r="A619" s="51" t="s">
        <v>940</v>
      </c>
      <c r="B619" s="51">
        <v>618</v>
      </c>
      <c r="C619" s="51">
        <v>84</v>
      </c>
      <c r="D619" s="52" t="s">
        <v>928</v>
      </c>
      <c r="E619" s="52" t="s">
        <v>929</v>
      </c>
      <c r="F619" s="51">
        <v>120900</v>
      </c>
      <c r="G619" s="51">
        <v>3504</v>
      </c>
      <c r="H619" s="51">
        <v>0</v>
      </c>
      <c r="I619" s="51">
        <v>876</v>
      </c>
      <c r="J619" s="51">
        <v>0</v>
      </c>
      <c r="K619" s="51">
        <v>0</v>
      </c>
      <c r="L619" s="52" t="s">
        <v>343</v>
      </c>
      <c r="M619" s="47" t="s">
        <v>215</v>
      </c>
    </row>
    <row r="620" spans="1:13">
      <c r="A620" s="51" t="s">
        <v>941</v>
      </c>
      <c r="B620" s="51">
        <v>619</v>
      </c>
      <c r="C620" s="51">
        <v>222</v>
      </c>
      <c r="D620" s="52" t="s">
        <v>928</v>
      </c>
      <c r="E620" s="52" t="s">
        <v>929</v>
      </c>
      <c r="F620" s="51">
        <v>438900</v>
      </c>
      <c r="G620" s="51">
        <v>10056</v>
      </c>
      <c r="H620" s="51">
        <v>0</v>
      </c>
      <c r="I620" s="51">
        <v>2514</v>
      </c>
      <c r="J620" s="51">
        <v>100</v>
      </c>
      <c r="K620" s="51">
        <v>0</v>
      </c>
      <c r="L620" s="52" t="s">
        <v>397</v>
      </c>
      <c r="M620" s="47" t="s">
        <v>215</v>
      </c>
    </row>
    <row r="621" spans="1:13">
      <c r="A621" s="51" t="s">
        <v>942</v>
      </c>
      <c r="B621" s="51">
        <v>620</v>
      </c>
      <c r="C621" s="51">
        <v>12</v>
      </c>
      <c r="D621" s="52" t="s">
        <v>928</v>
      </c>
      <c r="E621" s="52" t="s">
        <v>929</v>
      </c>
      <c r="F621" s="51">
        <v>29500</v>
      </c>
      <c r="G621" s="51">
        <v>528</v>
      </c>
      <c r="H621" s="51">
        <v>0</v>
      </c>
      <c r="I621" s="51">
        <v>132</v>
      </c>
      <c r="J621" s="51">
        <v>0</v>
      </c>
      <c r="K621" s="51">
        <v>0</v>
      </c>
      <c r="L621" s="52" t="s">
        <v>416</v>
      </c>
      <c r="M621" s="47" t="s">
        <v>215</v>
      </c>
    </row>
    <row r="622" spans="1:13">
      <c r="A622" s="51" t="s">
        <v>943</v>
      </c>
      <c r="B622" s="51">
        <v>621</v>
      </c>
      <c r="C622" s="51">
        <v>1016</v>
      </c>
      <c r="D622" s="52" t="s">
        <v>928</v>
      </c>
      <c r="E622" s="52" t="s">
        <v>929</v>
      </c>
      <c r="F622" s="51">
        <v>3025900</v>
      </c>
      <c r="G622" s="51">
        <v>46176</v>
      </c>
      <c r="H622" s="51">
        <v>0</v>
      </c>
      <c r="I622" s="51">
        <v>11544</v>
      </c>
      <c r="J622" s="51">
        <v>0</v>
      </c>
      <c r="K622" s="51">
        <v>0</v>
      </c>
      <c r="L622" s="52" t="s">
        <v>399</v>
      </c>
      <c r="M622" s="47" t="s">
        <v>215</v>
      </c>
    </row>
    <row r="623" spans="1:13">
      <c r="A623" s="51" t="s">
        <v>944</v>
      </c>
      <c r="B623" s="51">
        <v>622</v>
      </c>
      <c r="C623" s="51">
        <v>530</v>
      </c>
      <c r="D623" s="52" t="s">
        <v>945</v>
      </c>
      <c r="E623" s="52" t="s">
        <v>946</v>
      </c>
      <c r="F623" s="51">
        <v>-17800</v>
      </c>
      <c r="G623" s="51">
        <v>-3184</v>
      </c>
      <c r="H623" s="51">
        <v>0</v>
      </c>
      <c r="I623" s="51">
        <v>-794</v>
      </c>
      <c r="J623" s="51">
        <v>19100</v>
      </c>
      <c r="K623" s="51">
        <v>0</v>
      </c>
      <c r="L623" s="52" t="s">
        <v>214</v>
      </c>
      <c r="M623" s="47" t="s">
        <v>215</v>
      </c>
    </row>
    <row r="624" spans="1:13">
      <c r="A624" s="51" t="s">
        <v>947</v>
      </c>
      <c r="B624" s="51">
        <v>623</v>
      </c>
      <c r="C624" s="51">
        <v>289310</v>
      </c>
      <c r="D624" s="52" t="s">
        <v>945</v>
      </c>
      <c r="E624" s="52" t="s">
        <v>946</v>
      </c>
      <c r="F624" s="51">
        <v>28639400</v>
      </c>
      <c r="G624" s="51">
        <v>6943440</v>
      </c>
      <c r="H624" s="51">
        <v>0</v>
      </c>
      <c r="I624" s="51">
        <v>1735860</v>
      </c>
      <c r="J624" s="51">
        <v>291600</v>
      </c>
      <c r="K624" s="51">
        <v>0</v>
      </c>
      <c r="L624" s="52" t="s">
        <v>217</v>
      </c>
      <c r="M624" s="47" t="s">
        <v>218</v>
      </c>
    </row>
    <row r="625" spans="1:13">
      <c r="A625" s="51" t="s">
        <v>948</v>
      </c>
      <c r="B625" s="51">
        <v>624</v>
      </c>
      <c r="C625" s="51">
        <v>1049</v>
      </c>
      <c r="D625" s="52" t="s">
        <v>945</v>
      </c>
      <c r="E625" s="52" t="s">
        <v>946</v>
      </c>
      <c r="F625" s="51">
        <v>196900</v>
      </c>
      <c r="G625" s="51">
        <v>24024</v>
      </c>
      <c r="H625" s="51">
        <v>0</v>
      </c>
      <c r="I625" s="51">
        <v>6006</v>
      </c>
      <c r="J625" s="51">
        <v>8100</v>
      </c>
      <c r="K625" s="51">
        <v>0</v>
      </c>
      <c r="L625" s="52" t="s">
        <v>220</v>
      </c>
      <c r="M625" s="47" t="s">
        <v>218</v>
      </c>
    </row>
    <row r="626" spans="1:13">
      <c r="A626" s="51" t="s">
        <v>949</v>
      </c>
      <c r="B626" s="51">
        <v>625</v>
      </c>
      <c r="C626" s="51">
        <v>260</v>
      </c>
      <c r="D626" s="52" t="s">
        <v>945</v>
      </c>
      <c r="E626" s="52" t="s">
        <v>946</v>
      </c>
      <c r="F626" s="51">
        <v>75700</v>
      </c>
      <c r="G626" s="51">
        <v>7816</v>
      </c>
      <c r="H626" s="51">
        <v>0</v>
      </c>
      <c r="I626" s="51">
        <v>1954</v>
      </c>
      <c r="J626" s="51">
        <v>200</v>
      </c>
      <c r="K626" s="51">
        <v>0</v>
      </c>
      <c r="L626" s="52" t="s">
        <v>222</v>
      </c>
      <c r="M626" s="53" t="s">
        <v>223</v>
      </c>
    </row>
    <row r="627" spans="1:13">
      <c r="A627" s="51" t="s">
        <v>950</v>
      </c>
      <c r="B627" s="51">
        <v>626</v>
      </c>
      <c r="C627" s="51">
        <v>32</v>
      </c>
      <c r="D627" s="52" t="s">
        <v>945</v>
      </c>
      <c r="E627" s="52" t="s">
        <v>946</v>
      </c>
      <c r="F627" s="51">
        <v>12300</v>
      </c>
      <c r="G627" s="51">
        <v>904</v>
      </c>
      <c r="H627" s="51">
        <v>0</v>
      </c>
      <c r="I627" s="51">
        <v>226</v>
      </c>
      <c r="J627" s="51">
        <v>0</v>
      </c>
      <c r="K627" s="51">
        <v>0</v>
      </c>
      <c r="L627" s="52" t="s">
        <v>225</v>
      </c>
      <c r="M627" s="53" t="s">
        <v>223</v>
      </c>
    </row>
    <row r="628" spans="1:13">
      <c r="A628" s="51" t="s">
        <v>951</v>
      </c>
      <c r="B628" s="51">
        <v>627</v>
      </c>
      <c r="C628" s="51">
        <v>1506</v>
      </c>
      <c r="D628" s="52" t="s">
        <v>945</v>
      </c>
      <c r="E628" s="52" t="s">
        <v>946</v>
      </c>
      <c r="F628" s="51">
        <v>747600</v>
      </c>
      <c r="G628" s="51">
        <v>71096</v>
      </c>
      <c r="H628" s="51">
        <v>0</v>
      </c>
      <c r="I628" s="51">
        <v>17774</v>
      </c>
      <c r="J628" s="51">
        <v>0</v>
      </c>
      <c r="K628" s="51">
        <v>0</v>
      </c>
      <c r="L628" s="52" t="s">
        <v>227</v>
      </c>
      <c r="M628" s="47" t="s">
        <v>215</v>
      </c>
    </row>
    <row r="629" spans="1:13">
      <c r="A629" s="51" t="s">
        <v>952</v>
      </c>
      <c r="B629" s="51">
        <v>628</v>
      </c>
      <c r="C629" s="51">
        <v>18</v>
      </c>
      <c r="D629" s="52" t="s">
        <v>945</v>
      </c>
      <c r="E629" s="52" t="s">
        <v>946</v>
      </c>
      <c r="F629" s="51">
        <v>10000</v>
      </c>
      <c r="G629" s="51">
        <v>744</v>
      </c>
      <c r="H629" s="51">
        <v>0</v>
      </c>
      <c r="I629" s="51">
        <v>186</v>
      </c>
      <c r="J629" s="51">
        <v>0</v>
      </c>
      <c r="K629" s="51">
        <v>0</v>
      </c>
      <c r="L629" s="52" t="s">
        <v>229</v>
      </c>
      <c r="M629" s="47" t="s">
        <v>215</v>
      </c>
    </row>
    <row r="630" spans="1:13">
      <c r="A630" s="51" t="s">
        <v>953</v>
      </c>
      <c r="B630" s="51">
        <v>629</v>
      </c>
      <c r="C630" s="51">
        <v>11</v>
      </c>
      <c r="D630" s="52" t="s">
        <v>945</v>
      </c>
      <c r="E630" s="52" t="s">
        <v>946</v>
      </c>
      <c r="F630" s="51">
        <v>7500</v>
      </c>
      <c r="G630" s="51">
        <v>504</v>
      </c>
      <c r="H630" s="51">
        <v>0</v>
      </c>
      <c r="I630" s="51">
        <v>126</v>
      </c>
      <c r="J630" s="51">
        <v>0</v>
      </c>
      <c r="K630" s="51">
        <v>0</v>
      </c>
      <c r="L630" s="52" t="s">
        <v>252</v>
      </c>
      <c r="M630" s="47" t="s">
        <v>215</v>
      </c>
    </row>
    <row r="631" spans="1:13">
      <c r="A631" s="51" t="s">
        <v>954</v>
      </c>
      <c r="B631" s="51">
        <v>630</v>
      </c>
      <c r="C631" s="51">
        <v>4</v>
      </c>
      <c r="D631" s="52" t="s">
        <v>945</v>
      </c>
      <c r="E631" s="52" t="s">
        <v>946</v>
      </c>
      <c r="F631" s="51">
        <v>3200</v>
      </c>
      <c r="G631" s="51">
        <v>192</v>
      </c>
      <c r="H631" s="51">
        <v>0</v>
      </c>
      <c r="I631" s="51">
        <v>48</v>
      </c>
      <c r="J631" s="51">
        <v>0</v>
      </c>
      <c r="K631" s="51">
        <v>0</v>
      </c>
      <c r="L631" s="52" t="s">
        <v>231</v>
      </c>
      <c r="M631" s="47" t="s">
        <v>215</v>
      </c>
    </row>
    <row r="632" spans="1:13">
      <c r="A632" s="51" t="s">
        <v>955</v>
      </c>
      <c r="B632" s="51">
        <v>631</v>
      </c>
      <c r="C632" s="51">
        <v>5</v>
      </c>
      <c r="D632" s="52" t="s">
        <v>945</v>
      </c>
      <c r="E632" s="52" t="s">
        <v>946</v>
      </c>
      <c r="F632" s="51">
        <v>4000</v>
      </c>
      <c r="G632" s="51">
        <v>192</v>
      </c>
      <c r="H632" s="51">
        <v>0</v>
      </c>
      <c r="I632" s="51">
        <v>48</v>
      </c>
      <c r="J632" s="51">
        <v>0</v>
      </c>
      <c r="K632" s="51">
        <v>0</v>
      </c>
      <c r="L632" s="52" t="s">
        <v>255</v>
      </c>
      <c r="M632" s="47" t="s">
        <v>215</v>
      </c>
    </row>
    <row r="633" spans="1:13">
      <c r="A633" s="51" t="s">
        <v>956</v>
      </c>
      <c r="B633" s="51">
        <v>632</v>
      </c>
      <c r="C633" s="51">
        <v>104</v>
      </c>
      <c r="D633" s="52" t="s">
        <v>945</v>
      </c>
      <c r="E633" s="52" t="s">
        <v>946</v>
      </c>
      <c r="F633" s="51">
        <v>100800</v>
      </c>
      <c r="G633" s="51">
        <v>4632</v>
      </c>
      <c r="H633" s="51">
        <v>0</v>
      </c>
      <c r="I633" s="51">
        <v>1158</v>
      </c>
      <c r="J633" s="51">
        <v>0</v>
      </c>
      <c r="K633" s="51">
        <v>0</v>
      </c>
      <c r="L633" s="52" t="s">
        <v>233</v>
      </c>
      <c r="M633" s="47" t="s">
        <v>215</v>
      </c>
    </row>
    <row r="634" spans="1:13">
      <c r="A634" s="51" t="s">
        <v>957</v>
      </c>
      <c r="B634" s="51">
        <v>633</v>
      </c>
      <c r="C634" s="51">
        <v>6</v>
      </c>
      <c r="D634" s="52" t="s">
        <v>945</v>
      </c>
      <c r="E634" s="52" t="s">
        <v>946</v>
      </c>
      <c r="F634" s="51">
        <v>8000</v>
      </c>
      <c r="G634" s="51">
        <v>240</v>
      </c>
      <c r="H634" s="51">
        <v>0</v>
      </c>
      <c r="I634" s="51">
        <v>60</v>
      </c>
      <c r="J634" s="51">
        <v>0</v>
      </c>
      <c r="K634" s="51">
        <v>0</v>
      </c>
      <c r="L634" s="52" t="s">
        <v>343</v>
      </c>
      <c r="M634" s="47" t="s">
        <v>215</v>
      </c>
    </row>
    <row r="635" spans="1:13">
      <c r="A635" s="51" t="s">
        <v>958</v>
      </c>
      <c r="B635" s="51">
        <v>634</v>
      </c>
      <c r="C635" s="51">
        <v>20</v>
      </c>
      <c r="D635" s="52" t="s">
        <v>945</v>
      </c>
      <c r="E635" s="52" t="s">
        <v>946</v>
      </c>
      <c r="F635" s="51">
        <v>40000</v>
      </c>
      <c r="G635" s="51">
        <v>960</v>
      </c>
      <c r="H635" s="51">
        <v>0</v>
      </c>
      <c r="I635" s="51">
        <v>240</v>
      </c>
      <c r="J635" s="51">
        <v>0</v>
      </c>
      <c r="K635" s="51">
        <v>0</v>
      </c>
      <c r="L635" s="52" t="s">
        <v>397</v>
      </c>
      <c r="M635" s="47" t="s">
        <v>215</v>
      </c>
    </row>
    <row r="636" spans="1:13">
      <c r="A636" s="51" t="s">
        <v>959</v>
      </c>
      <c r="B636" s="51">
        <v>635</v>
      </c>
      <c r="C636" s="51">
        <v>92</v>
      </c>
      <c r="D636" s="52" t="s">
        <v>945</v>
      </c>
      <c r="E636" s="52" t="s">
        <v>946</v>
      </c>
      <c r="F636" s="51">
        <v>272800</v>
      </c>
      <c r="G636" s="51">
        <v>3720</v>
      </c>
      <c r="H636" s="51">
        <v>0</v>
      </c>
      <c r="I636" s="51">
        <v>930</v>
      </c>
      <c r="J636" s="51">
        <v>0</v>
      </c>
      <c r="K636" s="51">
        <v>0</v>
      </c>
      <c r="L636" s="52" t="s">
        <v>399</v>
      </c>
      <c r="M636" s="47" t="s">
        <v>215</v>
      </c>
    </row>
    <row r="637" spans="1:13">
      <c r="A637" s="51" t="s">
        <v>960</v>
      </c>
      <c r="B637" s="51">
        <v>636</v>
      </c>
      <c r="C637" s="51">
        <v>172</v>
      </c>
      <c r="D637" s="52" t="s">
        <v>961</v>
      </c>
      <c r="E637" s="52" t="s">
        <v>962</v>
      </c>
      <c r="F637" s="51">
        <v>45500</v>
      </c>
      <c r="G637" s="51">
        <v>416</v>
      </c>
      <c r="H637" s="51">
        <v>0</v>
      </c>
      <c r="I637" s="51">
        <v>104</v>
      </c>
      <c r="J637" s="51">
        <v>13800</v>
      </c>
      <c r="K637" s="51">
        <v>0</v>
      </c>
      <c r="L637" s="52" t="s">
        <v>214</v>
      </c>
      <c r="M637" s="47" t="s">
        <v>215</v>
      </c>
    </row>
    <row r="638" spans="1:13">
      <c r="A638" s="51" t="s">
        <v>963</v>
      </c>
      <c r="B638" s="51">
        <v>637</v>
      </c>
      <c r="C638" s="51">
        <v>270279</v>
      </c>
      <c r="D638" s="52" t="s">
        <v>961</v>
      </c>
      <c r="E638" s="52" t="s">
        <v>962</v>
      </c>
      <c r="F638" s="51">
        <v>26735000</v>
      </c>
      <c r="G638" s="51">
        <v>6486696</v>
      </c>
      <c r="H638" s="51">
        <v>0</v>
      </c>
      <c r="I638" s="51">
        <v>1621674</v>
      </c>
      <c r="J638" s="51">
        <v>292900</v>
      </c>
      <c r="K638" s="51">
        <v>0</v>
      </c>
      <c r="L638" s="52" t="s">
        <v>217</v>
      </c>
      <c r="M638" s="47" t="s">
        <v>218</v>
      </c>
    </row>
    <row r="639" spans="1:13">
      <c r="A639" s="51" t="s">
        <v>964</v>
      </c>
      <c r="B639" s="51">
        <v>638</v>
      </c>
      <c r="C639" s="51">
        <v>1712</v>
      </c>
      <c r="D639" s="52" t="s">
        <v>961</v>
      </c>
      <c r="E639" s="52" t="s">
        <v>962</v>
      </c>
      <c r="F639" s="51">
        <v>338200</v>
      </c>
      <c r="G639" s="51">
        <v>40776</v>
      </c>
      <c r="H639" s="51">
        <v>0</v>
      </c>
      <c r="I639" s="51">
        <v>10194</v>
      </c>
      <c r="J639" s="51">
        <v>2900</v>
      </c>
      <c r="K639" s="51">
        <v>0</v>
      </c>
      <c r="L639" s="52" t="s">
        <v>220</v>
      </c>
      <c r="M639" s="47" t="s">
        <v>218</v>
      </c>
    </row>
    <row r="640" spans="1:13">
      <c r="A640" s="51" t="s">
        <v>965</v>
      </c>
      <c r="B640" s="51">
        <v>639</v>
      </c>
      <c r="C640" s="51">
        <v>423</v>
      </c>
      <c r="D640" s="52" t="s">
        <v>961</v>
      </c>
      <c r="E640" s="52" t="s">
        <v>962</v>
      </c>
      <c r="F640" s="51">
        <v>126700</v>
      </c>
      <c r="G640" s="51">
        <v>13488</v>
      </c>
      <c r="H640" s="51">
        <v>0</v>
      </c>
      <c r="I640" s="51">
        <v>3372</v>
      </c>
      <c r="J640" s="51">
        <v>0</v>
      </c>
      <c r="K640" s="51">
        <v>0</v>
      </c>
      <c r="L640" s="52" t="s">
        <v>222</v>
      </c>
      <c r="M640" s="53" t="s">
        <v>223</v>
      </c>
    </row>
    <row r="641" spans="1:13">
      <c r="A641" s="51" t="s">
        <v>966</v>
      </c>
      <c r="B641" s="51">
        <v>640</v>
      </c>
      <c r="C641" s="51">
        <v>47</v>
      </c>
      <c r="D641" s="52" t="s">
        <v>961</v>
      </c>
      <c r="E641" s="52" t="s">
        <v>962</v>
      </c>
      <c r="F641" s="51">
        <v>18800</v>
      </c>
      <c r="G641" s="51">
        <v>1504</v>
      </c>
      <c r="H641" s="51">
        <v>0</v>
      </c>
      <c r="I641" s="51">
        <v>376</v>
      </c>
      <c r="J641" s="51">
        <v>0</v>
      </c>
      <c r="K641" s="51">
        <v>0</v>
      </c>
      <c r="L641" s="52" t="s">
        <v>225</v>
      </c>
      <c r="M641" s="53" t="s">
        <v>223</v>
      </c>
    </row>
    <row r="642" spans="1:13">
      <c r="A642" s="51" t="s">
        <v>967</v>
      </c>
      <c r="B642" s="51">
        <v>641</v>
      </c>
      <c r="C642" s="51">
        <v>1935</v>
      </c>
      <c r="D642" s="52" t="s">
        <v>961</v>
      </c>
      <c r="E642" s="52" t="s">
        <v>962</v>
      </c>
      <c r="F642" s="51">
        <v>966600</v>
      </c>
      <c r="G642" s="51">
        <v>92664</v>
      </c>
      <c r="H642" s="51">
        <v>0</v>
      </c>
      <c r="I642" s="51">
        <v>23166</v>
      </c>
      <c r="J642" s="51">
        <v>0</v>
      </c>
      <c r="K642" s="51">
        <v>0</v>
      </c>
      <c r="L642" s="52" t="s">
        <v>227</v>
      </c>
      <c r="M642" s="47" t="s">
        <v>215</v>
      </c>
    </row>
    <row r="643" spans="1:13">
      <c r="A643" s="51" t="s">
        <v>968</v>
      </c>
      <c r="B643" s="51">
        <v>642</v>
      </c>
      <c r="C643" s="51">
        <v>13</v>
      </c>
      <c r="D643" s="52" t="s">
        <v>961</v>
      </c>
      <c r="E643" s="52" t="s">
        <v>962</v>
      </c>
      <c r="F643" s="51">
        <v>7800</v>
      </c>
      <c r="G643" s="51">
        <v>624</v>
      </c>
      <c r="H643" s="51">
        <v>0</v>
      </c>
      <c r="I643" s="51">
        <v>156</v>
      </c>
      <c r="J643" s="51">
        <v>0</v>
      </c>
      <c r="K643" s="51">
        <v>0</v>
      </c>
      <c r="L643" s="52" t="s">
        <v>229</v>
      </c>
      <c r="M643" s="47" t="s">
        <v>215</v>
      </c>
    </row>
    <row r="644" spans="1:13">
      <c r="A644" s="51" t="s">
        <v>969</v>
      </c>
      <c r="B644" s="51">
        <v>643</v>
      </c>
      <c r="C644" s="51">
        <v>5</v>
      </c>
      <c r="D644" s="52" t="s">
        <v>961</v>
      </c>
      <c r="E644" s="52" t="s">
        <v>962</v>
      </c>
      <c r="F644" s="51">
        <v>3500</v>
      </c>
      <c r="G644" s="51">
        <v>240</v>
      </c>
      <c r="H644" s="51">
        <v>0</v>
      </c>
      <c r="I644" s="51">
        <v>60</v>
      </c>
      <c r="J644" s="51">
        <v>0</v>
      </c>
      <c r="K644" s="51">
        <v>0</v>
      </c>
      <c r="L644" s="52" t="s">
        <v>252</v>
      </c>
      <c r="M644" s="47" t="s">
        <v>215</v>
      </c>
    </row>
    <row r="645" spans="1:13">
      <c r="A645" s="51" t="s">
        <v>970</v>
      </c>
      <c r="B645" s="51">
        <v>644</v>
      </c>
      <c r="C645" s="51">
        <v>5</v>
      </c>
      <c r="D645" s="52" t="s">
        <v>961</v>
      </c>
      <c r="E645" s="52" t="s">
        <v>962</v>
      </c>
      <c r="F645" s="51">
        <v>4000</v>
      </c>
      <c r="G645" s="51">
        <v>240</v>
      </c>
      <c r="H645" s="51">
        <v>0</v>
      </c>
      <c r="I645" s="51">
        <v>60</v>
      </c>
      <c r="J645" s="51">
        <v>0</v>
      </c>
      <c r="K645" s="51">
        <v>0</v>
      </c>
      <c r="L645" s="52" t="s">
        <v>231</v>
      </c>
      <c r="M645" s="47" t="s">
        <v>215</v>
      </c>
    </row>
    <row r="646" spans="1:13">
      <c r="A646" s="51" t="s">
        <v>971</v>
      </c>
      <c r="B646" s="51">
        <v>645</v>
      </c>
      <c r="C646" s="51">
        <v>4</v>
      </c>
      <c r="D646" s="52" t="s">
        <v>961</v>
      </c>
      <c r="E646" s="52" t="s">
        <v>962</v>
      </c>
      <c r="F646" s="51">
        <v>3600</v>
      </c>
      <c r="G646" s="51">
        <v>192</v>
      </c>
      <c r="H646" s="51">
        <v>0</v>
      </c>
      <c r="I646" s="51">
        <v>48</v>
      </c>
      <c r="J646" s="51">
        <v>0</v>
      </c>
      <c r="K646" s="51">
        <v>0</v>
      </c>
      <c r="L646" s="52" t="s">
        <v>255</v>
      </c>
      <c r="M646" s="47" t="s">
        <v>215</v>
      </c>
    </row>
    <row r="647" spans="1:13">
      <c r="A647" s="51" t="s">
        <v>972</v>
      </c>
      <c r="B647" s="51">
        <v>646</v>
      </c>
      <c r="C647" s="51">
        <v>310</v>
      </c>
      <c r="D647" s="52" t="s">
        <v>961</v>
      </c>
      <c r="E647" s="52" t="s">
        <v>962</v>
      </c>
      <c r="F647" s="51">
        <v>309300</v>
      </c>
      <c r="G647" s="51">
        <v>14808</v>
      </c>
      <c r="H647" s="51">
        <v>0</v>
      </c>
      <c r="I647" s="51">
        <v>3702</v>
      </c>
      <c r="J647" s="51">
        <v>0</v>
      </c>
      <c r="K647" s="51">
        <v>0</v>
      </c>
      <c r="L647" s="52" t="s">
        <v>233</v>
      </c>
      <c r="M647" s="47" t="s">
        <v>215</v>
      </c>
    </row>
    <row r="648" spans="1:13">
      <c r="A648" s="51" t="s">
        <v>973</v>
      </c>
      <c r="B648" s="51">
        <v>647</v>
      </c>
      <c r="C648" s="51">
        <v>11</v>
      </c>
      <c r="D648" s="52" t="s">
        <v>961</v>
      </c>
      <c r="E648" s="52" t="s">
        <v>962</v>
      </c>
      <c r="F648" s="51">
        <v>16500</v>
      </c>
      <c r="G648" s="51">
        <v>528</v>
      </c>
      <c r="H648" s="51">
        <v>0</v>
      </c>
      <c r="I648" s="51">
        <v>132</v>
      </c>
      <c r="J648" s="51">
        <v>0</v>
      </c>
      <c r="K648" s="51">
        <v>0</v>
      </c>
      <c r="L648" s="52" t="s">
        <v>343</v>
      </c>
      <c r="M648" s="47" t="s">
        <v>215</v>
      </c>
    </row>
    <row r="649" spans="1:13">
      <c r="A649" s="51" t="s">
        <v>974</v>
      </c>
      <c r="B649" s="51">
        <v>648</v>
      </c>
      <c r="C649" s="51">
        <v>22</v>
      </c>
      <c r="D649" s="52" t="s">
        <v>961</v>
      </c>
      <c r="E649" s="52" t="s">
        <v>962</v>
      </c>
      <c r="F649" s="51">
        <v>44000</v>
      </c>
      <c r="G649" s="51">
        <v>1056</v>
      </c>
      <c r="H649" s="51">
        <v>0</v>
      </c>
      <c r="I649" s="51">
        <v>264</v>
      </c>
      <c r="J649" s="51">
        <v>0</v>
      </c>
      <c r="K649" s="51">
        <v>0</v>
      </c>
      <c r="L649" s="52" t="s">
        <v>397</v>
      </c>
      <c r="M649" s="47" t="s">
        <v>215</v>
      </c>
    </row>
    <row r="650" spans="1:13">
      <c r="A650" s="51" t="s">
        <v>975</v>
      </c>
      <c r="B650" s="51">
        <v>649</v>
      </c>
      <c r="C650" s="51">
        <v>2</v>
      </c>
      <c r="D650" s="52" t="s">
        <v>961</v>
      </c>
      <c r="E650" s="52" t="s">
        <v>962</v>
      </c>
      <c r="F650" s="51">
        <v>5000</v>
      </c>
      <c r="G650" s="51">
        <v>96</v>
      </c>
      <c r="H650" s="51">
        <v>0</v>
      </c>
      <c r="I650" s="51">
        <v>24</v>
      </c>
      <c r="J650" s="51">
        <v>0</v>
      </c>
      <c r="K650" s="51">
        <v>0</v>
      </c>
      <c r="L650" s="52" t="s">
        <v>416</v>
      </c>
      <c r="M650" s="47" t="s">
        <v>215</v>
      </c>
    </row>
    <row r="651" spans="1:13">
      <c r="A651" s="51" t="s">
        <v>976</v>
      </c>
      <c r="B651" s="51">
        <v>650</v>
      </c>
      <c r="C651" s="51">
        <v>176</v>
      </c>
      <c r="D651" s="52" t="s">
        <v>961</v>
      </c>
      <c r="E651" s="52" t="s">
        <v>962</v>
      </c>
      <c r="F651" s="51">
        <v>525400</v>
      </c>
      <c r="G651" s="51">
        <v>7920</v>
      </c>
      <c r="H651" s="51">
        <v>0</v>
      </c>
      <c r="I651" s="51">
        <v>1980</v>
      </c>
      <c r="J651" s="51">
        <v>200</v>
      </c>
      <c r="K651" s="51">
        <v>0</v>
      </c>
      <c r="L651" s="52" t="s">
        <v>399</v>
      </c>
      <c r="M651" s="47" t="s">
        <v>215</v>
      </c>
    </row>
    <row r="652" spans="1:13">
      <c r="A652" s="51" t="s">
        <v>977</v>
      </c>
      <c r="B652" s="51">
        <v>651</v>
      </c>
      <c r="C652" s="51">
        <v>2387</v>
      </c>
      <c r="D652" s="52" t="s">
        <v>978</v>
      </c>
      <c r="E652" s="52" t="s">
        <v>979</v>
      </c>
      <c r="F652" s="51">
        <v>45500</v>
      </c>
      <c r="G652" s="51">
        <v>-144</v>
      </c>
      <c r="H652" s="51">
        <v>0</v>
      </c>
      <c r="I652" s="51">
        <v>-36</v>
      </c>
      <c r="J652" s="51">
        <v>216200</v>
      </c>
      <c r="K652" s="51">
        <v>0</v>
      </c>
      <c r="L652" s="52" t="s">
        <v>214</v>
      </c>
      <c r="M652" s="47" t="s">
        <v>215</v>
      </c>
    </row>
    <row r="653" spans="1:13">
      <c r="A653" s="51" t="s">
        <v>980</v>
      </c>
      <c r="B653" s="51">
        <v>652</v>
      </c>
      <c r="C653" s="51">
        <v>466020</v>
      </c>
      <c r="D653" s="52" t="s">
        <v>978</v>
      </c>
      <c r="E653" s="52" t="s">
        <v>979</v>
      </c>
      <c r="F653" s="51">
        <v>44098300</v>
      </c>
      <c r="G653" s="51">
        <v>11184504</v>
      </c>
      <c r="H653" s="51">
        <v>0</v>
      </c>
      <c r="I653" s="51">
        <v>2796126</v>
      </c>
      <c r="J653" s="51">
        <v>2503800</v>
      </c>
      <c r="K653" s="51">
        <v>0</v>
      </c>
      <c r="L653" s="52" t="s">
        <v>217</v>
      </c>
      <c r="M653" s="47" t="s">
        <v>218</v>
      </c>
    </row>
    <row r="654" spans="1:13">
      <c r="A654" s="51" t="s">
        <v>981</v>
      </c>
      <c r="B654" s="51">
        <v>653</v>
      </c>
      <c r="C654" s="51">
        <v>8899</v>
      </c>
      <c r="D654" s="52" t="s">
        <v>978</v>
      </c>
      <c r="E654" s="52" t="s">
        <v>979</v>
      </c>
      <c r="F654" s="51">
        <v>1295600</v>
      </c>
      <c r="G654" s="51">
        <v>211032</v>
      </c>
      <c r="H654" s="51">
        <v>0</v>
      </c>
      <c r="I654" s="51">
        <v>52758</v>
      </c>
      <c r="J654" s="51">
        <v>473600</v>
      </c>
      <c r="K654" s="51">
        <v>0</v>
      </c>
      <c r="L654" s="52" t="s">
        <v>220</v>
      </c>
      <c r="M654" s="47" t="s">
        <v>218</v>
      </c>
    </row>
    <row r="655" spans="1:13">
      <c r="A655" s="51" t="s">
        <v>982</v>
      </c>
      <c r="B655" s="51">
        <v>654</v>
      </c>
      <c r="C655" s="51">
        <v>1354</v>
      </c>
      <c r="D655" s="52" t="s">
        <v>978</v>
      </c>
      <c r="E655" s="52" t="s">
        <v>979</v>
      </c>
      <c r="F655" s="51">
        <v>392200</v>
      </c>
      <c r="G655" s="51">
        <v>41912</v>
      </c>
      <c r="H655" s="51">
        <v>0</v>
      </c>
      <c r="I655" s="51">
        <v>10478</v>
      </c>
      <c r="J655" s="51">
        <v>7500</v>
      </c>
      <c r="K655" s="51">
        <v>0</v>
      </c>
      <c r="L655" s="52" t="s">
        <v>222</v>
      </c>
      <c r="M655" s="53" t="s">
        <v>223</v>
      </c>
    </row>
    <row r="656" spans="1:13">
      <c r="A656" s="51" t="s">
        <v>983</v>
      </c>
      <c r="B656" s="51">
        <v>655</v>
      </c>
      <c r="C656" s="51">
        <v>268</v>
      </c>
      <c r="D656" s="52" t="s">
        <v>978</v>
      </c>
      <c r="E656" s="52" t="s">
        <v>979</v>
      </c>
      <c r="F656" s="51">
        <v>102200</v>
      </c>
      <c r="G656" s="51">
        <v>8168</v>
      </c>
      <c r="H656" s="51">
        <v>0</v>
      </c>
      <c r="I656" s="51">
        <v>2042</v>
      </c>
      <c r="J656" s="51">
        <v>3100</v>
      </c>
      <c r="K656" s="51">
        <v>0</v>
      </c>
      <c r="L656" s="52" t="s">
        <v>225</v>
      </c>
      <c r="M656" s="53" t="s">
        <v>223</v>
      </c>
    </row>
    <row r="657" spans="1:13">
      <c r="A657" s="51" t="s">
        <v>984</v>
      </c>
      <c r="B657" s="51">
        <v>656</v>
      </c>
      <c r="C657" s="51">
        <v>5767</v>
      </c>
      <c r="D657" s="52" t="s">
        <v>978</v>
      </c>
      <c r="E657" s="52" t="s">
        <v>979</v>
      </c>
      <c r="F657" s="51">
        <v>2825800</v>
      </c>
      <c r="G657" s="51">
        <v>266624</v>
      </c>
      <c r="H657" s="51">
        <v>0</v>
      </c>
      <c r="I657" s="51">
        <v>66656</v>
      </c>
      <c r="J657" s="51">
        <v>9000</v>
      </c>
      <c r="K657" s="51">
        <v>0</v>
      </c>
      <c r="L657" s="52" t="s">
        <v>227</v>
      </c>
      <c r="M657" s="47" t="s">
        <v>215</v>
      </c>
    </row>
    <row r="658" spans="1:13">
      <c r="A658" s="51" t="s">
        <v>985</v>
      </c>
      <c r="B658" s="51">
        <v>657</v>
      </c>
      <c r="C658" s="51">
        <v>238</v>
      </c>
      <c r="D658" s="52" t="s">
        <v>978</v>
      </c>
      <c r="E658" s="52" t="s">
        <v>979</v>
      </c>
      <c r="F658" s="51">
        <v>122000</v>
      </c>
      <c r="G658" s="51">
        <v>9344</v>
      </c>
      <c r="H658" s="51">
        <v>0</v>
      </c>
      <c r="I658" s="51">
        <v>2336</v>
      </c>
      <c r="J658" s="51">
        <v>11500</v>
      </c>
      <c r="K658" s="51">
        <v>0</v>
      </c>
      <c r="L658" s="52" t="s">
        <v>229</v>
      </c>
      <c r="M658" s="47" t="s">
        <v>215</v>
      </c>
    </row>
    <row r="659" spans="1:13">
      <c r="A659" s="51" t="s">
        <v>986</v>
      </c>
      <c r="B659" s="51">
        <v>658</v>
      </c>
      <c r="C659" s="51">
        <v>48</v>
      </c>
      <c r="D659" s="52" t="s">
        <v>978</v>
      </c>
      <c r="E659" s="52" t="s">
        <v>979</v>
      </c>
      <c r="F659" s="51">
        <v>31400</v>
      </c>
      <c r="G659" s="51">
        <v>1864</v>
      </c>
      <c r="H659" s="51">
        <v>0</v>
      </c>
      <c r="I659" s="51">
        <v>466</v>
      </c>
      <c r="J659" s="51">
        <v>200</v>
      </c>
      <c r="K659" s="51">
        <v>0</v>
      </c>
      <c r="L659" s="52" t="s">
        <v>252</v>
      </c>
      <c r="M659" s="47" t="s">
        <v>215</v>
      </c>
    </row>
    <row r="660" spans="1:13">
      <c r="A660" s="51" t="s">
        <v>987</v>
      </c>
      <c r="B660" s="51">
        <v>659</v>
      </c>
      <c r="C660" s="51">
        <v>31</v>
      </c>
      <c r="D660" s="52" t="s">
        <v>978</v>
      </c>
      <c r="E660" s="52" t="s">
        <v>979</v>
      </c>
      <c r="F660" s="51">
        <v>22600</v>
      </c>
      <c r="G660" s="51">
        <v>1224</v>
      </c>
      <c r="H660" s="51">
        <v>0</v>
      </c>
      <c r="I660" s="51">
        <v>306</v>
      </c>
      <c r="J660" s="51">
        <v>200</v>
      </c>
      <c r="K660" s="51">
        <v>0</v>
      </c>
      <c r="L660" s="52" t="s">
        <v>231</v>
      </c>
      <c r="M660" s="47" t="s">
        <v>215</v>
      </c>
    </row>
    <row r="661" spans="1:13">
      <c r="A661" s="51" t="s">
        <v>988</v>
      </c>
      <c r="B661" s="51">
        <v>660</v>
      </c>
      <c r="C661" s="51">
        <v>44</v>
      </c>
      <c r="D661" s="52" t="s">
        <v>978</v>
      </c>
      <c r="E661" s="52" t="s">
        <v>979</v>
      </c>
      <c r="F661" s="51">
        <v>36300</v>
      </c>
      <c r="G661" s="51">
        <v>1688</v>
      </c>
      <c r="H661" s="51">
        <v>0</v>
      </c>
      <c r="I661" s="51">
        <v>422</v>
      </c>
      <c r="J661" s="51">
        <v>0</v>
      </c>
      <c r="K661" s="51">
        <v>0</v>
      </c>
      <c r="L661" s="52" t="s">
        <v>255</v>
      </c>
      <c r="M661" s="47" t="s">
        <v>215</v>
      </c>
    </row>
    <row r="662" spans="1:13">
      <c r="A662" s="51" t="s">
        <v>989</v>
      </c>
      <c r="B662" s="51">
        <v>661</v>
      </c>
      <c r="C662" s="51">
        <v>673</v>
      </c>
      <c r="D662" s="52" t="s">
        <v>978</v>
      </c>
      <c r="E662" s="52" t="s">
        <v>979</v>
      </c>
      <c r="F662" s="51">
        <v>650700</v>
      </c>
      <c r="G662" s="51">
        <v>28816</v>
      </c>
      <c r="H662" s="51">
        <v>0</v>
      </c>
      <c r="I662" s="51">
        <v>7204</v>
      </c>
      <c r="J662" s="51">
        <v>1900</v>
      </c>
      <c r="K662" s="51">
        <v>0</v>
      </c>
      <c r="L662" s="52" t="s">
        <v>233</v>
      </c>
      <c r="M662" s="47" t="s">
        <v>215</v>
      </c>
    </row>
    <row r="663" spans="1:13">
      <c r="A663" s="51" t="s">
        <v>990</v>
      </c>
      <c r="B663" s="51">
        <v>662</v>
      </c>
      <c r="C663" s="51">
        <v>54</v>
      </c>
      <c r="D663" s="52" t="s">
        <v>978</v>
      </c>
      <c r="E663" s="52" t="s">
        <v>979</v>
      </c>
      <c r="F663" s="51">
        <v>73600</v>
      </c>
      <c r="G663" s="51">
        <v>1728</v>
      </c>
      <c r="H663" s="51">
        <v>0</v>
      </c>
      <c r="I663" s="51">
        <v>432</v>
      </c>
      <c r="J663" s="51">
        <v>0</v>
      </c>
      <c r="K663" s="51">
        <v>0</v>
      </c>
      <c r="L663" s="52" t="s">
        <v>343</v>
      </c>
      <c r="M663" s="47" t="s">
        <v>215</v>
      </c>
    </row>
    <row r="664" spans="1:13">
      <c r="A664" s="51" t="s">
        <v>991</v>
      </c>
      <c r="B664" s="51">
        <v>663</v>
      </c>
      <c r="C664" s="51">
        <v>121</v>
      </c>
      <c r="D664" s="52" t="s">
        <v>978</v>
      </c>
      <c r="E664" s="52" t="s">
        <v>979</v>
      </c>
      <c r="F664" s="51">
        <v>234000</v>
      </c>
      <c r="G664" s="51">
        <v>4680</v>
      </c>
      <c r="H664" s="51">
        <v>0</v>
      </c>
      <c r="I664" s="51">
        <v>1170</v>
      </c>
      <c r="J664" s="51">
        <v>400</v>
      </c>
      <c r="K664" s="51">
        <v>0</v>
      </c>
      <c r="L664" s="52" t="s">
        <v>397</v>
      </c>
      <c r="M664" s="47" t="s">
        <v>215</v>
      </c>
    </row>
    <row r="665" spans="1:13">
      <c r="A665" s="51" t="s">
        <v>992</v>
      </c>
      <c r="B665" s="51">
        <v>664</v>
      </c>
      <c r="C665" s="51">
        <v>12</v>
      </c>
      <c r="D665" s="52" t="s">
        <v>978</v>
      </c>
      <c r="E665" s="52" t="s">
        <v>979</v>
      </c>
      <c r="F665" s="51">
        <v>29200</v>
      </c>
      <c r="G665" s="51">
        <v>456</v>
      </c>
      <c r="H665" s="51">
        <v>0</v>
      </c>
      <c r="I665" s="51">
        <v>114</v>
      </c>
      <c r="J665" s="51">
        <v>0</v>
      </c>
      <c r="K665" s="51">
        <v>0</v>
      </c>
      <c r="L665" s="52" t="s">
        <v>416</v>
      </c>
      <c r="M665" s="47" t="s">
        <v>215</v>
      </c>
    </row>
    <row r="666" spans="1:13">
      <c r="A666" s="51" t="s">
        <v>993</v>
      </c>
      <c r="B666" s="51">
        <v>665</v>
      </c>
      <c r="C666" s="51">
        <v>377</v>
      </c>
      <c r="D666" s="52" t="s">
        <v>978</v>
      </c>
      <c r="E666" s="52" t="s">
        <v>979</v>
      </c>
      <c r="F666" s="51">
        <v>1118000</v>
      </c>
      <c r="G666" s="51">
        <v>16336</v>
      </c>
      <c r="H666" s="51">
        <v>0</v>
      </c>
      <c r="I666" s="51">
        <v>4084</v>
      </c>
      <c r="J666" s="51">
        <v>1600</v>
      </c>
      <c r="K666" s="51">
        <v>0</v>
      </c>
      <c r="L666" s="52" t="s">
        <v>399</v>
      </c>
      <c r="M666" s="47" t="s">
        <v>215</v>
      </c>
    </row>
    <row r="667" spans="1:13">
      <c r="A667" s="51" t="s">
        <v>994</v>
      </c>
      <c r="B667" s="51">
        <v>666</v>
      </c>
      <c r="C667" s="51">
        <v>213</v>
      </c>
      <c r="D667" s="52" t="s">
        <v>995</v>
      </c>
      <c r="E667" s="52" t="s">
        <v>996</v>
      </c>
      <c r="F667" s="51">
        <v>152200</v>
      </c>
      <c r="G667" s="51">
        <v>4440</v>
      </c>
      <c r="H667" s="51">
        <v>0</v>
      </c>
      <c r="I667" s="51">
        <v>1104</v>
      </c>
      <c r="J667" s="51">
        <v>12300</v>
      </c>
      <c r="K667" s="51">
        <v>0</v>
      </c>
      <c r="L667" s="52" t="s">
        <v>214</v>
      </c>
      <c r="M667" s="47" t="s">
        <v>215</v>
      </c>
    </row>
    <row r="668" spans="1:13">
      <c r="A668" s="51" t="s">
        <v>997</v>
      </c>
      <c r="B668" s="51">
        <v>667</v>
      </c>
      <c r="C668" s="51">
        <v>202131</v>
      </c>
      <c r="D668" s="52" t="s">
        <v>995</v>
      </c>
      <c r="E668" s="52" t="s">
        <v>996</v>
      </c>
      <c r="F668" s="51">
        <v>19174600</v>
      </c>
      <c r="G668" s="51">
        <v>4851144</v>
      </c>
      <c r="H668" s="51">
        <v>0</v>
      </c>
      <c r="I668" s="51">
        <v>1212786</v>
      </c>
      <c r="J668" s="51">
        <v>1038500</v>
      </c>
      <c r="K668" s="51">
        <v>0</v>
      </c>
      <c r="L668" s="52" t="s">
        <v>217</v>
      </c>
      <c r="M668" s="47" t="s">
        <v>218</v>
      </c>
    </row>
    <row r="669" spans="1:13">
      <c r="A669" s="51" t="s">
        <v>998</v>
      </c>
      <c r="B669" s="51">
        <v>668</v>
      </c>
      <c r="C669" s="51">
        <v>6499</v>
      </c>
      <c r="D669" s="52" t="s">
        <v>995</v>
      </c>
      <c r="E669" s="52" t="s">
        <v>996</v>
      </c>
      <c r="F669" s="51">
        <v>964000</v>
      </c>
      <c r="G669" s="51">
        <v>155832</v>
      </c>
      <c r="H669" s="51">
        <v>0</v>
      </c>
      <c r="I669" s="51">
        <v>38958</v>
      </c>
      <c r="J669" s="51">
        <v>335200</v>
      </c>
      <c r="K669" s="51">
        <v>0</v>
      </c>
      <c r="L669" s="52" t="s">
        <v>220</v>
      </c>
      <c r="M669" s="47" t="s">
        <v>218</v>
      </c>
    </row>
    <row r="670" spans="1:13">
      <c r="A670" s="51" t="s">
        <v>999</v>
      </c>
      <c r="B670" s="51">
        <v>669</v>
      </c>
      <c r="C670" s="51">
        <v>965</v>
      </c>
      <c r="D670" s="52" t="s">
        <v>995</v>
      </c>
      <c r="E670" s="52" t="s">
        <v>996</v>
      </c>
      <c r="F670" s="51">
        <v>279500</v>
      </c>
      <c r="G670" s="51">
        <v>30736</v>
      </c>
      <c r="H670" s="51">
        <v>0</v>
      </c>
      <c r="I670" s="51">
        <v>7684</v>
      </c>
      <c r="J670" s="51">
        <v>9400</v>
      </c>
      <c r="K670" s="51">
        <v>0</v>
      </c>
      <c r="L670" s="52" t="s">
        <v>222</v>
      </c>
      <c r="M670" s="53" t="s">
        <v>223</v>
      </c>
    </row>
    <row r="671" spans="1:13">
      <c r="A671" s="51" t="s">
        <v>1000</v>
      </c>
      <c r="B671" s="51">
        <v>670</v>
      </c>
      <c r="C671" s="51">
        <v>114</v>
      </c>
      <c r="D671" s="52" t="s">
        <v>995</v>
      </c>
      <c r="E671" s="52" t="s">
        <v>996</v>
      </c>
      <c r="F671" s="51">
        <v>42700</v>
      </c>
      <c r="G671" s="51">
        <v>3648</v>
      </c>
      <c r="H671" s="51">
        <v>0</v>
      </c>
      <c r="I671" s="51">
        <v>912</v>
      </c>
      <c r="J671" s="51">
        <v>2900</v>
      </c>
      <c r="K671" s="51">
        <v>0</v>
      </c>
      <c r="L671" s="52" t="s">
        <v>225</v>
      </c>
      <c r="M671" s="53" t="s">
        <v>223</v>
      </c>
    </row>
    <row r="672" spans="1:13">
      <c r="A672" s="51" t="s">
        <v>1001</v>
      </c>
      <c r="B672" s="51">
        <v>671</v>
      </c>
      <c r="C672" s="51">
        <v>3149</v>
      </c>
      <c r="D672" s="52" t="s">
        <v>995</v>
      </c>
      <c r="E672" s="52" t="s">
        <v>996</v>
      </c>
      <c r="F672" s="51">
        <v>1570600</v>
      </c>
      <c r="G672" s="51">
        <v>151080</v>
      </c>
      <c r="H672" s="51">
        <v>0</v>
      </c>
      <c r="I672" s="51">
        <v>37770</v>
      </c>
      <c r="J672" s="51">
        <v>3600</v>
      </c>
      <c r="K672" s="51">
        <v>0</v>
      </c>
      <c r="L672" s="52" t="s">
        <v>227</v>
      </c>
      <c r="M672" s="47" t="s">
        <v>215</v>
      </c>
    </row>
    <row r="673" spans="1:13">
      <c r="A673" s="51" t="s">
        <v>1002</v>
      </c>
      <c r="B673" s="51">
        <v>672</v>
      </c>
      <c r="C673" s="51">
        <v>140</v>
      </c>
      <c r="D673" s="52" t="s">
        <v>995</v>
      </c>
      <c r="E673" s="52" t="s">
        <v>996</v>
      </c>
      <c r="F673" s="51">
        <v>74300</v>
      </c>
      <c r="G673" s="51">
        <v>6624</v>
      </c>
      <c r="H673" s="51">
        <v>0</v>
      </c>
      <c r="I673" s="51">
        <v>1656</v>
      </c>
      <c r="J673" s="51">
        <v>8700</v>
      </c>
      <c r="K673" s="51">
        <v>0</v>
      </c>
      <c r="L673" s="52" t="s">
        <v>229</v>
      </c>
      <c r="M673" s="47" t="s">
        <v>215</v>
      </c>
    </row>
    <row r="674" spans="1:13">
      <c r="A674" s="51" t="s">
        <v>1003</v>
      </c>
      <c r="B674" s="51">
        <v>673</v>
      </c>
      <c r="C674" s="51">
        <v>10</v>
      </c>
      <c r="D674" s="52" t="s">
        <v>995</v>
      </c>
      <c r="E674" s="52" t="s">
        <v>996</v>
      </c>
      <c r="F674" s="51">
        <v>6900</v>
      </c>
      <c r="G674" s="51">
        <v>480</v>
      </c>
      <c r="H674" s="51">
        <v>0</v>
      </c>
      <c r="I674" s="51">
        <v>120</v>
      </c>
      <c r="J674" s="51">
        <v>100</v>
      </c>
      <c r="K674" s="51">
        <v>0</v>
      </c>
      <c r="L674" s="52" t="s">
        <v>252</v>
      </c>
      <c r="M674" s="47" t="s">
        <v>215</v>
      </c>
    </row>
    <row r="675" spans="1:13">
      <c r="A675" s="51" t="s">
        <v>1004</v>
      </c>
      <c r="B675" s="51">
        <v>674</v>
      </c>
      <c r="C675" s="51">
        <v>11</v>
      </c>
      <c r="D675" s="52" t="s">
        <v>995</v>
      </c>
      <c r="E675" s="52" t="s">
        <v>996</v>
      </c>
      <c r="F675" s="51">
        <v>8600</v>
      </c>
      <c r="G675" s="51">
        <v>528</v>
      </c>
      <c r="H675" s="51">
        <v>0</v>
      </c>
      <c r="I675" s="51">
        <v>132</v>
      </c>
      <c r="J675" s="51">
        <v>200</v>
      </c>
      <c r="K675" s="51">
        <v>0</v>
      </c>
      <c r="L675" s="52" t="s">
        <v>231</v>
      </c>
      <c r="M675" s="47" t="s">
        <v>215</v>
      </c>
    </row>
    <row r="676" spans="1:13">
      <c r="A676" s="51" t="s">
        <v>1005</v>
      </c>
      <c r="B676" s="51">
        <v>675</v>
      </c>
      <c r="C676" s="51">
        <v>3</v>
      </c>
      <c r="D676" s="52" t="s">
        <v>995</v>
      </c>
      <c r="E676" s="52" t="s">
        <v>996</v>
      </c>
      <c r="F676" s="51">
        <v>2700</v>
      </c>
      <c r="G676" s="51">
        <v>144</v>
      </c>
      <c r="H676" s="51">
        <v>0</v>
      </c>
      <c r="I676" s="51">
        <v>36</v>
      </c>
      <c r="J676" s="51">
        <v>0</v>
      </c>
      <c r="K676" s="51">
        <v>0</v>
      </c>
      <c r="L676" s="52" t="s">
        <v>255</v>
      </c>
      <c r="M676" s="47" t="s">
        <v>215</v>
      </c>
    </row>
    <row r="677" spans="1:13">
      <c r="A677" s="51" t="s">
        <v>1006</v>
      </c>
      <c r="B677" s="51">
        <v>676</v>
      </c>
      <c r="C677" s="51">
        <v>655</v>
      </c>
      <c r="D677" s="52" t="s">
        <v>995</v>
      </c>
      <c r="E677" s="52" t="s">
        <v>996</v>
      </c>
      <c r="F677" s="51">
        <v>653100</v>
      </c>
      <c r="G677" s="51">
        <v>31416</v>
      </c>
      <c r="H677" s="51">
        <v>0</v>
      </c>
      <c r="I677" s="51">
        <v>7854</v>
      </c>
      <c r="J677" s="51">
        <v>1800</v>
      </c>
      <c r="K677" s="51">
        <v>0</v>
      </c>
      <c r="L677" s="52" t="s">
        <v>233</v>
      </c>
      <c r="M677" s="47" t="s">
        <v>215</v>
      </c>
    </row>
    <row r="678" spans="1:13">
      <c r="A678" s="51" t="s">
        <v>1007</v>
      </c>
      <c r="B678" s="51">
        <v>677</v>
      </c>
      <c r="C678" s="51">
        <v>54</v>
      </c>
      <c r="D678" s="52" t="s">
        <v>995</v>
      </c>
      <c r="E678" s="52" t="s">
        <v>996</v>
      </c>
      <c r="F678" s="51">
        <v>80400</v>
      </c>
      <c r="G678" s="51">
        <v>2592</v>
      </c>
      <c r="H678" s="51">
        <v>0</v>
      </c>
      <c r="I678" s="51">
        <v>648</v>
      </c>
      <c r="J678" s="51">
        <v>600</v>
      </c>
      <c r="K678" s="51">
        <v>0</v>
      </c>
      <c r="L678" s="52" t="s">
        <v>343</v>
      </c>
      <c r="M678" s="47" t="s">
        <v>215</v>
      </c>
    </row>
    <row r="679" spans="1:13">
      <c r="A679" s="51" t="s">
        <v>1008</v>
      </c>
      <c r="B679" s="51">
        <v>678</v>
      </c>
      <c r="C679" s="51">
        <v>84</v>
      </c>
      <c r="D679" s="52" t="s">
        <v>995</v>
      </c>
      <c r="E679" s="52" t="s">
        <v>996</v>
      </c>
      <c r="F679" s="51">
        <v>167700</v>
      </c>
      <c r="G679" s="51">
        <v>4032</v>
      </c>
      <c r="H679" s="51">
        <v>0</v>
      </c>
      <c r="I679" s="51">
        <v>1008</v>
      </c>
      <c r="J679" s="51">
        <v>300</v>
      </c>
      <c r="K679" s="51">
        <v>0</v>
      </c>
      <c r="L679" s="52" t="s">
        <v>397</v>
      </c>
      <c r="M679" s="47" t="s">
        <v>215</v>
      </c>
    </row>
    <row r="680" spans="1:13">
      <c r="A680" s="51" t="s">
        <v>1009</v>
      </c>
      <c r="B680" s="51">
        <v>679</v>
      </c>
      <c r="C680" s="51">
        <v>5</v>
      </c>
      <c r="D680" s="52" t="s">
        <v>995</v>
      </c>
      <c r="E680" s="52" t="s">
        <v>996</v>
      </c>
      <c r="F680" s="51">
        <v>12500</v>
      </c>
      <c r="G680" s="51">
        <v>240</v>
      </c>
      <c r="H680" s="51">
        <v>0</v>
      </c>
      <c r="I680" s="51">
        <v>60</v>
      </c>
      <c r="J680" s="51">
        <v>0</v>
      </c>
      <c r="K680" s="51">
        <v>0</v>
      </c>
      <c r="L680" s="52" t="s">
        <v>416</v>
      </c>
      <c r="M680" s="47" t="s">
        <v>215</v>
      </c>
    </row>
    <row r="681" spans="1:13">
      <c r="A681" s="51" t="s">
        <v>1010</v>
      </c>
      <c r="B681" s="51">
        <v>680</v>
      </c>
      <c r="C681" s="51">
        <v>557</v>
      </c>
      <c r="D681" s="52" t="s">
        <v>995</v>
      </c>
      <c r="E681" s="52" t="s">
        <v>996</v>
      </c>
      <c r="F681" s="51">
        <v>1666600</v>
      </c>
      <c r="G681" s="51">
        <v>26616</v>
      </c>
      <c r="H681" s="51">
        <v>0</v>
      </c>
      <c r="I681" s="51">
        <v>6654</v>
      </c>
      <c r="J681" s="51">
        <v>3100</v>
      </c>
      <c r="K681" s="51">
        <v>0</v>
      </c>
      <c r="L681" s="52" t="s">
        <v>399</v>
      </c>
      <c r="M681" s="47" t="s">
        <v>215</v>
      </c>
    </row>
    <row r="682" spans="1:13">
      <c r="A682" s="51" t="s">
        <v>1011</v>
      </c>
      <c r="B682" s="51">
        <v>681</v>
      </c>
      <c r="C682" s="51">
        <v>19</v>
      </c>
      <c r="D682" s="52" t="s">
        <v>1012</v>
      </c>
      <c r="E682" s="52" t="s">
        <v>1013</v>
      </c>
      <c r="F682" s="51">
        <v>6400</v>
      </c>
      <c r="G682" s="51">
        <v>-156</v>
      </c>
      <c r="H682" s="51">
        <v>0</v>
      </c>
      <c r="I682" s="51">
        <v>-104</v>
      </c>
      <c r="J682" s="51">
        <v>0</v>
      </c>
      <c r="K682" s="51">
        <v>0</v>
      </c>
      <c r="L682" s="52" t="s">
        <v>214</v>
      </c>
      <c r="M682" s="47" t="s">
        <v>215</v>
      </c>
    </row>
    <row r="683" spans="1:13">
      <c r="A683" s="51" t="s">
        <v>1014</v>
      </c>
      <c r="B683" s="51">
        <v>682</v>
      </c>
      <c r="C683" s="51">
        <v>93206</v>
      </c>
      <c r="D683" s="52" t="s">
        <v>1012</v>
      </c>
      <c r="E683" s="52" t="s">
        <v>1013</v>
      </c>
      <c r="F683" s="51">
        <v>9102200</v>
      </c>
      <c r="G683" s="51">
        <v>1677708</v>
      </c>
      <c r="H683" s="51">
        <v>0</v>
      </c>
      <c r="I683" s="51">
        <v>1118472</v>
      </c>
      <c r="J683" s="51">
        <v>218400</v>
      </c>
      <c r="K683" s="51">
        <v>0</v>
      </c>
      <c r="L683" s="52" t="s">
        <v>217</v>
      </c>
      <c r="M683" s="47" t="s">
        <v>218</v>
      </c>
    </row>
    <row r="684" spans="1:13">
      <c r="A684" s="51" t="s">
        <v>1015</v>
      </c>
      <c r="B684" s="51">
        <v>683</v>
      </c>
      <c r="C684" s="51">
        <v>1125</v>
      </c>
      <c r="D684" s="52" t="s">
        <v>1012</v>
      </c>
      <c r="E684" s="52" t="s">
        <v>1013</v>
      </c>
      <c r="F684" s="51">
        <v>197300</v>
      </c>
      <c r="G684" s="51">
        <v>19512</v>
      </c>
      <c r="H684" s="51">
        <v>0</v>
      </c>
      <c r="I684" s="51">
        <v>13008</v>
      </c>
      <c r="J684" s="51">
        <v>23600</v>
      </c>
      <c r="K684" s="51">
        <v>0</v>
      </c>
      <c r="L684" s="52" t="s">
        <v>220</v>
      </c>
      <c r="M684" s="47" t="s">
        <v>218</v>
      </c>
    </row>
    <row r="685" spans="1:13">
      <c r="A685" s="51" t="s">
        <v>1016</v>
      </c>
      <c r="B685" s="51">
        <v>684</v>
      </c>
      <c r="C685" s="51">
        <v>267</v>
      </c>
      <c r="D685" s="52" t="s">
        <v>1012</v>
      </c>
      <c r="E685" s="52" t="s">
        <v>1013</v>
      </c>
      <c r="F685" s="51">
        <v>78700</v>
      </c>
      <c r="G685" s="51">
        <v>6156</v>
      </c>
      <c r="H685" s="51">
        <v>0</v>
      </c>
      <c r="I685" s="51">
        <v>4104</v>
      </c>
      <c r="J685" s="51">
        <v>0</v>
      </c>
      <c r="K685" s="51">
        <v>0</v>
      </c>
      <c r="L685" s="52" t="s">
        <v>222</v>
      </c>
      <c r="M685" s="53" t="s">
        <v>223</v>
      </c>
    </row>
    <row r="686" spans="1:13">
      <c r="A686" s="51" t="s">
        <v>1017</v>
      </c>
      <c r="B686" s="51">
        <v>685</v>
      </c>
      <c r="C686" s="51">
        <v>33</v>
      </c>
      <c r="D686" s="52" t="s">
        <v>1012</v>
      </c>
      <c r="E686" s="52" t="s">
        <v>1013</v>
      </c>
      <c r="F686" s="51">
        <v>13000</v>
      </c>
      <c r="G686" s="51">
        <v>774</v>
      </c>
      <c r="H686" s="51">
        <v>0</v>
      </c>
      <c r="I686" s="51">
        <v>516</v>
      </c>
      <c r="J686" s="51">
        <v>100</v>
      </c>
      <c r="K686" s="51">
        <v>0</v>
      </c>
      <c r="L686" s="52" t="s">
        <v>225</v>
      </c>
      <c r="M686" s="53" t="s">
        <v>223</v>
      </c>
    </row>
    <row r="687" spans="1:13">
      <c r="A687" s="51" t="s">
        <v>1018</v>
      </c>
      <c r="B687" s="51">
        <v>686</v>
      </c>
      <c r="C687" s="51">
        <v>848</v>
      </c>
      <c r="D687" s="52" t="s">
        <v>1012</v>
      </c>
      <c r="E687" s="52" t="s">
        <v>1013</v>
      </c>
      <c r="F687" s="51">
        <v>418300</v>
      </c>
      <c r="G687" s="51">
        <v>29658</v>
      </c>
      <c r="H687" s="51">
        <v>0</v>
      </c>
      <c r="I687" s="51">
        <v>19772</v>
      </c>
      <c r="J687" s="51">
        <v>100</v>
      </c>
      <c r="K687" s="51">
        <v>0</v>
      </c>
      <c r="L687" s="52" t="s">
        <v>227</v>
      </c>
      <c r="M687" s="47" t="s">
        <v>215</v>
      </c>
    </row>
    <row r="688" spans="1:13">
      <c r="A688" s="51" t="s">
        <v>1019</v>
      </c>
      <c r="B688" s="51">
        <v>687</v>
      </c>
      <c r="C688" s="51">
        <v>29</v>
      </c>
      <c r="D688" s="52" t="s">
        <v>1012</v>
      </c>
      <c r="E688" s="52" t="s">
        <v>1013</v>
      </c>
      <c r="F688" s="51">
        <v>15500</v>
      </c>
      <c r="G688" s="51">
        <v>864</v>
      </c>
      <c r="H688" s="51">
        <v>0</v>
      </c>
      <c r="I688" s="51">
        <v>576</v>
      </c>
      <c r="J688" s="51">
        <v>600</v>
      </c>
      <c r="K688" s="51">
        <v>0</v>
      </c>
      <c r="L688" s="52" t="s">
        <v>229</v>
      </c>
      <c r="M688" s="47" t="s">
        <v>215</v>
      </c>
    </row>
    <row r="689" spans="1:13">
      <c r="A689" s="51" t="s">
        <v>1020</v>
      </c>
      <c r="B689" s="51">
        <v>688</v>
      </c>
      <c r="C689" s="51">
        <v>1</v>
      </c>
      <c r="D689" s="52" t="s">
        <v>1012</v>
      </c>
      <c r="E689" s="52" t="s">
        <v>1013</v>
      </c>
      <c r="F689" s="51">
        <v>700</v>
      </c>
      <c r="G689" s="51">
        <v>36</v>
      </c>
      <c r="H689" s="51">
        <v>0</v>
      </c>
      <c r="I689" s="51">
        <v>24</v>
      </c>
      <c r="J689" s="51">
        <v>0</v>
      </c>
      <c r="K689" s="51">
        <v>0</v>
      </c>
      <c r="L689" s="52" t="s">
        <v>252</v>
      </c>
      <c r="M689" s="47" t="s">
        <v>215</v>
      </c>
    </row>
    <row r="690" spans="1:13">
      <c r="A690" s="51" t="s">
        <v>1021</v>
      </c>
      <c r="B690" s="51">
        <v>689</v>
      </c>
      <c r="C690" s="51">
        <v>17</v>
      </c>
      <c r="D690" s="52" t="s">
        <v>1012</v>
      </c>
      <c r="E690" s="52" t="s">
        <v>1013</v>
      </c>
      <c r="F690" s="51">
        <v>13600</v>
      </c>
      <c r="G690" s="51">
        <v>612</v>
      </c>
      <c r="H690" s="51">
        <v>0</v>
      </c>
      <c r="I690" s="51">
        <v>408</v>
      </c>
      <c r="J690" s="51">
        <v>0</v>
      </c>
      <c r="K690" s="51">
        <v>0</v>
      </c>
      <c r="L690" s="52" t="s">
        <v>231</v>
      </c>
      <c r="M690" s="47" t="s">
        <v>215</v>
      </c>
    </row>
    <row r="691" spans="1:13">
      <c r="A691" s="51" t="s">
        <v>1022</v>
      </c>
      <c r="B691" s="51">
        <v>690</v>
      </c>
      <c r="C691" s="51">
        <v>4</v>
      </c>
      <c r="D691" s="52" t="s">
        <v>1012</v>
      </c>
      <c r="E691" s="52" t="s">
        <v>1013</v>
      </c>
      <c r="F691" s="51">
        <v>3400</v>
      </c>
      <c r="G691" s="51">
        <v>108</v>
      </c>
      <c r="H691" s="51">
        <v>0</v>
      </c>
      <c r="I691" s="51">
        <v>72</v>
      </c>
      <c r="J691" s="51">
        <v>0</v>
      </c>
      <c r="K691" s="51">
        <v>0</v>
      </c>
      <c r="L691" s="52" t="s">
        <v>255</v>
      </c>
      <c r="M691" s="47" t="s">
        <v>215</v>
      </c>
    </row>
    <row r="692" spans="1:13">
      <c r="A692" s="51" t="s">
        <v>1023</v>
      </c>
      <c r="B692" s="51">
        <v>691</v>
      </c>
      <c r="C692" s="51">
        <v>415</v>
      </c>
      <c r="D692" s="52" t="s">
        <v>1012</v>
      </c>
      <c r="E692" s="52" t="s">
        <v>1013</v>
      </c>
      <c r="F692" s="51">
        <v>405900</v>
      </c>
      <c r="G692" s="51">
        <v>14364</v>
      </c>
      <c r="H692" s="51">
        <v>0</v>
      </c>
      <c r="I692" s="51">
        <v>9576</v>
      </c>
      <c r="J692" s="51">
        <v>200</v>
      </c>
      <c r="K692" s="51">
        <v>0</v>
      </c>
      <c r="L692" s="52" t="s">
        <v>233</v>
      </c>
      <c r="M692" s="47" t="s">
        <v>215</v>
      </c>
    </row>
    <row r="693" spans="1:13">
      <c r="A693" s="51" t="s">
        <v>1024</v>
      </c>
      <c r="B693" s="51">
        <v>692</v>
      </c>
      <c r="C693" s="51">
        <v>3</v>
      </c>
      <c r="D693" s="52" t="s">
        <v>1012</v>
      </c>
      <c r="E693" s="52" t="s">
        <v>1013</v>
      </c>
      <c r="F693" s="51">
        <v>4500</v>
      </c>
      <c r="G693" s="51">
        <v>108</v>
      </c>
      <c r="H693" s="51">
        <v>0</v>
      </c>
      <c r="I693" s="51">
        <v>72</v>
      </c>
      <c r="J693" s="51">
        <v>0</v>
      </c>
      <c r="K693" s="51">
        <v>0</v>
      </c>
      <c r="L693" s="52" t="s">
        <v>343</v>
      </c>
      <c r="M693" s="47" t="s">
        <v>215</v>
      </c>
    </row>
    <row r="694" spans="1:13">
      <c r="A694" s="51" t="s">
        <v>1025</v>
      </c>
      <c r="B694" s="51">
        <v>693</v>
      </c>
      <c r="C694" s="51">
        <v>26</v>
      </c>
      <c r="D694" s="52" t="s">
        <v>1012</v>
      </c>
      <c r="E694" s="52" t="s">
        <v>1013</v>
      </c>
      <c r="F694" s="51">
        <v>50800</v>
      </c>
      <c r="G694" s="51">
        <v>864</v>
      </c>
      <c r="H694" s="51">
        <v>0</v>
      </c>
      <c r="I694" s="51">
        <v>576</v>
      </c>
      <c r="J694" s="51">
        <v>0</v>
      </c>
      <c r="K694" s="51">
        <v>0</v>
      </c>
      <c r="L694" s="52" t="s">
        <v>397</v>
      </c>
      <c r="M694" s="47" t="s">
        <v>215</v>
      </c>
    </row>
    <row r="695" spans="1:13">
      <c r="A695" s="51" t="s">
        <v>1026</v>
      </c>
      <c r="B695" s="51">
        <v>694</v>
      </c>
      <c r="C695" s="51">
        <v>2</v>
      </c>
      <c r="D695" s="52" t="s">
        <v>1012</v>
      </c>
      <c r="E695" s="52" t="s">
        <v>1013</v>
      </c>
      <c r="F695" s="51">
        <v>5000</v>
      </c>
      <c r="G695" s="51">
        <v>72</v>
      </c>
      <c r="H695" s="51">
        <v>0</v>
      </c>
      <c r="I695" s="51">
        <v>48</v>
      </c>
      <c r="J695" s="51">
        <v>0</v>
      </c>
      <c r="K695" s="51">
        <v>0</v>
      </c>
      <c r="L695" s="52" t="s">
        <v>416</v>
      </c>
      <c r="M695" s="47" t="s">
        <v>215</v>
      </c>
    </row>
    <row r="696" spans="1:13">
      <c r="A696" s="51" t="s">
        <v>1027</v>
      </c>
      <c r="B696" s="51">
        <v>695</v>
      </c>
      <c r="C696" s="51">
        <v>208</v>
      </c>
      <c r="D696" s="52" t="s">
        <v>1012</v>
      </c>
      <c r="E696" s="52" t="s">
        <v>1013</v>
      </c>
      <c r="F696" s="51">
        <v>613300</v>
      </c>
      <c r="G696" s="51">
        <v>6786</v>
      </c>
      <c r="H696" s="51">
        <v>0</v>
      </c>
      <c r="I696" s="51">
        <v>4524</v>
      </c>
      <c r="J696" s="51">
        <v>100</v>
      </c>
      <c r="K696" s="51">
        <v>0</v>
      </c>
      <c r="L696" s="52" t="s">
        <v>399</v>
      </c>
      <c r="M696" s="47" t="s">
        <v>215</v>
      </c>
    </row>
    <row r="697" spans="1:13">
      <c r="A697" s="51" t="s">
        <v>1028</v>
      </c>
      <c r="B697" s="51">
        <v>696</v>
      </c>
      <c r="C697" s="51">
        <v>36344</v>
      </c>
      <c r="D697" s="52" t="s">
        <v>1029</v>
      </c>
      <c r="E697" s="52" t="s">
        <v>1030</v>
      </c>
      <c r="F697" s="51">
        <v>7100</v>
      </c>
      <c r="G697" s="51">
        <v>-44</v>
      </c>
      <c r="H697" s="51">
        <v>0</v>
      </c>
      <c r="I697" s="51">
        <v>24</v>
      </c>
      <c r="J697" s="51">
        <v>725480</v>
      </c>
      <c r="K697" s="51">
        <v>0</v>
      </c>
      <c r="L697" s="52" t="s">
        <v>214</v>
      </c>
      <c r="M697" s="47" t="s">
        <v>215</v>
      </c>
    </row>
    <row r="698" spans="1:13">
      <c r="A698" s="51" t="s">
        <v>1031</v>
      </c>
      <c r="B698" s="51">
        <v>697</v>
      </c>
      <c r="C698" s="51">
        <v>190158</v>
      </c>
      <c r="D698" s="52" t="s">
        <v>1029</v>
      </c>
      <c r="E698" s="52" t="s">
        <v>1030</v>
      </c>
      <c r="F698" s="51">
        <v>15941400</v>
      </c>
      <c r="G698" s="51">
        <v>3406284</v>
      </c>
      <c r="H698" s="51">
        <v>0</v>
      </c>
      <c r="I698" s="51">
        <v>1459836</v>
      </c>
      <c r="J698" s="51">
        <v>838080</v>
      </c>
      <c r="K698" s="51">
        <v>0</v>
      </c>
      <c r="L698" s="52" t="s">
        <v>217</v>
      </c>
      <c r="M698" s="47" t="s">
        <v>218</v>
      </c>
    </row>
    <row r="699" spans="1:13">
      <c r="A699" s="51" t="s">
        <v>1032</v>
      </c>
      <c r="B699" s="51">
        <v>698</v>
      </c>
      <c r="C699" s="51">
        <v>3767</v>
      </c>
      <c r="D699" s="52" t="s">
        <v>1029</v>
      </c>
      <c r="E699" s="52" t="s">
        <v>1030</v>
      </c>
      <c r="F699" s="51">
        <v>649300</v>
      </c>
      <c r="G699" s="51">
        <v>76902</v>
      </c>
      <c r="H699" s="51">
        <v>0</v>
      </c>
      <c r="I699" s="51">
        <v>32958</v>
      </c>
      <c r="J699" s="51">
        <v>91900</v>
      </c>
      <c r="K699" s="51">
        <v>0</v>
      </c>
      <c r="L699" s="52" t="s">
        <v>220</v>
      </c>
      <c r="M699" s="47" t="s">
        <v>218</v>
      </c>
    </row>
    <row r="700" spans="1:13">
      <c r="A700" s="51" t="s">
        <v>1033</v>
      </c>
      <c r="B700" s="51">
        <v>699</v>
      </c>
      <c r="C700" s="51">
        <v>862</v>
      </c>
      <c r="D700" s="52" t="s">
        <v>1029</v>
      </c>
      <c r="E700" s="52" t="s">
        <v>1030</v>
      </c>
      <c r="F700" s="51">
        <v>256200</v>
      </c>
      <c r="G700" s="51">
        <v>24031</v>
      </c>
      <c r="H700" s="51">
        <v>0</v>
      </c>
      <c r="I700" s="51">
        <v>10299</v>
      </c>
      <c r="J700" s="51">
        <v>1800</v>
      </c>
      <c r="K700" s="51">
        <v>0</v>
      </c>
      <c r="L700" s="52" t="s">
        <v>222</v>
      </c>
      <c r="M700" s="53" t="s">
        <v>223</v>
      </c>
    </row>
    <row r="701" spans="1:13">
      <c r="A701" s="51" t="s">
        <v>1034</v>
      </c>
      <c r="B701" s="51">
        <v>700</v>
      </c>
      <c r="C701" s="51">
        <v>101</v>
      </c>
      <c r="D701" s="52" t="s">
        <v>1029</v>
      </c>
      <c r="E701" s="52" t="s">
        <v>1030</v>
      </c>
      <c r="F701" s="51">
        <v>39100</v>
      </c>
      <c r="G701" s="51">
        <v>2681</v>
      </c>
      <c r="H701" s="51">
        <v>0</v>
      </c>
      <c r="I701" s="51">
        <v>1149</v>
      </c>
      <c r="J701" s="51">
        <v>500</v>
      </c>
      <c r="K701" s="51">
        <v>0</v>
      </c>
      <c r="L701" s="52" t="s">
        <v>225</v>
      </c>
      <c r="M701" s="53" t="s">
        <v>223</v>
      </c>
    </row>
    <row r="702" spans="1:13">
      <c r="A702" s="51" t="s">
        <v>1035</v>
      </c>
      <c r="B702" s="51">
        <v>701</v>
      </c>
      <c r="C702" s="51">
        <v>2490</v>
      </c>
      <c r="D702" s="52" t="s">
        <v>1029</v>
      </c>
      <c r="E702" s="52" t="s">
        <v>1030</v>
      </c>
      <c r="F702" s="51">
        <v>1239200</v>
      </c>
      <c r="G702" s="51">
        <v>103740</v>
      </c>
      <c r="H702" s="51">
        <v>0</v>
      </c>
      <c r="I702" s="51">
        <v>44460</v>
      </c>
      <c r="J702" s="51">
        <v>800</v>
      </c>
      <c r="K702" s="51">
        <v>0</v>
      </c>
      <c r="L702" s="52" t="s">
        <v>227</v>
      </c>
      <c r="M702" s="47" t="s">
        <v>215</v>
      </c>
    </row>
    <row r="703" spans="1:13">
      <c r="A703" s="51" t="s">
        <v>1036</v>
      </c>
      <c r="B703" s="51">
        <v>702</v>
      </c>
      <c r="C703" s="51">
        <v>82</v>
      </c>
      <c r="D703" s="52" t="s">
        <v>1029</v>
      </c>
      <c r="E703" s="52" t="s">
        <v>1030</v>
      </c>
      <c r="F703" s="51">
        <v>46700</v>
      </c>
      <c r="G703" s="51">
        <v>3213</v>
      </c>
      <c r="H703" s="51">
        <v>0</v>
      </c>
      <c r="I703" s="51">
        <v>1377</v>
      </c>
      <c r="J703" s="51">
        <v>1300</v>
      </c>
      <c r="K703" s="51">
        <v>0</v>
      </c>
      <c r="L703" s="52" t="s">
        <v>229</v>
      </c>
      <c r="M703" s="47" t="s">
        <v>215</v>
      </c>
    </row>
    <row r="704" spans="1:13">
      <c r="A704" s="51" t="s">
        <v>1037</v>
      </c>
      <c r="B704" s="51">
        <v>703</v>
      </c>
      <c r="C704" s="51">
        <v>13</v>
      </c>
      <c r="D704" s="52" t="s">
        <v>1029</v>
      </c>
      <c r="E704" s="52" t="s">
        <v>1030</v>
      </c>
      <c r="F704" s="51">
        <v>8900</v>
      </c>
      <c r="G704" s="51">
        <v>504</v>
      </c>
      <c r="H704" s="51">
        <v>0</v>
      </c>
      <c r="I704" s="51">
        <v>216</v>
      </c>
      <c r="J704" s="51">
        <v>0</v>
      </c>
      <c r="K704" s="51">
        <v>0</v>
      </c>
      <c r="L704" s="52" t="s">
        <v>252</v>
      </c>
      <c r="M704" s="47" t="s">
        <v>215</v>
      </c>
    </row>
    <row r="705" spans="1:13">
      <c r="A705" s="51" t="s">
        <v>1038</v>
      </c>
      <c r="B705" s="51">
        <v>704</v>
      </c>
      <c r="C705" s="51">
        <v>8</v>
      </c>
      <c r="D705" s="52" t="s">
        <v>1029</v>
      </c>
      <c r="E705" s="52" t="s">
        <v>1030</v>
      </c>
      <c r="F705" s="51">
        <v>6400</v>
      </c>
      <c r="G705" s="51">
        <v>336</v>
      </c>
      <c r="H705" s="51">
        <v>0</v>
      </c>
      <c r="I705" s="51">
        <v>144</v>
      </c>
      <c r="J705" s="51">
        <v>0</v>
      </c>
      <c r="K705" s="51">
        <v>0</v>
      </c>
      <c r="L705" s="52" t="s">
        <v>231</v>
      </c>
      <c r="M705" s="47" t="s">
        <v>215</v>
      </c>
    </row>
    <row r="706" spans="1:13">
      <c r="A706" s="51" t="s">
        <v>1039</v>
      </c>
      <c r="B706" s="51">
        <v>705</v>
      </c>
      <c r="C706" s="51">
        <v>8</v>
      </c>
      <c r="D706" s="52" t="s">
        <v>1029</v>
      </c>
      <c r="E706" s="52" t="s">
        <v>1030</v>
      </c>
      <c r="F706" s="51">
        <v>7200</v>
      </c>
      <c r="G706" s="51">
        <v>336</v>
      </c>
      <c r="H706" s="51">
        <v>0</v>
      </c>
      <c r="I706" s="51">
        <v>144</v>
      </c>
      <c r="J706" s="51">
        <v>0</v>
      </c>
      <c r="K706" s="51">
        <v>0</v>
      </c>
      <c r="L706" s="52" t="s">
        <v>255</v>
      </c>
      <c r="M706" s="47" t="s">
        <v>215</v>
      </c>
    </row>
    <row r="707" spans="1:13">
      <c r="A707" s="51" t="s">
        <v>1040</v>
      </c>
      <c r="B707" s="51">
        <v>706</v>
      </c>
      <c r="C707" s="51">
        <v>688</v>
      </c>
      <c r="D707" s="52" t="s">
        <v>1029</v>
      </c>
      <c r="E707" s="52" t="s">
        <v>1030</v>
      </c>
      <c r="F707" s="51">
        <v>685000</v>
      </c>
      <c r="G707" s="51">
        <v>28588</v>
      </c>
      <c r="H707" s="51">
        <v>0</v>
      </c>
      <c r="I707" s="51">
        <v>12252</v>
      </c>
      <c r="J707" s="51">
        <v>600</v>
      </c>
      <c r="K707" s="51">
        <v>0</v>
      </c>
      <c r="L707" s="52" t="s">
        <v>233</v>
      </c>
      <c r="M707" s="47" t="s">
        <v>215</v>
      </c>
    </row>
    <row r="708" spans="1:13">
      <c r="A708" s="51" t="s">
        <v>1041</v>
      </c>
      <c r="B708" s="51">
        <v>707</v>
      </c>
      <c r="C708" s="51">
        <v>44</v>
      </c>
      <c r="D708" s="52" t="s">
        <v>1029</v>
      </c>
      <c r="E708" s="52" t="s">
        <v>1030</v>
      </c>
      <c r="F708" s="51">
        <v>65500</v>
      </c>
      <c r="G708" s="51">
        <v>1806</v>
      </c>
      <c r="H708" s="51">
        <v>0</v>
      </c>
      <c r="I708" s="51">
        <v>774</v>
      </c>
      <c r="J708" s="51">
        <v>0</v>
      </c>
      <c r="K708" s="51">
        <v>0</v>
      </c>
      <c r="L708" s="52" t="s">
        <v>343</v>
      </c>
      <c r="M708" s="47" t="s">
        <v>215</v>
      </c>
    </row>
    <row r="709" spans="1:13">
      <c r="A709" s="51" t="s">
        <v>1042</v>
      </c>
      <c r="B709" s="51">
        <v>708</v>
      </c>
      <c r="C709" s="51">
        <v>79</v>
      </c>
      <c r="D709" s="52" t="s">
        <v>1029</v>
      </c>
      <c r="E709" s="52" t="s">
        <v>1030</v>
      </c>
      <c r="F709" s="51">
        <v>157500</v>
      </c>
      <c r="G709" s="51">
        <v>3234</v>
      </c>
      <c r="H709" s="51">
        <v>0</v>
      </c>
      <c r="I709" s="51">
        <v>1386</v>
      </c>
      <c r="J709" s="51">
        <v>0</v>
      </c>
      <c r="K709" s="51">
        <v>0</v>
      </c>
      <c r="L709" s="52" t="s">
        <v>397</v>
      </c>
      <c r="M709" s="47" t="s">
        <v>215</v>
      </c>
    </row>
    <row r="710" spans="1:13">
      <c r="A710" s="51" t="s">
        <v>1043</v>
      </c>
      <c r="B710" s="51">
        <v>709</v>
      </c>
      <c r="C710" s="51">
        <v>1</v>
      </c>
      <c r="D710" s="52" t="s">
        <v>1029</v>
      </c>
      <c r="E710" s="52" t="s">
        <v>1030</v>
      </c>
      <c r="F710" s="51">
        <v>2500</v>
      </c>
      <c r="G710" s="51">
        <v>42</v>
      </c>
      <c r="H710" s="51">
        <v>0</v>
      </c>
      <c r="I710" s="51">
        <v>18</v>
      </c>
      <c r="J710" s="51">
        <v>0</v>
      </c>
      <c r="K710" s="51">
        <v>0</v>
      </c>
      <c r="L710" s="52" t="s">
        <v>416</v>
      </c>
      <c r="M710" s="47" t="s">
        <v>215</v>
      </c>
    </row>
    <row r="711" spans="1:13">
      <c r="A711" s="51" t="s">
        <v>1044</v>
      </c>
      <c r="B711" s="51">
        <v>710</v>
      </c>
      <c r="C711" s="51">
        <v>443</v>
      </c>
      <c r="D711" s="52" t="s">
        <v>1029</v>
      </c>
      <c r="E711" s="52" t="s">
        <v>1030</v>
      </c>
      <c r="F711" s="51">
        <v>1323400</v>
      </c>
      <c r="G711" s="51">
        <v>17780</v>
      </c>
      <c r="H711" s="51">
        <v>0</v>
      </c>
      <c r="I711" s="51">
        <v>7620</v>
      </c>
      <c r="J711" s="51">
        <v>300</v>
      </c>
      <c r="K711" s="51">
        <v>0</v>
      </c>
      <c r="L711" s="52" t="s">
        <v>399</v>
      </c>
      <c r="M711" s="47" t="s">
        <v>215</v>
      </c>
    </row>
    <row r="712" spans="1:13">
      <c r="A712" s="51" t="s">
        <v>1045</v>
      </c>
      <c r="B712" s="51">
        <v>711</v>
      </c>
      <c r="C712" s="51">
        <v>17</v>
      </c>
      <c r="D712" s="52" t="s">
        <v>1046</v>
      </c>
      <c r="E712" s="52" t="s">
        <v>1047</v>
      </c>
      <c r="F712" s="51">
        <v>6100</v>
      </c>
      <c r="G712" s="51">
        <v>-24</v>
      </c>
      <c r="H712" s="51">
        <v>0</v>
      </c>
      <c r="I712" s="51">
        <v>-16</v>
      </c>
      <c r="J712" s="51">
        <v>0</v>
      </c>
      <c r="K712" s="51">
        <v>0</v>
      </c>
      <c r="L712" s="52" t="s">
        <v>214</v>
      </c>
      <c r="M712" s="47" t="s">
        <v>215</v>
      </c>
    </row>
    <row r="713" spans="1:13">
      <c r="A713" s="51" t="s">
        <v>1048</v>
      </c>
      <c r="B713" s="51">
        <v>712</v>
      </c>
      <c r="C713" s="51">
        <v>66491</v>
      </c>
      <c r="D713" s="52" t="s">
        <v>1046</v>
      </c>
      <c r="E713" s="52" t="s">
        <v>1047</v>
      </c>
      <c r="F713" s="51">
        <v>6649100</v>
      </c>
      <c r="G713" s="51">
        <v>1196838</v>
      </c>
      <c r="H713" s="51">
        <v>0</v>
      </c>
      <c r="I713" s="51">
        <v>797892</v>
      </c>
      <c r="J713" s="51">
        <v>0</v>
      </c>
      <c r="K713" s="51">
        <v>0</v>
      </c>
      <c r="L713" s="52" t="s">
        <v>217</v>
      </c>
      <c r="M713" s="47" t="s">
        <v>218</v>
      </c>
    </row>
    <row r="714" spans="1:13">
      <c r="A714" s="51" t="s">
        <v>1049</v>
      </c>
      <c r="B714" s="51">
        <v>713</v>
      </c>
      <c r="C714" s="51">
        <v>819</v>
      </c>
      <c r="D714" s="52" t="s">
        <v>1046</v>
      </c>
      <c r="E714" s="52" t="s">
        <v>1047</v>
      </c>
      <c r="F714" s="51">
        <v>147800</v>
      </c>
      <c r="G714" s="51">
        <v>14058</v>
      </c>
      <c r="H714" s="51">
        <v>0</v>
      </c>
      <c r="I714" s="51">
        <v>9372</v>
      </c>
      <c r="J714" s="51">
        <v>12050</v>
      </c>
      <c r="K714" s="51">
        <v>0</v>
      </c>
      <c r="L714" s="52" t="s">
        <v>220</v>
      </c>
      <c r="M714" s="47" t="s">
        <v>218</v>
      </c>
    </row>
    <row r="715" spans="1:13">
      <c r="A715" s="51" t="s">
        <v>1050</v>
      </c>
      <c r="B715" s="51">
        <v>714</v>
      </c>
      <c r="C715" s="51">
        <v>271</v>
      </c>
      <c r="D715" s="52" t="s">
        <v>1046</v>
      </c>
      <c r="E715" s="52" t="s">
        <v>1047</v>
      </c>
      <c r="F715" s="51">
        <v>79900</v>
      </c>
      <c r="G715" s="51">
        <v>6270</v>
      </c>
      <c r="H715" s="51">
        <v>0</v>
      </c>
      <c r="I715" s="51">
        <v>4180</v>
      </c>
      <c r="J715" s="51">
        <v>100</v>
      </c>
      <c r="K715" s="51">
        <v>0</v>
      </c>
      <c r="L715" s="52" t="s">
        <v>222</v>
      </c>
      <c r="M715" s="53" t="s">
        <v>223</v>
      </c>
    </row>
    <row r="716" spans="1:13">
      <c r="A716" s="51" t="s">
        <v>1051</v>
      </c>
      <c r="B716" s="51">
        <v>715</v>
      </c>
      <c r="C716" s="51">
        <v>25</v>
      </c>
      <c r="D716" s="52" t="s">
        <v>1046</v>
      </c>
      <c r="E716" s="52" t="s">
        <v>1047</v>
      </c>
      <c r="F716" s="51">
        <v>9400</v>
      </c>
      <c r="G716" s="51">
        <v>528</v>
      </c>
      <c r="H716" s="51">
        <v>0</v>
      </c>
      <c r="I716" s="51">
        <v>352</v>
      </c>
      <c r="J716" s="51">
        <v>100</v>
      </c>
      <c r="K716" s="51">
        <v>0</v>
      </c>
      <c r="L716" s="52" t="s">
        <v>225</v>
      </c>
      <c r="M716" s="53" t="s">
        <v>223</v>
      </c>
    </row>
    <row r="717" spans="1:13">
      <c r="A717" s="51" t="s">
        <v>1052</v>
      </c>
      <c r="B717" s="51">
        <v>716</v>
      </c>
      <c r="C717" s="51">
        <v>971</v>
      </c>
      <c r="D717" s="52" t="s">
        <v>1046</v>
      </c>
      <c r="E717" s="52" t="s">
        <v>1047</v>
      </c>
      <c r="F717" s="51">
        <v>480500</v>
      </c>
      <c r="G717" s="51">
        <v>34140</v>
      </c>
      <c r="H717" s="51">
        <v>0</v>
      </c>
      <c r="I717" s="51">
        <v>22760</v>
      </c>
      <c r="J717" s="51">
        <v>100</v>
      </c>
      <c r="K717" s="51">
        <v>0</v>
      </c>
      <c r="L717" s="52" t="s">
        <v>227</v>
      </c>
      <c r="M717" s="47" t="s">
        <v>215</v>
      </c>
    </row>
    <row r="718" spans="1:13">
      <c r="A718" s="51" t="s">
        <v>1053</v>
      </c>
      <c r="B718" s="51">
        <v>717</v>
      </c>
      <c r="C718" s="51">
        <v>22</v>
      </c>
      <c r="D718" s="52" t="s">
        <v>1046</v>
      </c>
      <c r="E718" s="52" t="s">
        <v>1047</v>
      </c>
      <c r="F718" s="51">
        <v>12900</v>
      </c>
      <c r="G718" s="51">
        <v>792</v>
      </c>
      <c r="H718" s="51">
        <v>0</v>
      </c>
      <c r="I718" s="51">
        <v>528</v>
      </c>
      <c r="J718" s="51">
        <v>300</v>
      </c>
      <c r="K718" s="51">
        <v>0</v>
      </c>
      <c r="L718" s="52" t="s">
        <v>229</v>
      </c>
      <c r="M718" s="47" t="s">
        <v>215</v>
      </c>
    </row>
    <row r="719" spans="1:13">
      <c r="A719" s="51" t="s">
        <v>1054</v>
      </c>
      <c r="B719" s="51">
        <v>718</v>
      </c>
      <c r="C719" s="51">
        <v>1</v>
      </c>
      <c r="D719" s="52" t="s">
        <v>1046</v>
      </c>
      <c r="E719" s="52" t="s">
        <v>1047</v>
      </c>
      <c r="F719" s="51">
        <v>700</v>
      </c>
      <c r="G719" s="51">
        <v>36</v>
      </c>
      <c r="H719" s="51">
        <v>0</v>
      </c>
      <c r="I719" s="51">
        <v>24</v>
      </c>
      <c r="J719" s="51">
        <v>0</v>
      </c>
      <c r="K719" s="51">
        <v>0</v>
      </c>
      <c r="L719" s="52" t="s">
        <v>252</v>
      </c>
      <c r="M719" s="47" t="s">
        <v>215</v>
      </c>
    </row>
    <row r="720" spans="1:13">
      <c r="A720" s="51" t="s">
        <v>1055</v>
      </c>
      <c r="B720" s="51">
        <v>719</v>
      </c>
      <c r="C720" s="51">
        <v>11</v>
      </c>
      <c r="D720" s="52" t="s">
        <v>1046</v>
      </c>
      <c r="E720" s="52" t="s">
        <v>1047</v>
      </c>
      <c r="F720" s="51">
        <v>8600</v>
      </c>
      <c r="G720" s="51">
        <v>360</v>
      </c>
      <c r="H720" s="51">
        <v>0</v>
      </c>
      <c r="I720" s="51">
        <v>240</v>
      </c>
      <c r="J720" s="51">
        <v>0</v>
      </c>
      <c r="K720" s="51">
        <v>0</v>
      </c>
      <c r="L720" s="52" t="s">
        <v>231</v>
      </c>
      <c r="M720" s="47" t="s">
        <v>215</v>
      </c>
    </row>
    <row r="721" spans="1:13">
      <c r="A721" s="51" t="s">
        <v>1056</v>
      </c>
      <c r="B721" s="51">
        <v>720</v>
      </c>
      <c r="C721" s="51">
        <v>2</v>
      </c>
      <c r="D721" s="52" t="s">
        <v>1046</v>
      </c>
      <c r="E721" s="52" t="s">
        <v>1047</v>
      </c>
      <c r="F721" s="51">
        <v>1300</v>
      </c>
      <c r="G721" s="51">
        <v>36</v>
      </c>
      <c r="H721" s="51">
        <v>0</v>
      </c>
      <c r="I721" s="51">
        <v>24</v>
      </c>
      <c r="J721" s="51">
        <v>0</v>
      </c>
      <c r="K721" s="51">
        <v>0</v>
      </c>
      <c r="L721" s="52" t="s">
        <v>255</v>
      </c>
      <c r="M721" s="47" t="s">
        <v>215</v>
      </c>
    </row>
    <row r="722" spans="1:13">
      <c r="A722" s="51" t="s">
        <v>1057</v>
      </c>
      <c r="B722" s="51">
        <v>721</v>
      </c>
      <c r="C722" s="51">
        <v>365</v>
      </c>
      <c r="D722" s="52" t="s">
        <v>1046</v>
      </c>
      <c r="E722" s="52" t="s">
        <v>1047</v>
      </c>
      <c r="F722" s="51">
        <v>362300</v>
      </c>
      <c r="G722" s="51">
        <v>12882</v>
      </c>
      <c r="H722" s="51">
        <v>0</v>
      </c>
      <c r="I722" s="51">
        <v>8588</v>
      </c>
      <c r="J722" s="51">
        <v>0</v>
      </c>
      <c r="K722" s="51">
        <v>0</v>
      </c>
      <c r="L722" s="52" t="s">
        <v>233</v>
      </c>
      <c r="M722" s="47" t="s">
        <v>215</v>
      </c>
    </row>
    <row r="723" spans="1:13">
      <c r="A723" s="51" t="s">
        <v>1058</v>
      </c>
      <c r="B723" s="51">
        <v>722</v>
      </c>
      <c r="C723" s="51">
        <v>19</v>
      </c>
      <c r="D723" s="52" t="s">
        <v>1046</v>
      </c>
      <c r="E723" s="52" t="s">
        <v>1047</v>
      </c>
      <c r="F723" s="51">
        <v>28400</v>
      </c>
      <c r="G723" s="51">
        <v>666</v>
      </c>
      <c r="H723" s="51">
        <v>0</v>
      </c>
      <c r="I723" s="51">
        <v>444</v>
      </c>
      <c r="J723" s="51">
        <v>0</v>
      </c>
      <c r="K723" s="51">
        <v>0</v>
      </c>
      <c r="L723" s="52" t="s">
        <v>343</v>
      </c>
      <c r="M723" s="47" t="s">
        <v>215</v>
      </c>
    </row>
    <row r="724" spans="1:13">
      <c r="A724" s="51" t="s">
        <v>1059</v>
      </c>
      <c r="B724" s="51">
        <v>723</v>
      </c>
      <c r="C724" s="51">
        <v>57</v>
      </c>
      <c r="D724" s="52" t="s">
        <v>1046</v>
      </c>
      <c r="E724" s="52" t="s">
        <v>1047</v>
      </c>
      <c r="F724" s="51">
        <v>112400</v>
      </c>
      <c r="G724" s="51">
        <v>1764</v>
      </c>
      <c r="H724" s="51">
        <v>0</v>
      </c>
      <c r="I724" s="51">
        <v>1176</v>
      </c>
      <c r="J724" s="51">
        <v>0</v>
      </c>
      <c r="K724" s="51">
        <v>0</v>
      </c>
      <c r="L724" s="52" t="s">
        <v>397</v>
      </c>
      <c r="M724" s="47" t="s">
        <v>215</v>
      </c>
    </row>
    <row r="725" spans="1:13">
      <c r="A725" s="51" t="s">
        <v>1060</v>
      </c>
      <c r="B725" s="51">
        <v>724</v>
      </c>
      <c r="C725" s="51">
        <v>4</v>
      </c>
      <c r="D725" s="52" t="s">
        <v>1046</v>
      </c>
      <c r="E725" s="52" t="s">
        <v>1047</v>
      </c>
      <c r="F725" s="51">
        <v>8500</v>
      </c>
      <c r="G725" s="51">
        <v>36</v>
      </c>
      <c r="H725" s="51">
        <v>0</v>
      </c>
      <c r="I725" s="51">
        <v>24</v>
      </c>
      <c r="J725" s="51">
        <v>0</v>
      </c>
      <c r="K725" s="51">
        <v>0</v>
      </c>
      <c r="L725" s="52" t="s">
        <v>416</v>
      </c>
      <c r="M725" s="47" t="s">
        <v>215</v>
      </c>
    </row>
    <row r="726" spans="1:13">
      <c r="A726" s="51" t="s">
        <v>1061</v>
      </c>
      <c r="B726" s="51">
        <v>725</v>
      </c>
      <c r="C726" s="51">
        <v>203</v>
      </c>
      <c r="D726" s="52" t="s">
        <v>1046</v>
      </c>
      <c r="E726" s="52" t="s">
        <v>1047</v>
      </c>
      <c r="F726" s="51">
        <v>604000</v>
      </c>
      <c r="G726" s="51">
        <v>6912</v>
      </c>
      <c r="H726" s="51">
        <v>0</v>
      </c>
      <c r="I726" s="51">
        <v>4608</v>
      </c>
      <c r="J726" s="51">
        <v>100</v>
      </c>
      <c r="K726" s="51">
        <v>0</v>
      </c>
      <c r="L726" s="52" t="s">
        <v>399</v>
      </c>
      <c r="M726" s="47" t="s">
        <v>215</v>
      </c>
    </row>
    <row r="727" spans="1:13">
      <c r="A727" s="51" t="s">
        <v>1062</v>
      </c>
      <c r="B727" s="51">
        <v>726</v>
      </c>
      <c r="C727" s="51">
        <v>4</v>
      </c>
      <c r="D727" s="52" t="s">
        <v>1046</v>
      </c>
      <c r="E727" s="52" t="s">
        <v>1047</v>
      </c>
      <c r="F727" s="51">
        <v>0</v>
      </c>
      <c r="G727" s="51">
        <v>0</v>
      </c>
      <c r="H727" s="51">
        <v>0</v>
      </c>
      <c r="I727" s="51">
        <v>0</v>
      </c>
      <c r="J727" s="51">
        <v>0</v>
      </c>
      <c r="K727" s="51">
        <v>111790.08</v>
      </c>
      <c r="L727" s="52" t="s">
        <v>575</v>
      </c>
      <c r="M727" s="47" t="s">
        <v>215</v>
      </c>
    </row>
    <row r="728" spans="1:13">
      <c r="A728" s="51" t="s">
        <v>1063</v>
      </c>
      <c r="B728" s="51">
        <v>727</v>
      </c>
      <c r="C728" s="51">
        <v>10191</v>
      </c>
      <c r="D728" s="52" t="s">
        <v>1064</v>
      </c>
      <c r="E728" s="52" t="s">
        <v>1065</v>
      </c>
      <c r="F728" s="51">
        <v>148554.26</v>
      </c>
      <c r="G728" s="51">
        <v>16758</v>
      </c>
      <c r="H728" s="51">
        <v>0</v>
      </c>
      <c r="I728" s="51">
        <v>7182</v>
      </c>
      <c r="J728" s="51">
        <v>434050</v>
      </c>
      <c r="K728" s="51">
        <v>0</v>
      </c>
      <c r="L728" s="52" t="s">
        <v>214</v>
      </c>
      <c r="M728" s="47" t="s">
        <v>215</v>
      </c>
    </row>
    <row r="729" spans="1:13">
      <c r="A729" s="51" t="s">
        <v>1066</v>
      </c>
      <c r="B729" s="51">
        <v>728</v>
      </c>
      <c r="C729" s="51">
        <v>241255</v>
      </c>
      <c r="D729" s="52" t="s">
        <v>1064</v>
      </c>
      <c r="E729" s="52" t="s">
        <v>1065</v>
      </c>
      <c r="F729" s="51">
        <v>23124500</v>
      </c>
      <c r="G729" s="51">
        <v>4941489</v>
      </c>
      <c r="H729" s="51">
        <v>0</v>
      </c>
      <c r="I729" s="51">
        <v>2117781</v>
      </c>
      <c r="J729" s="51">
        <v>685700</v>
      </c>
      <c r="K729" s="51">
        <v>0</v>
      </c>
      <c r="L729" s="52" t="s">
        <v>217</v>
      </c>
      <c r="M729" s="47" t="s">
        <v>218</v>
      </c>
    </row>
    <row r="730" spans="1:13">
      <c r="A730" s="51" t="s">
        <v>1067</v>
      </c>
      <c r="B730" s="51">
        <v>729</v>
      </c>
      <c r="C730" s="51">
        <v>2696</v>
      </c>
      <c r="D730" s="52" t="s">
        <v>1064</v>
      </c>
      <c r="E730" s="52" t="s">
        <v>1065</v>
      </c>
      <c r="F730" s="51">
        <v>491800</v>
      </c>
      <c r="G730" s="51">
        <v>48951</v>
      </c>
      <c r="H730" s="51">
        <v>0</v>
      </c>
      <c r="I730" s="51">
        <v>20979</v>
      </c>
      <c r="J730" s="51">
        <v>10500</v>
      </c>
      <c r="K730" s="51">
        <v>0</v>
      </c>
      <c r="L730" s="52" t="s">
        <v>220</v>
      </c>
      <c r="M730" s="47" t="s">
        <v>218</v>
      </c>
    </row>
    <row r="731" spans="1:13">
      <c r="A731" s="51" t="s">
        <v>1068</v>
      </c>
      <c r="B731" s="51">
        <v>730</v>
      </c>
      <c r="C731" s="51">
        <v>663</v>
      </c>
      <c r="D731" s="52" t="s">
        <v>1064</v>
      </c>
      <c r="E731" s="52" t="s">
        <v>1065</v>
      </c>
      <c r="F731" s="51">
        <v>195300</v>
      </c>
      <c r="G731" s="51">
        <v>17913</v>
      </c>
      <c r="H731" s="51">
        <v>0</v>
      </c>
      <c r="I731" s="51">
        <v>7677</v>
      </c>
      <c r="J731" s="51">
        <v>100</v>
      </c>
      <c r="K731" s="51">
        <v>0</v>
      </c>
      <c r="L731" s="52" t="s">
        <v>222</v>
      </c>
      <c r="M731" s="53" t="s">
        <v>223</v>
      </c>
    </row>
    <row r="732" spans="1:13">
      <c r="A732" s="51" t="s">
        <v>1069</v>
      </c>
      <c r="B732" s="51">
        <v>731</v>
      </c>
      <c r="C732" s="51">
        <v>125</v>
      </c>
      <c r="D732" s="52" t="s">
        <v>1064</v>
      </c>
      <c r="E732" s="52" t="s">
        <v>1065</v>
      </c>
      <c r="F732" s="51">
        <v>49000</v>
      </c>
      <c r="G732" s="51">
        <v>3332</v>
      </c>
      <c r="H732" s="51">
        <v>0</v>
      </c>
      <c r="I732" s="51">
        <v>1428</v>
      </c>
      <c r="J732" s="51">
        <v>0</v>
      </c>
      <c r="K732" s="51">
        <v>0</v>
      </c>
      <c r="L732" s="52" t="s">
        <v>225</v>
      </c>
      <c r="M732" s="53" t="s">
        <v>223</v>
      </c>
    </row>
    <row r="733" spans="1:13">
      <c r="A733" s="51" t="s">
        <v>1070</v>
      </c>
      <c r="B733" s="51">
        <v>732</v>
      </c>
      <c r="C733" s="51">
        <v>3936</v>
      </c>
      <c r="D733" s="52" t="s">
        <v>1064</v>
      </c>
      <c r="E733" s="52" t="s">
        <v>1065</v>
      </c>
      <c r="F733" s="51">
        <v>1955200</v>
      </c>
      <c r="G733" s="51">
        <v>162778</v>
      </c>
      <c r="H733" s="51">
        <v>0</v>
      </c>
      <c r="I733" s="51">
        <v>69762</v>
      </c>
      <c r="J733" s="51">
        <v>200</v>
      </c>
      <c r="K733" s="51">
        <v>0</v>
      </c>
      <c r="L733" s="52" t="s">
        <v>227</v>
      </c>
      <c r="M733" s="47" t="s">
        <v>215</v>
      </c>
    </row>
    <row r="734" spans="1:13">
      <c r="A734" s="51" t="s">
        <v>1071</v>
      </c>
      <c r="B734" s="51">
        <v>733</v>
      </c>
      <c r="C734" s="51">
        <v>33</v>
      </c>
      <c r="D734" s="52" t="s">
        <v>1064</v>
      </c>
      <c r="E734" s="52" t="s">
        <v>1065</v>
      </c>
      <c r="F734" s="51">
        <v>18200</v>
      </c>
      <c r="G734" s="51">
        <v>1218</v>
      </c>
      <c r="H734" s="51">
        <v>0</v>
      </c>
      <c r="I734" s="51">
        <v>522</v>
      </c>
      <c r="J734" s="51">
        <v>500</v>
      </c>
      <c r="K734" s="51">
        <v>0</v>
      </c>
      <c r="L734" s="52" t="s">
        <v>229</v>
      </c>
      <c r="M734" s="47" t="s">
        <v>215</v>
      </c>
    </row>
    <row r="735" spans="1:13">
      <c r="A735" s="51" t="s">
        <v>1072</v>
      </c>
      <c r="B735" s="51">
        <v>734</v>
      </c>
      <c r="C735" s="51">
        <v>10</v>
      </c>
      <c r="D735" s="52" t="s">
        <v>1064</v>
      </c>
      <c r="E735" s="52" t="s">
        <v>1065</v>
      </c>
      <c r="F735" s="51">
        <v>7000</v>
      </c>
      <c r="G735" s="51">
        <v>420</v>
      </c>
      <c r="H735" s="51">
        <v>0</v>
      </c>
      <c r="I735" s="51">
        <v>180</v>
      </c>
      <c r="J735" s="51">
        <v>0</v>
      </c>
      <c r="K735" s="51">
        <v>0</v>
      </c>
      <c r="L735" s="52" t="s">
        <v>252</v>
      </c>
      <c r="M735" s="47" t="s">
        <v>215</v>
      </c>
    </row>
    <row r="736" spans="1:13">
      <c r="A736" s="51" t="s">
        <v>1073</v>
      </c>
      <c r="B736" s="51">
        <v>735</v>
      </c>
      <c r="C736" s="51">
        <v>21</v>
      </c>
      <c r="D736" s="52" t="s">
        <v>1064</v>
      </c>
      <c r="E736" s="52" t="s">
        <v>1065</v>
      </c>
      <c r="F736" s="51">
        <v>16800</v>
      </c>
      <c r="G736" s="51">
        <v>882</v>
      </c>
      <c r="H736" s="51">
        <v>0</v>
      </c>
      <c r="I736" s="51">
        <v>378</v>
      </c>
      <c r="J736" s="51">
        <v>0</v>
      </c>
      <c r="K736" s="51">
        <v>0</v>
      </c>
      <c r="L736" s="52" t="s">
        <v>231</v>
      </c>
      <c r="M736" s="47" t="s">
        <v>215</v>
      </c>
    </row>
    <row r="737" spans="1:13">
      <c r="A737" s="51" t="s">
        <v>1074</v>
      </c>
      <c r="B737" s="51">
        <v>736</v>
      </c>
      <c r="C737" s="51">
        <v>26</v>
      </c>
      <c r="D737" s="52" t="s">
        <v>1064</v>
      </c>
      <c r="E737" s="52" t="s">
        <v>1065</v>
      </c>
      <c r="F737" s="51">
        <v>21700</v>
      </c>
      <c r="G737" s="51">
        <v>924</v>
      </c>
      <c r="H737" s="51">
        <v>0</v>
      </c>
      <c r="I737" s="51">
        <v>396</v>
      </c>
      <c r="J737" s="51">
        <v>0</v>
      </c>
      <c r="K737" s="51">
        <v>0</v>
      </c>
      <c r="L737" s="52" t="s">
        <v>255</v>
      </c>
      <c r="M737" s="47" t="s">
        <v>215</v>
      </c>
    </row>
    <row r="738" spans="1:13">
      <c r="A738" s="51" t="s">
        <v>1075</v>
      </c>
      <c r="B738" s="51">
        <v>737</v>
      </c>
      <c r="C738" s="51">
        <v>315</v>
      </c>
      <c r="D738" s="52" t="s">
        <v>1064</v>
      </c>
      <c r="E738" s="52" t="s">
        <v>1065</v>
      </c>
      <c r="F738" s="51">
        <v>304100</v>
      </c>
      <c r="G738" s="51">
        <v>12306</v>
      </c>
      <c r="H738" s="51">
        <v>0</v>
      </c>
      <c r="I738" s="51">
        <v>5274</v>
      </c>
      <c r="J738" s="51">
        <v>0</v>
      </c>
      <c r="K738" s="51">
        <v>0</v>
      </c>
      <c r="L738" s="52" t="s">
        <v>233</v>
      </c>
      <c r="M738" s="47" t="s">
        <v>215</v>
      </c>
    </row>
    <row r="739" spans="1:13">
      <c r="A739" s="51" t="s">
        <v>1076</v>
      </c>
      <c r="B739" s="51">
        <v>738</v>
      </c>
      <c r="C739" s="51">
        <v>15</v>
      </c>
      <c r="D739" s="52" t="s">
        <v>1064</v>
      </c>
      <c r="E739" s="52" t="s">
        <v>1065</v>
      </c>
      <c r="F739" s="51">
        <v>22300</v>
      </c>
      <c r="G739" s="51">
        <v>588</v>
      </c>
      <c r="H739" s="51">
        <v>0</v>
      </c>
      <c r="I739" s="51">
        <v>252</v>
      </c>
      <c r="J739" s="51">
        <v>0</v>
      </c>
      <c r="K739" s="51">
        <v>0</v>
      </c>
      <c r="L739" s="52" t="s">
        <v>343</v>
      </c>
      <c r="M739" s="47" t="s">
        <v>215</v>
      </c>
    </row>
    <row r="740" spans="1:13">
      <c r="A740" s="51" t="s">
        <v>1077</v>
      </c>
      <c r="B740" s="51">
        <v>739</v>
      </c>
      <c r="C740" s="51">
        <v>49</v>
      </c>
      <c r="D740" s="52" t="s">
        <v>1064</v>
      </c>
      <c r="E740" s="52" t="s">
        <v>1065</v>
      </c>
      <c r="F740" s="51">
        <v>96900</v>
      </c>
      <c r="G740" s="51">
        <v>1974</v>
      </c>
      <c r="H740" s="51">
        <v>0</v>
      </c>
      <c r="I740" s="51">
        <v>846</v>
      </c>
      <c r="J740" s="51">
        <v>0</v>
      </c>
      <c r="K740" s="51">
        <v>0</v>
      </c>
      <c r="L740" s="52" t="s">
        <v>397</v>
      </c>
      <c r="M740" s="47" t="s">
        <v>215</v>
      </c>
    </row>
    <row r="741" spans="1:13">
      <c r="A741" s="51" t="s">
        <v>1078</v>
      </c>
      <c r="B741" s="51">
        <v>740</v>
      </c>
      <c r="C741" s="51">
        <v>4</v>
      </c>
      <c r="D741" s="52" t="s">
        <v>1064</v>
      </c>
      <c r="E741" s="52" t="s">
        <v>1065</v>
      </c>
      <c r="F741" s="51">
        <v>9900</v>
      </c>
      <c r="G741" s="51">
        <v>147</v>
      </c>
      <c r="H741" s="51">
        <v>0</v>
      </c>
      <c r="I741" s="51">
        <v>63</v>
      </c>
      <c r="J741" s="51">
        <v>0</v>
      </c>
      <c r="K741" s="51">
        <v>0</v>
      </c>
      <c r="L741" s="52" t="s">
        <v>416</v>
      </c>
      <c r="M741" s="47" t="s">
        <v>215</v>
      </c>
    </row>
    <row r="742" spans="1:13">
      <c r="A742" s="51" t="s">
        <v>1079</v>
      </c>
      <c r="B742" s="51">
        <v>741</v>
      </c>
      <c r="C742" s="51">
        <v>493</v>
      </c>
      <c r="D742" s="52" t="s">
        <v>1064</v>
      </c>
      <c r="E742" s="52" t="s">
        <v>1065</v>
      </c>
      <c r="F742" s="51">
        <v>1458000</v>
      </c>
      <c r="G742" s="51">
        <v>18830</v>
      </c>
      <c r="H742" s="51">
        <v>0</v>
      </c>
      <c r="I742" s="51">
        <v>8070</v>
      </c>
      <c r="J742" s="51">
        <v>0</v>
      </c>
      <c r="K742" s="51">
        <v>0</v>
      </c>
      <c r="L742" s="52" t="s">
        <v>399</v>
      </c>
      <c r="M742" s="47" t="s">
        <v>215</v>
      </c>
    </row>
    <row r="743" spans="1:13">
      <c r="A743" s="51" t="s">
        <v>1080</v>
      </c>
      <c r="B743" s="51">
        <v>742</v>
      </c>
      <c r="C743" s="51">
        <v>101</v>
      </c>
      <c r="D743" s="52" t="s">
        <v>1064</v>
      </c>
      <c r="E743" s="52" t="s">
        <v>1065</v>
      </c>
      <c r="F743" s="51">
        <v>0</v>
      </c>
      <c r="G743" s="51">
        <v>0</v>
      </c>
      <c r="H743" s="51">
        <v>0</v>
      </c>
      <c r="I743" s="51">
        <v>0</v>
      </c>
      <c r="J743" s="51">
        <v>0</v>
      </c>
      <c r="K743" s="51">
        <v>1791565</v>
      </c>
      <c r="L743" s="52" t="s">
        <v>575</v>
      </c>
      <c r="M743" s="47" t="s">
        <v>215</v>
      </c>
    </row>
    <row r="744" spans="1:13">
      <c r="A744" s="51" t="s">
        <v>1081</v>
      </c>
      <c r="B744" s="51">
        <v>743</v>
      </c>
      <c r="C744" s="51">
        <v>9</v>
      </c>
      <c r="D744" s="52" t="s">
        <v>1082</v>
      </c>
      <c r="E744" s="52" t="s">
        <v>1083</v>
      </c>
      <c r="F744" s="51">
        <v>20774.38</v>
      </c>
      <c r="G744" s="51">
        <v>90</v>
      </c>
      <c r="H744" s="51">
        <v>52.5</v>
      </c>
      <c r="I744" s="51">
        <v>255</v>
      </c>
      <c r="J744" s="51">
        <v>0</v>
      </c>
      <c r="K744" s="51">
        <v>0</v>
      </c>
      <c r="L744" s="52" t="s">
        <v>214</v>
      </c>
      <c r="M744" s="47" t="s">
        <v>215</v>
      </c>
    </row>
    <row r="745" spans="1:13">
      <c r="A745" s="51" t="s">
        <v>1084</v>
      </c>
      <c r="B745" s="51">
        <v>744</v>
      </c>
      <c r="C745" s="51">
        <v>10443</v>
      </c>
      <c r="D745" s="52" t="s">
        <v>1082</v>
      </c>
      <c r="E745" s="52" t="s">
        <v>1083</v>
      </c>
      <c r="F745" s="51">
        <v>994700</v>
      </c>
      <c r="G745" s="51">
        <v>156645</v>
      </c>
      <c r="H745" s="51">
        <v>78322.5</v>
      </c>
      <c r="I745" s="51">
        <v>78322.5</v>
      </c>
      <c r="J745" s="51">
        <v>49600</v>
      </c>
      <c r="K745" s="51">
        <v>0</v>
      </c>
      <c r="L745" s="52" t="s">
        <v>217</v>
      </c>
      <c r="M745" s="47" t="s">
        <v>218</v>
      </c>
    </row>
    <row r="746" spans="1:13">
      <c r="A746" s="51" t="s">
        <v>1085</v>
      </c>
      <c r="B746" s="51">
        <v>745</v>
      </c>
      <c r="C746" s="51">
        <v>922</v>
      </c>
      <c r="D746" s="52" t="s">
        <v>1082</v>
      </c>
      <c r="E746" s="52" t="s">
        <v>1083</v>
      </c>
      <c r="F746" s="51">
        <v>181400</v>
      </c>
      <c r="G746" s="51">
        <v>13830</v>
      </c>
      <c r="H746" s="51">
        <v>6915</v>
      </c>
      <c r="I746" s="51">
        <v>6915</v>
      </c>
      <c r="J746" s="51">
        <v>3000</v>
      </c>
      <c r="K746" s="51">
        <v>0</v>
      </c>
      <c r="L746" s="52" t="s">
        <v>220</v>
      </c>
      <c r="M746" s="47" t="s">
        <v>218</v>
      </c>
    </row>
    <row r="747" spans="1:13">
      <c r="A747" s="51" t="s">
        <v>1086</v>
      </c>
      <c r="B747" s="51">
        <v>746</v>
      </c>
      <c r="C747" s="51">
        <v>227</v>
      </c>
      <c r="D747" s="52" t="s">
        <v>1082</v>
      </c>
      <c r="E747" s="52" t="s">
        <v>1083</v>
      </c>
      <c r="F747" s="51">
        <v>67400</v>
      </c>
      <c r="G747" s="51">
        <v>4540</v>
      </c>
      <c r="H747" s="51">
        <v>2270</v>
      </c>
      <c r="I747" s="51">
        <v>2270</v>
      </c>
      <c r="J747" s="51">
        <v>700</v>
      </c>
      <c r="K747" s="51">
        <v>0</v>
      </c>
      <c r="L747" s="52" t="s">
        <v>222</v>
      </c>
      <c r="M747" s="53" t="s">
        <v>223</v>
      </c>
    </row>
    <row r="748" spans="1:13">
      <c r="A748" s="51" t="s">
        <v>1087</v>
      </c>
      <c r="B748" s="51">
        <v>747</v>
      </c>
      <c r="C748" s="51">
        <v>28</v>
      </c>
      <c r="D748" s="52" t="s">
        <v>1082</v>
      </c>
      <c r="E748" s="52" t="s">
        <v>1083</v>
      </c>
      <c r="F748" s="51">
        <v>11200</v>
      </c>
      <c r="G748" s="51">
        <v>560</v>
      </c>
      <c r="H748" s="51">
        <v>280</v>
      </c>
      <c r="I748" s="51">
        <v>280</v>
      </c>
      <c r="J748" s="51">
        <v>0</v>
      </c>
      <c r="K748" s="51">
        <v>0</v>
      </c>
      <c r="L748" s="52" t="s">
        <v>225</v>
      </c>
      <c r="M748" s="53" t="s">
        <v>223</v>
      </c>
    </row>
    <row r="749" spans="1:13">
      <c r="A749" s="51" t="s">
        <v>1088</v>
      </c>
      <c r="B749" s="51">
        <v>748</v>
      </c>
      <c r="C749" s="51">
        <v>788</v>
      </c>
      <c r="D749" s="52" t="s">
        <v>1082</v>
      </c>
      <c r="E749" s="52" t="s">
        <v>1083</v>
      </c>
      <c r="F749" s="51">
        <v>393700</v>
      </c>
      <c r="G749" s="51">
        <v>23640</v>
      </c>
      <c r="H749" s="51">
        <v>11820</v>
      </c>
      <c r="I749" s="51">
        <v>19700</v>
      </c>
      <c r="J749" s="51">
        <v>300</v>
      </c>
      <c r="K749" s="51">
        <v>0</v>
      </c>
      <c r="L749" s="52" t="s">
        <v>227</v>
      </c>
      <c r="M749" s="47" t="s">
        <v>215</v>
      </c>
    </row>
    <row r="750" spans="1:13">
      <c r="A750" s="51" t="s">
        <v>1089</v>
      </c>
      <c r="B750" s="51">
        <v>749</v>
      </c>
      <c r="C750" s="51">
        <v>29</v>
      </c>
      <c r="D750" s="52" t="s">
        <v>1082</v>
      </c>
      <c r="E750" s="52" t="s">
        <v>1083</v>
      </c>
      <c r="F750" s="51">
        <v>16700</v>
      </c>
      <c r="G750" s="51">
        <v>870</v>
      </c>
      <c r="H750" s="51">
        <v>435</v>
      </c>
      <c r="I750" s="51">
        <v>725</v>
      </c>
      <c r="J750" s="51">
        <v>700</v>
      </c>
      <c r="K750" s="51">
        <v>0</v>
      </c>
      <c r="L750" s="52" t="s">
        <v>229</v>
      </c>
      <c r="M750" s="47" t="s">
        <v>215</v>
      </c>
    </row>
    <row r="751" spans="1:13">
      <c r="A751" s="51" t="s">
        <v>1090</v>
      </c>
      <c r="B751" s="51">
        <v>750</v>
      </c>
      <c r="C751" s="51">
        <v>1</v>
      </c>
      <c r="D751" s="52" t="s">
        <v>1082</v>
      </c>
      <c r="E751" s="52" t="s">
        <v>1083</v>
      </c>
      <c r="F751" s="51">
        <v>700</v>
      </c>
      <c r="G751" s="51">
        <v>30</v>
      </c>
      <c r="H751" s="51">
        <v>15</v>
      </c>
      <c r="I751" s="51">
        <v>25</v>
      </c>
      <c r="J751" s="51">
        <v>0</v>
      </c>
      <c r="K751" s="51">
        <v>0</v>
      </c>
      <c r="L751" s="52" t="s">
        <v>252</v>
      </c>
      <c r="M751" s="47" t="s">
        <v>215</v>
      </c>
    </row>
    <row r="752" spans="1:13">
      <c r="A752" s="51" t="s">
        <v>1091</v>
      </c>
      <c r="B752" s="51">
        <v>751</v>
      </c>
      <c r="C752" s="51">
        <v>6</v>
      </c>
      <c r="D752" s="52" t="s">
        <v>1082</v>
      </c>
      <c r="E752" s="52" t="s">
        <v>1083</v>
      </c>
      <c r="F752" s="51">
        <v>4800</v>
      </c>
      <c r="G752" s="51">
        <v>180</v>
      </c>
      <c r="H752" s="51">
        <v>90</v>
      </c>
      <c r="I752" s="51">
        <v>150</v>
      </c>
      <c r="J752" s="51">
        <v>0</v>
      </c>
      <c r="K752" s="51">
        <v>0</v>
      </c>
      <c r="L752" s="52" t="s">
        <v>231</v>
      </c>
      <c r="M752" s="47" t="s">
        <v>215</v>
      </c>
    </row>
    <row r="753" spans="1:13">
      <c r="A753" s="51" t="s">
        <v>1092</v>
      </c>
      <c r="B753" s="51">
        <v>752</v>
      </c>
      <c r="C753" s="51">
        <v>4</v>
      </c>
      <c r="D753" s="52" t="s">
        <v>1082</v>
      </c>
      <c r="E753" s="52" t="s">
        <v>1083</v>
      </c>
      <c r="F753" s="51">
        <v>3500</v>
      </c>
      <c r="G753" s="51">
        <v>120</v>
      </c>
      <c r="H753" s="51">
        <v>60</v>
      </c>
      <c r="I753" s="51">
        <v>100</v>
      </c>
      <c r="J753" s="51">
        <v>100</v>
      </c>
      <c r="K753" s="51">
        <v>0</v>
      </c>
      <c r="L753" s="52" t="s">
        <v>255</v>
      </c>
      <c r="M753" s="47" t="s">
        <v>215</v>
      </c>
    </row>
    <row r="754" spans="1:13">
      <c r="A754" s="51" t="s">
        <v>1093</v>
      </c>
      <c r="B754" s="51">
        <v>753</v>
      </c>
      <c r="C754" s="51">
        <v>818</v>
      </c>
      <c r="D754" s="52" t="s">
        <v>1082</v>
      </c>
      <c r="E754" s="52" t="s">
        <v>1083</v>
      </c>
      <c r="F754" s="51">
        <v>817000</v>
      </c>
      <c r="G754" s="51">
        <v>24540</v>
      </c>
      <c r="H754" s="51">
        <v>12270</v>
      </c>
      <c r="I754" s="51">
        <v>28630</v>
      </c>
      <c r="J754" s="51">
        <v>1000</v>
      </c>
      <c r="K754" s="51">
        <v>0</v>
      </c>
      <c r="L754" s="52" t="s">
        <v>233</v>
      </c>
      <c r="M754" s="47" t="s">
        <v>215</v>
      </c>
    </row>
    <row r="755" spans="1:13">
      <c r="A755" s="51" t="s">
        <v>1094</v>
      </c>
      <c r="B755" s="51">
        <v>754</v>
      </c>
      <c r="C755" s="51">
        <v>57</v>
      </c>
      <c r="D755" s="52" t="s">
        <v>1082</v>
      </c>
      <c r="E755" s="52" t="s">
        <v>1083</v>
      </c>
      <c r="F755" s="51">
        <v>85400</v>
      </c>
      <c r="G755" s="51">
        <v>1710</v>
      </c>
      <c r="H755" s="51">
        <v>855</v>
      </c>
      <c r="I755" s="51">
        <v>2565</v>
      </c>
      <c r="J755" s="51">
        <v>100</v>
      </c>
      <c r="K755" s="51">
        <v>0</v>
      </c>
      <c r="L755" s="52" t="s">
        <v>343</v>
      </c>
      <c r="M755" s="47" t="s">
        <v>215</v>
      </c>
    </row>
    <row r="756" spans="1:13">
      <c r="A756" s="51" t="s">
        <v>1095</v>
      </c>
      <c r="B756" s="51">
        <v>755</v>
      </c>
      <c r="C756" s="51">
        <v>172</v>
      </c>
      <c r="D756" s="52" t="s">
        <v>1082</v>
      </c>
      <c r="E756" s="52" t="s">
        <v>1083</v>
      </c>
      <c r="F756" s="51">
        <v>343800</v>
      </c>
      <c r="G756" s="51">
        <v>5160</v>
      </c>
      <c r="H756" s="51">
        <v>2580</v>
      </c>
      <c r="I756" s="51">
        <v>7740</v>
      </c>
      <c r="J756" s="51">
        <v>200</v>
      </c>
      <c r="K756" s="51">
        <v>0</v>
      </c>
      <c r="L756" s="52" t="s">
        <v>397</v>
      </c>
      <c r="M756" s="47" t="s">
        <v>215</v>
      </c>
    </row>
    <row r="757" spans="1:13">
      <c r="A757" s="51" t="s">
        <v>1096</v>
      </c>
      <c r="B757" s="51">
        <v>756</v>
      </c>
      <c r="C757" s="51">
        <v>22</v>
      </c>
      <c r="D757" s="52" t="s">
        <v>1082</v>
      </c>
      <c r="E757" s="52" t="s">
        <v>1083</v>
      </c>
      <c r="F757" s="51">
        <v>55000</v>
      </c>
      <c r="G757" s="51">
        <v>660</v>
      </c>
      <c r="H757" s="51">
        <v>330</v>
      </c>
      <c r="I757" s="51">
        <v>1210</v>
      </c>
      <c r="J757" s="51">
        <v>0</v>
      </c>
      <c r="K757" s="51">
        <v>0</v>
      </c>
      <c r="L757" s="52" t="s">
        <v>416</v>
      </c>
      <c r="M757" s="47" t="s">
        <v>215</v>
      </c>
    </row>
    <row r="758" spans="1:13">
      <c r="A758" s="51" t="s">
        <v>1097</v>
      </c>
      <c r="B758" s="51">
        <v>757</v>
      </c>
      <c r="C758" s="51">
        <v>1108</v>
      </c>
      <c r="D758" s="52" t="s">
        <v>1082</v>
      </c>
      <c r="E758" s="52" t="s">
        <v>1083</v>
      </c>
      <c r="F758" s="51">
        <v>3323200</v>
      </c>
      <c r="G758" s="51">
        <v>33240</v>
      </c>
      <c r="H758" s="51">
        <v>16620</v>
      </c>
      <c r="I758" s="51">
        <v>60940</v>
      </c>
      <c r="J758" s="51">
        <v>800</v>
      </c>
      <c r="K758" s="51">
        <v>0</v>
      </c>
      <c r="L758" s="52" t="s">
        <v>399</v>
      </c>
      <c r="M758" s="47" t="s">
        <v>215</v>
      </c>
    </row>
    <row r="759" spans="1:13">
      <c r="A759" s="51" t="s">
        <v>1098</v>
      </c>
      <c r="B759" s="51">
        <v>758</v>
      </c>
      <c r="C759" s="51">
        <v>283</v>
      </c>
      <c r="D759" s="52" t="s">
        <v>1099</v>
      </c>
      <c r="E759" s="52" t="s">
        <v>1100</v>
      </c>
      <c r="F759" s="51">
        <v>44800</v>
      </c>
      <c r="G759" s="51">
        <v>291</v>
      </c>
      <c r="H759" s="51">
        <v>-552.5</v>
      </c>
      <c r="I759" s="51">
        <v>861.5</v>
      </c>
      <c r="J759" s="51">
        <v>14400</v>
      </c>
      <c r="K759" s="51">
        <v>0</v>
      </c>
      <c r="L759" s="52" t="s">
        <v>214</v>
      </c>
      <c r="M759" s="47" t="s">
        <v>215</v>
      </c>
    </row>
    <row r="760" spans="1:13">
      <c r="A760" s="51" t="s">
        <v>1101</v>
      </c>
      <c r="B760" s="51">
        <v>759</v>
      </c>
      <c r="C760" s="51">
        <v>23323</v>
      </c>
      <c r="D760" s="52" t="s">
        <v>1099</v>
      </c>
      <c r="E760" s="52" t="s">
        <v>1100</v>
      </c>
      <c r="F760" s="51">
        <v>2096300</v>
      </c>
      <c r="G760" s="51">
        <v>349815</v>
      </c>
      <c r="H760" s="51">
        <v>157822.5</v>
      </c>
      <c r="I760" s="51">
        <v>192022.5</v>
      </c>
      <c r="J760" s="51">
        <v>236000</v>
      </c>
      <c r="K760" s="51">
        <v>0</v>
      </c>
      <c r="L760" s="52" t="s">
        <v>217</v>
      </c>
      <c r="M760" s="47" t="s">
        <v>218</v>
      </c>
    </row>
    <row r="761" spans="1:13">
      <c r="A761" s="51" t="s">
        <v>1102</v>
      </c>
      <c r="B761" s="51">
        <v>760</v>
      </c>
      <c r="C761" s="51">
        <v>1129</v>
      </c>
      <c r="D761" s="52" t="s">
        <v>1099</v>
      </c>
      <c r="E761" s="52" t="s">
        <v>1100</v>
      </c>
      <c r="F761" s="51">
        <v>179800</v>
      </c>
      <c r="G761" s="51">
        <v>16905</v>
      </c>
      <c r="H761" s="51">
        <v>5340</v>
      </c>
      <c r="I761" s="51">
        <v>11565</v>
      </c>
      <c r="J761" s="51">
        <v>45800</v>
      </c>
      <c r="K761" s="51">
        <v>0</v>
      </c>
      <c r="L761" s="52" t="s">
        <v>220</v>
      </c>
      <c r="M761" s="47" t="s">
        <v>218</v>
      </c>
    </row>
    <row r="762" spans="1:13">
      <c r="A762" s="51" t="s">
        <v>1103</v>
      </c>
      <c r="B762" s="51">
        <v>761</v>
      </c>
      <c r="C762" s="51">
        <v>148</v>
      </c>
      <c r="D762" s="52" t="s">
        <v>1099</v>
      </c>
      <c r="E762" s="52" t="s">
        <v>1100</v>
      </c>
      <c r="F762" s="51">
        <v>42300</v>
      </c>
      <c r="G762" s="51">
        <v>2855</v>
      </c>
      <c r="H762" s="51">
        <v>2540</v>
      </c>
      <c r="I762" s="51">
        <v>315</v>
      </c>
      <c r="J762" s="51">
        <v>2100</v>
      </c>
      <c r="K762" s="51">
        <v>0</v>
      </c>
      <c r="L762" s="52" t="s">
        <v>222</v>
      </c>
      <c r="M762" s="53" t="s">
        <v>223</v>
      </c>
    </row>
    <row r="763" spans="1:13">
      <c r="A763" s="51" t="s">
        <v>1104</v>
      </c>
      <c r="B763" s="51">
        <v>762</v>
      </c>
      <c r="C763" s="51">
        <v>27</v>
      </c>
      <c r="D763" s="52" t="s">
        <v>1099</v>
      </c>
      <c r="E763" s="52" t="s">
        <v>1100</v>
      </c>
      <c r="F763" s="51">
        <v>10400</v>
      </c>
      <c r="G763" s="51">
        <v>520</v>
      </c>
      <c r="H763" s="51">
        <v>460</v>
      </c>
      <c r="I763" s="51">
        <v>60</v>
      </c>
      <c r="J763" s="51">
        <v>400</v>
      </c>
      <c r="K763" s="51">
        <v>0</v>
      </c>
      <c r="L763" s="52" t="s">
        <v>225</v>
      </c>
      <c r="M763" s="53" t="s">
        <v>223</v>
      </c>
    </row>
    <row r="764" spans="1:13">
      <c r="A764" s="51" t="s">
        <v>1105</v>
      </c>
      <c r="B764" s="51">
        <v>763</v>
      </c>
      <c r="C764" s="51">
        <v>637</v>
      </c>
      <c r="D764" s="52" t="s">
        <v>1099</v>
      </c>
      <c r="E764" s="52" t="s">
        <v>1100</v>
      </c>
      <c r="F764" s="51">
        <v>318100</v>
      </c>
      <c r="G764" s="51">
        <v>19050</v>
      </c>
      <c r="H764" s="51">
        <v>19035</v>
      </c>
      <c r="I764" s="51">
        <v>15</v>
      </c>
      <c r="J764" s="51">
        <v>200</v>
      </c>
      <c r="K764" s="51">
        <v>0</v>
      </c>
      <c r="L764" s="52" t="s">
        <v>227</v>
      </c>
      <c r="M764" s="47" t="s">
        <v>215</v>
      </c>
    </row>
    <row r="765" spans="1:13">
      <c r="A765" s="51" t="s">
        <v>1106</v>
      </c>
      <c r="B765" s="51">
        <v>764</v>
      </c>
      <c r="C765" s="51">
        <v>14</v>
      </c>
      <c r="D765" s="52" t="s">
        <v>1099</v>
      </c>
      <c r="E765" s="52" t="s">
        <v>1100</v>
      </c>
      <c r="F765" s="51">
        <v>7200</v>
      </c>
      <c r="G765" s="51">
        <v>240</v>
      </c>
      <c r="H765" s="51">
        <v>60</v>
      </c>
      <c r="I765" s="51">
        <v>180</v>
      </c>
      <c r="J765" s="51">
        <v>1200</v>
      </c>
      <c r="K765" s="51">
        <v>0</v>
      </c>
      <c r="L765" s="52" t="s">
        <v>229</v>
      </c>
      <c r="M765" s="47" t="s">
        <v>215</v>
      </c>
    </row>
    <row r="766" spans="1:13">
      <c r="A766" s="51" t="s">
        <v>1107</v>
      </c>
      <c r="B766" s="51">
        <v>765</v>
      </c>
      <c r="C766" s="51">
        <v>2</v>
      </c>
      <c r="D766" s="52" t="s">
        <v>1099</v>
      </c>
      <c r="E766" s="52" t="s">
        <v>1100</v>
      </c>
      <c r="F766" s="51">
        <v>1600</v>
      </c>
      <c r="G766" s="51">
        <v>60</v>
      </c>
      <c r="H766" s="51">
        <v>60</v>
      </c>
      <c r="I766" s="51">
        <v>0</v>
      </c>
      <c r="J766" s="51">
        <v>0</v>
      </c>
      <c r="K766" s="51">
        <v>0</v>
      </c>
      <c r="L766" s="52" t="s">
        <v>231</v>
      </c>
      <c r="M766" s="47" t="s">
        <v>215</v>
      </c>
    </row>
    <row r="767" spans="1:13">
      <c r="A767" s="51" t="s">
        <v>1108</v>
      </c>
      <c r="B767" s="51">
        <v>766</v>
      </c>
      <c r="C767" s="51">
        <v>151</v>
      </c>
      <c r="D767" s="52" t="s">
        <v>1099</v>
      </c>
      <c r="E767" s="52" t="s">
        <v>1100</v>
      </c>
      <c r="F767" s="51">
        <v>149600</v>
      </c>
      <c r="G767" s="51">
        <v>4320</v>
      </c>
      <c r="H767" s="51">
        <v>4200</v>
      </c>
      <c r="I767" s="51">
        <v>120</v>
      </c>
      <c r="J767" s="51">
        <v>1000</v>
      </c>
      <c r="K767" s="51">
        <v>0</v>
      </c>
      <c r="L767" s="52" t="s">
        <v>233</v>
      </c>
      <c r="M767" s="47" t="s">
        <v>215</v>
      </c>
    </row>
    <row r="768" spans="1:13">
      <c r="A768" s="51" t="s">
        <v>1109</v>
      </c>
      <c r="B768" s="51">
        <v>767</v>
      </c>
      <c r="C768" s="51">
        <v>2</v>
      </c>
      <c r="D768" s="52" t="s">
        <v>1099</v>
      </c>
      <c r="E768" s="52" t="s">
        <v>1100</v>
      </c>
      <c r="F768" s="51">
        <v>3000</v>
      </c>
      <c r="G768" s="51">
        <v>60</v>
      </c>
      <c r="H768" s="51">
        <v>30</v>
      </c>
      <c r="I768" s="51">
        <v>30</v>
      </c>
      <c r="J768" s="51">
        <v>0</v>
      </c>
      <c r="K768" s="51">
        <v>0</v>
      </c>
      <c r="L768" s="52" t="s">
        <v>343</v>
      </c>
      <c r="M768" s="47" t="s">
        <v>215</v>
      </c>
    </row>
    <row r="769" spans="1:13">
      <c r="A769" s="51" t="s">
        <v>1110</v>
      </c>
      <c r="B769" s="51">
        <v>768</v>
      </c>
      <c r="C769" s="51">
        <v>14</v>
      </c>
      <c r="D769" s="52" t="s">
        <v>1099</v>
      </c>
      <c r="E769" s="52" t="s">
        <v>1100</v>
      </c>
      <c r="F769" s="51">
        <v>28000</v>
      </c>
      <c r="G769" s="51">
        <v>420</v>
      </c>
      <c r="H769" s="51">
        <v>210</v>
      </c>
      <c r="I769" s="51">
        <v>210</v>
      </c>
      <c r="J769" s="51">
        <v>0</v>
      </c>
      <c r="K769" s="51">
        <v>0</v>
      </c>
      <c r="L769" s="52" t="s">
        <v>397</v>
      </c>
      <c r="M769" s="47" t="s">
        <v>215</v>
      </c>
    </row>
    <row r="770" spans="1:13">
      <c r="A770" s="51" t="s">
        <v>1111</v>
      </c>
      <c r="B770" s="51">
        <v>769</v>
      </c>
      <c r="C770" s="51">
        <v>66</v>
      </c>
      <c r="D770" s="52" t="s">
        <v>1099</v>
      </c>
      <c r="E770" s="52" t="s">
        <v>1100</v>
      </c>
      <c r="F770" s="51">
        <v>197000</v>
      </c>
      <c r="G770" s="51">
        <v>1875</v>
      </c>
      <c r="H770" s="51">
        <v>885</v>
      </c>
      <c r="I770" s="51">
        <v>990</v>
      </c>
      <c r="J770" s="51">
        <v>500</v>
      </c>
      <c r="K770" s="51">
        <v>0</v>
      </c>
      <c r="L770" s="52" t="s">
        <v>399</v>
      </c>
      <c r="M770" s="47" t="s">
        <v>215</v>
      </c>
    </row>
    <row r="771" spans="1:13">
      <c r="A771" s="51" t="s">
        <v>1112</v>
      </c>
      <c r="B771" s="51">
        <v>770</v>
      </c>
      <c r="C771" s="51">
        <v>1</v>
      </c>
      <c r="D771" s="52" t="s">
        <v>1113</v>
      </c>
      <c r="E771" s="52" t="s">
        <v>1114</v>
      </c>
      <c r="F771" s="51">
        <v>0</v>
      </c>
      <c r="G771" s="51">
        <v>-42</v>
      </c>
      <c r="H771" s="51">
        <v>-9</v>
      </c>
      <c r="I771" s="51">
        <v>-9</v>
      </c>
      <c r="J771" s="51">
        <v>0</v>
      </c>
      <c r="K771" s="51">
        <v>0</v>
      </c>
      <c r="L771" s="52" t="s">
        <v>214</v>
      </c>
      <c r="M771" s="47" t="s">
        <v>215</v>
      </c>
    </row>
    <row r="772" spans="1:13">
      <c r="A772" s="51" t="s">
        <v>1115</v>
      </c>
      <c r="B772" s="51">
        <v>771</v>
      </c>
      <c r="C772" s="51">
        <v>21539</v>
      </c>
      <c r="D772" s="52" t="s">
        <v>1113</v>
      </c>
      <c r="E772" s="52" t="s">
        <v>1114</v>
      </c>
      <c r="F772" s="51">
        <v>2020200</v>
      </c>
      <c r="G772" s="51">
        <v>452319</v>
      </c>
      <c r="H772" s="51">
        <v>96925.5</v>
      </c>
      <c r="I772" s="51">
        <v>96925.5</v>
      </c>
      <c r="J772" s="51">
        <v>133700</v>
      </c>
      <c r="K772" s="51">
        <v>0</v>
      </c>
      <c r="L772" s="52" t="s">
        <v>217</v>
      </c>
      <c r="M772" s="47" t="s">
        <v>218</v>
      </c>
    </row>
    <row r="773" spans="1:13">
      <c r="A773" s="51" t="s">
        <v>1116</v>
      </c>
      <c r="B773" s="51">
        <v>772</v>
      </c>
      <c r="C773" s="51">
        <v>2157</v>
      </c>
      <c r="D773" s="52" t="s">
        <v>1113</v>
      </c>
      <c r="E773" s="52" t="s">
        <v>1114</v>
      </c>
      <c r="F773" s="51">
        <v>430800</v>
      </c>
      <c r="G773" s="51">
        <v>45171</v>
      </c>
      <c r="H773" s="51">
        <v>9679.5</v>
      </c>
      <c r="I773" s="51">
        <v>9679.5</v>
      </c>
      <c r="J773" s="51">
        <v>0</v>
      </c>
      <c r="K773" s="51">
        <v>0</v>
      </c>
      <c r="L773" s="52" t="s">
        <v>220</v>
      </c>
      <c r="M773" s="47" t="s">
        <v>218</v>
      </c>
    </row>
    <row r="774" spans="1:13">
      <c r="A774" s="51" t="s">
        <v>1117</v>
      </c>
      <c r="B774" s="51">
        <v>773</v>
      </c>
      <c r="C774" s="51">
        <v>383</v>
      </c>
      <c r="D774" s="52" t="s">
        <v>1113</v>
      </c>
      <c r="E774" s="52" t="s">
        <v>1114</v>
      </c>
      <c r="F774" s="51">
        <v>114300</v>
      </c>
      <c r="G774" s="51">
        <v>10598</v>
      </c>
      <c r="H774" s="51">
        <v>2271</v>
      </c>
      <c r="I774" s="51">
        <v>2271</v>
      </c>
      <c r="J774" s="51">
        <v>0</v>
      </c>
      <c r="K774" s="51">
        <v>0</v>
      </c>
      <c r="L774" s="52" t="s">
        <v>222</v>
      </c>
      <c r="M774" s="53" t="s">
        <v>223</v>
      </c>
    </row>
    <row r="775" spans="1:13">
      <c r="A775" s="51" t="s">
        <v>1118</v>
      </c>
      <c r="B775" s="51">
        <v>774</v>
      </c>
      <c r="C775" s="51">
        <v>99</v>
      </c>
      <c r="D775" s="52" t="s">
        <v>1113</v>
      </c>
      <c r="E775" s="52" t="s">
        <v>1114</v>
      </c>
      <c r="F775" s="51">
        <v>39400</v>
      </c>
      <c r="G775" s="51">
        <v>2751</v>
      </c>
      <c r="H775" s="51">
        <v>589.5</v>
      </c>
      <c r="I775" s="51">
        <v>589.5</v>
      </c>
      <c r="J775" s="51">
        <v>0</v>
      </c>
      <c r="K775" s="51">
        <v>0</v>
      </c>
      <c r="L775" s="52" t="s">
        <v>225</v>
      </c>
      <c r="M775" s="53" t="s">
        <v>223</v>
      </c>
    </row>
    <row r="776" spans="1:13">
      <c r="A776" s="51" t="s">
        <v>1119</v>
      </c>
      <c r="B776" s="51">
        <v>775</v>
      </c>
      <c r="C776" s="51">
        <v>2647</v>
      </c>
      <c r="D776" s="52" t="s">
        <v>1113</v>
      </c>
      <c r="E776" s="52" t="s">
        <v>1114</v>
      </c>
      <c r="F776" s="51">
        <v>1323500</v>
      </c>
      <c r="G776" s="51">
        <v>111174</v>
      </c>
      <c r="H776" s="51">
        <v>23823</v>
      </c>
      <c r="I776" s="51">
        <v>23823</v>
      </c>
      <c r="J776" s="51">
        <v>0</v>
      </c>
      <c r="K776" s="51">
        <v>0</v>
      </c>
      <c r="L776" s="52" t="s">
        <v>227</v>
      </c>
      <c r="M776" s="47" t="s">
        <v>215</v>
      </c>
    </row>
    <row r="777" spans="1:13">
      <c r="A777" s="51" t="s">
        <v>1120</v>
      </c>
      <c r="B777" s="51">
        <v>776</v>
      </c>
      <c r="C777" s="51">
        <v>46</v>
      </c>
      <c r="D777" s="52" t="s">
        <v>1113</v>
      </c>
      <c r="E777" s="52" t="s">
        <v>1114</v>
      </c>
      <c r="F777" s="51">
        <v>27500</v>
      </c>
      <c r="G777" s="51">
        <v>1911</v>
      </c>
      <c r="H777" s="51">
        <v>409.5</v>
      </c>
      <c r="I777" s="51">
        <v>409.5</v>
      </c>
      <c r="J777" s="51">
        <v>0</v>
      </c>
      <c r="K777" s="51">
        <v>0</v>
      </c>
      <c r="L777" s="52" t="s">
        <v>229</v>
      </c>
      <c r="M777" s="47" t="s">
        <v>215</v>
      </c>
    </row>
    <row r="778" spans="1:13">
      <c r="A778" s="51" t="s">
        <v>1121</v>
      </c>
      <c r="B778" s="51">
        <v>777</v>
      </c>
      <c r="C778" s="51">
        <v>13</v>
      </c>
      <c r="D778" s="52" t="s">
        <v>1113</v>
      </c>
      <c r="E778" s="52" t="s">
        <v>1114</v>
      </c>
      <c r="F778" s="51">
        <v>8100</v>
      </c>
      <c r="G778" s="51">
        <v>462</v>
      </c>
      <c r="H778" s="51">
        <v>99</v>
      </c>
      <c r="I778" s="51">
        <v>99</v>
      </c>
      <c r="J778" s="51">
        <v>0</v>
      </c>
      <c r="K778" s="51">
        <v>0</v>
      </c>
      <c r="L778" s="52" t="s">
        <v>252</v>
      </c>
      <c r="M778" s="47" t="s">
        <v>215</v>
      </c>
    </row>
    <row r="779" spans="1:13">
      <c r="A779" s="51" t="s">
        <v>1122</v>
      </c>
      <c r="B779" s="51">
        <v>778</v>
      </c>
      <c r="C779" s="51">
        <v>10</v>
      </c>
      <c r="D779" s="52" t="s">
        <v>1113</v>
      </c>
      <c r="E779" s="52" t="s">
        <v>1114</v>
      </c>
      <c r="F779" s="51">
        <v>8000</v>
      </c>
      <c r="G779" s="51">
        <v>420</v>
      </c>
      <c r="H779" s="51">
        <v>90</v>
      </c>
      <c r="I779" s="51">
        <v>90</v>
      </c>
      <c r="J779" s="51">
        <v>0</v>
      </c>
      <c r="K779" s="51">
        <v>0</v>
      </c>
      <c r="L779" s="52" t="s">
        <v>231</v>
      </c>
      <c r="M779" s="47" t="s">
        <v>215</v>
      </c>
    </row>
    <row r="780" spans="1:13">
      <c r="A780" s="51" t="s">
        <v>1123</v>
      </c>
      <c r="B780" s="51">
        <v>779</v>
      </c>
      <c r="C780" s="51">
        <v>8</v>
      </c>
      <c r="D780" s="52" t="s">
        <v>1113</v>
      </c>
      <c r="E780" s="52" t="s">
        <v>1114</v>
      </c>
      <c r="F780" s="51">
        <v>7200</v>
      </c>
      <c r="G780" s="51">
        <v>336</v>
      </c>
      <c r="H780" s="51">
        <v>72</v>
      </c>
      <c r="I780" s="51">
        <v>72</v>
      </c>
      <c r="J780" s="51">
        <v>0</v>
      </c>
      <c r="K780" s="51">
        <v>0</v>
      </c>
      <c r="L780" s="52" t="s">
        <v>255</v>
      </c>
      <c r="M780" s="47" t="s">
        <v>215</v>
      </c>
    </row>
    <row r="781" spans="1:13">
      <c r="A781" s="51" t="s">
        <v>1124</v>
      </c>
      <c r="B781" s="51">
        <v>780</v>
      </c>
      <c r="C781" s="51">
        <v>3048</v>
      </c>
      <c r="D781" s="52" t="s">
        <v>1113</v>
      </c>
      <c r="E781" s="52" t="s">
        <v>1114</v>
      </c>
      <c r="F781" s="51">
        <v>3047100</v>
      </c>
      <c r="G781" s="51">
        <v>127890</v>
      </c>
      <c r="H781" s="51">
        <v>27405</v>
      </c>
      <c r="I781" s="51">
        <v>27405</v>
      </c>
      <c r="J781" s="51">
        <v>0</v>
      </c>
      <c r="K781" s="51">
        <v>0</v>
      </c>
      <c r="L781" s="52" t="s">
        <v>233</v>
      </c>
      <c r="M781" s="47" t="s">
        <v>215</v>
      </c>
    </row>
    <row r="782" spans="1:13">
      <c r="A782" s="51" t="s">
        <v>1125</v>
      </c>
      <c r="B782" s="51">
        <v>781</v>
      </c>
      <c r="C782" s="51">
        <v>44</v>
      </c>
      <c r="D782" s="52" t="s">
        <v>1113</v>
      </c>
      <c r="E782" s="52" t="s">
        <v>1114</v>
      </c>
      <c r="F782" s="51">
        <v>66000</v>
      </c>
      <c r="G782" s="51">
        <v>1848</v>
      </c>
      <c r="H782" s="51">
        <v>396</v>
      </c>
      <c r="I782" s="51">
        <v>396</v>
      </c>
      <c r="J782" s="51">
        <v>0</v>
      </c>
      <c r="K782" s="51">
        <v>0</v>
      </c>
      <c r="L782" s="52" t="s">
        <v>343</v>
      </c>
      <c r="M782" s="47" t="s">
        <v>215</v>
      </c>
    </row>
    <row r="783" spans="1:13">
      <c r="A783" s="51" t="s">
        <v>1126</v>
      </c>
      <c r="B783" s="51">
        <v>782</v>
      </c>
      <c r="C783" s="51">
        <v>197</v>
      </c>
      <c r="D783" s="52" t="s">
        <v>1113</v>
      </c>
      <c r="E783" s="52" t="s">
        <v>1114</v>
      </c>
      <c r="F783" s="51">
        <v>392000</v>
      </c>
      <c r="G783" s="51">
        <v>8190</v>
      </c>
      <c r="H783" s="51">
        <v>1755</v>
      </c>
      <c r="I783" s="51">
        <v>1755</v>
      </c>
      <c r="J783" s="51">
        <v>0</v>
      </c>
      <c r="K783" s="51">
        <v>0</v>
      </c>
      <c r="L783" s="52" t="s">
        <v>397</v>
      </c>
      <c r="M783" s="47" t="s">
        <v>215</v>
      </c>
    </row>
    <row r="784" spans="1:13">
      <c r="A784" s="51" t="s">
        <v>1127</v>
      </c>
      <c r="B784" s="51">
        <v>783</v>
      </c>
      <c r="C784" s="51">
        <v>3</v>
      </c>
      <c r="D784" s="52" t="s">
        <v>1113</v>
      </c>
      <c r="E784" s="52" t="s">
        <v>1114</v>
      </c>
      <c r="F784" s="51">
        <v>7500</v>
      </c>
      <c r="G784" s="51">
        <v>126</v>
      </c>
      <c r="H784" s="51">
        <v>27</v>
      </c>
      <c r="I784" s="51">
        <v>27</v>
      </c>
      <c r="J784" s="51">
        <v>0</v>
      </c>
      <c r="K784" s="51">
        <v>0</v>
      </c>
      <c r="L784" s="52" t="s">
        <v>416</v>
      </c>
      <c r="M784" s="47" t="s">
        <v>215</v>
      </c>
    </row>
    <row r="785" spans="1:13">
      <c r="A785" s="51" t="s">
        <v>1128</v>
      </c>
      <c r="B785" s="51">
        <v>784</v>
      </c>
      <c r="C785" s="51">
        <v>696</v>
      </c>
      <c r="D785" s="52" t="s">
        <v>1113</v>
      </c>
      <c r="E785" s="52" t="s">
        <v>1114</v>
      </c>
      <c r="F785" s="51">
        <v>2075100</v>
      </c>
      <c r="G785" s="51">
        <v>28560</v>
      </c>
      <c r="H785" s="51">
        <v>6120</v>
      </c>
      <c r="I785" s="51">
        <v>6120</v>
      </c>
      <c r="J785" s="51">
        <v>0</v>
      </c>
      <c r="K785" s="51">
        <v>0</v>
      </c>
      <c r="L785" s="52" t="s">
        <v>399</v>
      </c>
      <c r="M785" s="47" t="s">
        <v>215</v>
      </c>
    </row>
    <row r="786" spans="1:13">
      <c r="A786" s="51" t="s">
        <v>1129</v>
      </c>
      <c r="B786" s="51">
        <v>785</v>
      </c>
      <c r="C786" s="51">
        <v>31</v>
      </c>
      <c r="D786" s="52" t="s">
        <v>1130</v>
      </c>
      <c r="E786" s="52" t="s">
        <v>1131</v>
      </c>
      <c r="F786" s="51">
        <v>39700</v>
      </c>
      <c r="G786" s="51">
        <v>301</v>
      </c>
      <c r="H786" s="51">
        <v>0</v>
      </c>
      <c r="I786" s="51">
        <v>129</v>
      </c>
      <c r="J786" s="51">
        <v>0</v>
      </c>
      <c r="K786" s="51">
        <v>0</v>
      </c>
      <c r="L786" s="52" t="s">
        <v>214</v>
      </c>
      <c r="M786" s="47" t="s">
        <v>215</v>
      </c>
    </row>
    <row r="787" spans="1:13">
      <c r="A787" s="51" t="s">
        <v>1132</v>
      </c>
      <c r="B787" s="51">
        <v>786</v>
      </c>
      <c r="C787" s="51">
        <v>240501</v>
      </c>
      <c r="D787" s="52" t="s">
        <v>1130</v>
      </c>
      <c r="E787" s="52" t="s">
        <v>1131</v>
      </c>
      <c r="F787" s="51">
        <v>23653100</v>
      </c>
      <c r="G787" s="51">
        <v>5050521</v>
      </c>
      <c r="H787" s="51">
        <v>0</v>
      </c>
      <c r="I787" s="51">
        <v>2164509</v>
      </c>
      <c r="J787" s="51">
        <v>397000</v>
      </c>
      <c r="K787" s="51">
        <v>0</v>
      </c>
      <c r="L787" s="52" t="s">
        <v>217</v>
      </c>
      <c r="M787" s="47" t="s">
        <v>218</v>
      </c>
    </row>
    <row r="788" spans="1:13">
      <c r="A788" s="51" t="s">
        <v>1133</v>
      </c>
      <c r="B788" s="51">
        <v>787</v>
      </c>
      <c r="C788" s="51">
        <v>4060</v>
      </c>
      <c r="D788" s="52" t="s">
        <v>1130</v>
      </c>
      <c r="E788" s="52" t="s">
        <v>1131</v>
      </c>
      <c r="F788" s="51">
        <v>799800</v>
      </c>
      <c r="G788" s="51">
        <v>84021</v>
      </c>
      <c r="H788" s="51">
        <v>0</v>
      </c>
      <c r="I788" s="51">
        <v>36009</v>
      </c>
      <c r="J788" s="51">
        <v>6300</v>
      </c>
      <c r="K788" s="51">
        <v>0</v>
      </c>
      <c r="L788" s="52" t="s">
        <v>220</v>
      </c>
      <c r="M788" s="47" t="s">
        <v>218</v>
      </c>
    </row>
    <row r="789" spans="1:13">
      <c r="A789" s="51" t="s">
        <v>1134</v>
      </c>
      <c r="B789" s="51">
        <v>788</v>
      </c>
      <c r="C789" s="51">
        <v>805</v>
      </c>
      <c r="D789" s="52" t="s">
        <v>1130</v>
      </c>
      <c r="E789" s="52" t="s">
        <v>1131</v>
      </c>
      <c r="F789" s="51">
        <v>240800</v>
      </c>
      <c r="G789" s="51">
        <v>22435</v>
      </c>
      <c r="H789" s="51">
        <v>0</v>
      </c>
      <c r="I789" s="51">
        <v>9615</v>
      </c>
      <c r="J789" s="51">
        <v>0</v>
      </c>
      <c r="K789" s="51">
        <v>0</v>
      </c>
      <c r="L789" s="52" t="s">
        <v>222</v>
      </c>
      <c r="M789" s="53" t="s">
        <v>223</v>
      </c>
    </row>
    <row r="790" spans="1:13">
      <c r="A790" s="51" t="s">
        <v>1135</v>
      </c>
      <c r="B790" s="51">
        <v>789</v>
      </c>
      <c r="C790" s="51">
        <v>69</v>
      </c>
      <c r="D790" s="52" t="s">
        <v>1130</v>
      </c>
      <c r="E790" s="52" t="s">
        <v>1131</v>
      </c>
      <c r="F790" s="51">
        <v>27400</v>
      </c>
      <c r="G790" s="51">
        <v>1911</v>
      </c>
      <c r="H790" s="51">
        <v>0</v>
      </c>
      <c r="I790" s="51">
        <v>819</v>
      </c>
      <c r="J790" s="51">
        <v>0</v>
      </c>
      <c r="K790" s="51">
        <v>0</v>
      </c>
      <c r="L790" s="52" t="s">
        <v>225</v>
      </c>
      <c r="M790" s="53" t="s">
        <v>223</v>
      </c>
    </row>
    <row r="791" spans="1:13">
      <c r="A791" s="51" t="s">
        <v>1136</v>
      </c>
      <c r="B791" s="51">
        <v>790</v>
      </c>
      <c r="C791" s="51">
        <v>3395</v>
      </c>
      <c r="D791" s="52" t="s">
        <v>1130</v>
      </c>
      <c r="E791" s="52" t="s">
        <v>1131</v>
      </c>
      <c r="F791" s="51">
        <v>1695600</v>
      </c>
      <c r="G791" s="51">
        <v>142191</v>
      </c>
      <c r="H791" s="51">
        <v>0</v>
      </c>
      <c r="I791" s="51">
        <v>60939</v>
      </c>
      <c r="J791" s="51">
        <v>0</v>
      </c>
      <c r="K791" s="51">
        <v>0</v>
      </c>
      <c r="L791" s="52" t="s">
        <v>227</v>
      </c>
      <c r="M791" s="47" t="s">
        <v>215</v>
      </c>
    </row>
    <row r="792" spans="1:13">
      <c r="A792" s="51" t="s">
        <v>1137</v>
      </c>
      <c r="B792" s="51">
        <v>791</v>
      </c>
      <c r="C792" s="51">
        <v>22</v>
      </c>
      <c r="D792" s="52" t="s">
        <v>1130</v>
      </c>
      <c r="E792" s="52" t="s">
        <v>1131</v>
      </c>
      <c r="F792" s="51">
        <v>12000</v>
      </c>
      <c r="G792" s="51">
        <v>798</v>
      </c>
      <c r="H792" s="51">
        <v>0</v>
      </c>
      <c r="I792" s="51">
        <v>342</v>
      </c>
      <c r="J792" s="51">
        <v>0</v>
      </c>
      <c r="K792" s="51">
        <v>0</v>
      </c>
      <c r="L792" s="52" t="s">
        <v>229</v>
      </c>
      <c r="M792" s="47" t="s">
        <v>215</v>
      </c>
    </row>
    <row r="793" spans="1:13">
      <c r="A793" s="51" t="s">
        <v>1138</v>
      </c>
      <c r="B793" s="51">
        <v>792</v>
      </c>
      <c r="C793" s="51">
        <v>4</v>
      </c>
      <c r="D793" s="52" t="s">
        <v>1130</v>
      </c>
      <c r="E793" s="52" t="s">
        <v>1131</v>
      </c>
      <c r="F793" s="51">
        <v>2700</v>
      </c>
      <c r="G793" s="51">
        <v>147</v>
      </c>
      <c r="H793" s="51">
        <v>0</v>
      </c>
      <c r="I793" s="51">
        <v>63</v>
      </c>
      <c r="J793" s="51">
        <v>0</v>
      </c>
      <c r="K793" s="51">
        <v>0</v>
      </c>
      <c r="L793" s="52" t="s">
        <v>252</v>
      </c>
      <c r="M793" s="47" t="s">
        <v>215</v>
      </c>
    </row>
    <row r="794" spans="1:13">
      <c r="A794" s="51" t="s">
        <v>1139</v>
      </c>
      <c r="B794" s="51">
        <v>793</v>
      </c>
      <c r="C794" s="51">
        <v>9</v>
      </c>
      <c r="D794" s="52" t="s">
        <v>1130</v>
      </c>
      <c r="E794" s="52" t="s">
        <v>1131</v>
      </c>
      <c r="F794" s="51">
        <v>7200</v>
      </c>
      <c r="G794" s="51">
        <v>378</v>
      </c>
      <c r="H794" s="51">
        <v>0</v>
      </c>
      <c r="I794" s="51">
        <v>162</v>
      </c>
      <c r="J794" s="51">
        <v>0</v>
      </c>
      <c r="K794" s="51">
        <v>0</v>
      </c>
      <c r="L794" s="52" t="s">
        <v>231</v>
      </c>
      <c r="M794" s="47" t="s">
        <v>215</v>
      </c>
    </row>
    <row r="795" spans="1:13">
      <c r="A795" s="51" t="s">
        <v>1140</v>
      </c>
      <c r="B795" s="51">
        <v>794</v>
      </c>
      <c r="C795" s="51">
        <v>6</v>
      </c>
      <c r="D795" s="52" t="s">
        <v>1130</v>
      </c>
      <c r="E795" s="52" t="s">
        <v>1131</v>
      </c>
      <c r="F795" s="51">
        <v>4900</v>
      </c>
      <c r="G795" s="51">
        <v>210</v>
      </c>
      <c r="H795" s="51">
        <v>0</v>
      </c>
      <c r="I795" s="51">
        <v>90</v>
      </c>
      <c r="J795" s="51">
        <v>0</v>
      </c>
      <c r="K795" s="51">
        <v>0</v>
      </c>
      <c r="L795" s="52" t="s">
        <v>255</v>
      </c>
      <c r="M795" s="47" t="s">
        <v>215</v>
      </c>
    </row>
    <row r="796" spans="1:13">
      <c r="A796" s="51" t="s">
        <v>1141</v>
      </c>
      <c r="B796" s="51">
        <v>795</v>
      </c>
      <c r="C796" s="51">
        <v>373</v>
      </c>
      <c r="D796" s="52" t="s">
        <v>1130</v>
      </c>
      <c r="E796" s="52" t="s">
        <v>1131</v>
      </c>
      <c r="F796" s="51">
        <v>372500</v>
      </c>
      <c r="G796" s="51">
        <v>15561</v>
      </c>
      <c r="H796" s="51">
        <v>0</v>
      </c>
      <c r="I796" s="51">
        <v>6669</v>
      </c>
      <c r="J796" s="51">
        <v>0</v>
      </c>
      <c r="K796" s="51">
        <v>0</v>
      </c>
      <c r="L796" s="52" t="s">
        <v>233</v>
      </c>
      <c r="M796" s="47" t="s">
        <v>215</v>
      </c>
    </row>
    <row r="797" spans="1:13">
      <c r="A797" s="51" t="s">
        <v>1142</v>
      </c>
      <c r="B797" s="51">
        <v>796</v>
      </c>
      <c r="C797" s="51">
        <v>8</v>
      </c>
      <c r="D797" s="52" t="s">
        <v>1130</v>
      </c>
      <c r="E797" s="52" t="s">
        <v>1131</v>
      </c>
      <c r="F797" s="51">
        <v>12000</v>
      </c>
      <c r="G797" s="51">
        <v>336</v>
      </c>
      <c r="H797" s="51">
        <v>0</v>
      </c>
      <c r="I797" s="51">
        <v>144</v>
      </c>
      <c r="J797" s="51">
        <v>0</v>
      </c>
      <c r="K797" s="51">
        <v>0</v>
      </c>
      <c r="L797" s="52" t="s">
        <v>343</v>
      </c>
      <c r="M797" s="47" t="s">
        <v>215</v>
      </c>
    </row>
    <row r="798" spans="1:13">
      <c r="A798" s="51" t="s">
        <v>1143</v>
      </c>
      <c r="B798" s="51">
        <v>797</v>
      </c>
      <c r="C798" s="51">
        <v>40</v>
      </c>
      <c r="D798" s="52" t="s">
        <v>1130</v>
      </c>
      <c r="E798" s="52" t="s">
        <v>1131</v>
      </c>
      <c r="F798" s="51">
        <v>79800</v>
      </c>
      <c r="G798" s="51">
        <v>1659</v>
      </c>
      <c r="H798" s="51">
        <v>0</v>
      </c>
      <c r="I798" s="51">
        <v>711</v>
      </c>
      <c r="J798" s="51">
        <v>0</v>
      </c>
      <c r="K798" s="51">
        <v>0</v>
      </c>
      <c r="L798" s="52" t="s">
        <v>397</v>
      </c>
      <c r="M798" s="47" t="s">
        <v>215</v>
      </c>
    </row>
    <row r="799" spans="1:13">
      <c r="A799" s="51" t="s">
        <v>1144</v>
      </c>
      <c r="B799" s="51">
        <v>798</v>
      </c>
      <c r="C799" s="51">
        <v>154</v>
      </c>
      <c r="D799" s="52" t="s">
        <v>1130</v>
      </c>
      <c r="E799" s="52" t="s">
        <v>1131</v>
      </c>
      <c r="F799" s="51">
        <v>460000</v>
      </c>
      <c r="G799" s="51">
        <v>6083</v>
      </c>
      <c r="H799" s="51">
        <v>0</v>
      </c>
      <c r="I799" s="51">
        <v>2607</v>
      </c>
      <c r="J799" s="51">
        <v>0</v>
      </c>
      <c r="K799" s="51">
        <v>0</v>
      </c>
      <c r="L799" s="52" t="s">
        <v>399</v>
      </c>
      <c r="M799" s="47" t="s">
        <v>215</v>
      </c>
    </row>
    <row r="800" spans="1:13">
      <c r="A800" s="51" t="s">
        <v>1145</v>
      </c>
      <c r="B800" s="51">
        <v>799</v>
      </c>
      <c r="C800" s="51">
        <v>3428</v>
      </c>
      <c r="D800" s="52" t="s">
        <v>1146</v>
      </c>
      <c r="E800" s="52" t="s">
        <v>1147</v>
      </c>
      <c r="F800" s="51">
        <v>303500</v>
      </c>
      <c r="G800" s="51">
        <v>1302</v>
      </c>
      <c r="H800" s="51">
        <v>0</v>
      </c>
      <c r="I800" s="51">
        <v>4169</v>
      </c>
      <c r="J800" s="51">
        <v>328400</v>
      </c>
      <c r="K800" s="51">
        <v>0</v>
      </c>
      <c r="L800" s="52" t="s">
        <v>214</v>
      </c>
      <c r="M800" s="47" t="s">
        <v>215</v>
      </c>
    </row>
    <row r="801" spans="1:13">
      <c r="A801" s="51" t="s">
        <v>1148</v>
      </c>
      <c r="B801" s="51">
        <v>800</v>
      </c>
      <c r="C801" s="51">
        <v>267213</v>
      </c>
      <c r="D801" s="52" t="s">
        <v>1146</v>
      </c>
      <c r="E801" s="52" t="s">
        <v>1147</v>
      </c>
      <c r="F801" s="51">
        <v>26189600</v>
      </c>
      <c r="G801" s="51">
        <v>5611473</v>
      </c>
      <c r="H801" s="51">
        <v>0</v>
      </c>
      <c r="I801" s="51">
        <v>2404917</v>
      </c>
      <c r="J801" s="51">
        <v>531700</v>
      </c>
      <c r="K801" s="51">
        <v>0</v>
      </c>
      <c r="L801" s="52" t="s">
        <v>217</v>
      </c>
      <c r="M801" s="47" t="s">
        <v>218</v>
      </c>
    </row>
    <row r="802" spans="1:13">
      <c r="A802" s="51" t="s">
        <v>1149</v>
      </c>
      <c r="B802" s="51">
        <v>801</v>
      </c>
      <c r="C802" s="51">
        <v>7079</v>
      </c>
      <c r="D802" s="52" t="s">
        <v>1146</v>
      </c>
      <c r="E802" s="52" t="s">
        <v>1147</v>
      </c>
      <c r="F802" s="51">
        <v>1401300</v>
      </c>
      <c r="G802" s="51">
        <v>146937</v>
      </c>
      <c r="H802" s="51">
        <v>0</v>
      </c>
      <c r="I802" s="51">
        <v>62973</v>
      </c>
      <c r="J802" s="51">
        <v>6300</v>
      </c>
      <c r="K802" s="51">
        <v>0</v>
      </c>
      <c r="L802" s="52" t="s">
        <v>220</v>
      </c>
      <c r="M802" s="47" t="s">
        <v>218</v>
      </c>
    </row>
    <row r="803" spans="1:13">
      <c r="A803" s="51" t="s">
        <v>1150</v>
      </c>
      <c r="B803" s="51">
        <v>802</v>
      </c>
      <c r="C803" s="51">
        <v>1526</v>
      </c>
      <c r="D803" s="52" t="s">
        <v>1146</v>
      </c>
      <c r="E803" s="52" t="s">
        <v>1147</v>
      </c>
      <c r="F803" s="51">
        <v>455400</v>
      </c>
      <c r="G803" s="51">
        <v>42308</v>
      </c>
      <c r="H803" s="51">
        <v>0</v>
      </c>
      <c r="I803" s="51">
        <v>18132</v>
      </c>
      <c r="J803" s="51">
        <v>0</v>
      </c>
      <c r="K803" s="51">
        <v>0</v>
      </c>
      <c r="L803" s="52" t="s">
        <v>222</v>
      </c>
      <c r="M803" s="53" t="s">
        <v>223</v>
      </c>
    </row>
    <row r="804" spans="1:13">
      <c r="A804" s="51" t="s">
        <v>1151</v>
      </c>
      <c r="B804" s="51">
        <v>803</v>
      </c>
      <c r="C804" s="51">
        <v>190</v>
      </c>
      <c r="D804" s="52" t="s">
        <v>1146</v>
      </c>
      <c r="E804" s="52" t="s">
        <v>1147</v>
      </c>
      <c r="F804" s="51">
        <v>75300</v>
      </c>
      <c r="G804" s="51">
        <v>5173</v>
      </c>
      <c r="H804" s="51">
        <v>0</v>
      </c>
      <c r="I804" s="51">
        <v>2217</v>
      </c>
      <c r="J804" s="51">
        <v>0</v>
      </c>
      <c r="K804" s="51">
        <v>0</v>
      </c>
      <c r="L804" s="52" t="s">
        <v>225</v>
      </c>
      <c r="M804" s="53" t="s">
        <v>223</v>
      </c>
    </row>
    <row r="805" spans="1:13">
      <c r="A805" s="51" t="s">
        <v>1152</v>
      </c>
      <c r="B805" s="51">
        <v>804</v>
      </c>
      <c r="C805" s="51">
        <v>8453</v>
      </c>
      <c r="D805" s="52" t="s">
        <v>1146</v>
      </c>
      <c r="E805" s="52" t="s">
        <v>1147</v>
      </c>
      <c r="F805" s="51">
        <v>4218100</v>
      </c>
      <c r="G805" s="51">
        <v>353262</v>
      </c>
      <c r="H805" s="51">
        <v>0</v>
      </c>
      <c r="I805" s="51">
        <v>151398</v>
      </c>
      <c r="J805" s="51">
        <v>0</v>
      </c>
      <c r="K805" s="51">
        <v>0</v>
      </c>
      <c r="L805" s="52" t="s">
        <v>227</v>
      </c>
      <c r="M805" s="47" t="s">
        <v>215</v>
      </c>
    </row>
    <row r="806" spans="1:13">
      <c r="A806" s="51" t="s">
        <v>1153</v>
      </c>
      <c r="B806" s="51">
        <v>805</v>
      </c>
      <c r="C806" s="51">
        <v>111</v>
      </c>
      <c r="D806" s="52" t="s">
        <v>1146</v>
      </c>
      <c r="E806" s="52" t="s">
        <v>1147</v>
      </c>
      <c r="F806" s="51">
        <v>66200</v>
      </c>
      <c r="G806" s="51">
        <v>4599</v>
      </c>
      <c r="H806" s="51">
        <v>0</v>
      </c>
      <c r="I806" s="51">
        <v>1971</v>
      </c>
      <c r="J806" s="51">
        <v>100</v>
      </c>
      <c r="K806" s="51">
        <v>0</v>
      </c>
      <c r="L806" s="52" t="s">
        <v>229</v>
      </c>
      <c r="M806" s="47" t="s">
        <v>215</v>
      </c>
    </row>
    <row r="807" spans="1:13">
      <c r="A807" s="51" t="s">
        <v>1154</v>
      </c>
      <c r="B807" s="51">
        <v>806</v>
      </c>
      <c r="C807" s="51">
        <v>8</v>
      </c>
      <c r="D807" s="52" t="s">
        <v>1146</v>
      </c>
      <c r="E807" s="52" t="s">
        <v>1147</v>
      </c>
      <c r="F807" s="51">
        <v>5600</v>
      </c>
      <c r="G807" s="51">
        <v>336</v>
      </c>
      <c r="H807" s="51">
        <v>0</v>
      </c>
      <c r="I807" s="51">
        <v>144</v>
      </c>
      <c r="J807" s="51">
        <v>0</v>
      </c>
      <c r="K807" s="51">
        <v>0</v>
      </c>
      <c r="L807" s="52" t="s">
        <v>252</v>
      </c>
      <c r="M807" s="47" t="s">
        <v>215</v>
      </c>
    </row>
    <row r="808" spans="1:13">
      <c r="A808" s="51" t="s">
        <v>1155</v>
      </c>
      <c r="B808" s="51">
        <v>807</v>
      </c>
      <c r="C808" s="51">
        <v>27</v>
      </c>
      <c r="D808" s="52" t="s">
        <v>1146</v>
      </c>
      <c r="E808" s="52" t="s">
        <v>1147</v>
      </c>
      <c r="F808" s="51">
        <v>21500</v>
      </c>
      <c r="G808" s="51">
        <v>1113</v>
      </c>
      <c r="H808" s="51">
        <v>0</v>
      </c>
      <c r="I808" s="51">
        <v>477</v>
      </c>
      <c r="J808" s="51">
        <v>0</v>
      </c>
      <c r="K808" s="51">
        <v>0</v>
      </c>
      <c r="L808" s="52" t="s">
        <v>231</v>
      </c>
      <c r="M808" s="47" t="s">
        <v>215</v>
      </c>
    </row>
    <row r="809" spans="1:13">
      <c r="A809" s="51" t="s">
        <v>1156</v>
      </c>
      <c r="B809" s="51">
        <v>808</v>
      </c>
      <c r="C809" s="51">
        <v>42</v>
      </c>
      <c r="D809" s="52" t="s">
        <v>1146</v>
      </c>
      <c r="E809" s="52" t="s">
        <v>1147</v>
      </c>
      <c r="F809" s="51">
        <v>36700</v>
      </c>
      <c r="G809" s="51">
        <v>1659</v>
      </c>
      <c r="H809" s="51">
        <v>0</v>
      </c>
      <c r="I809" s="51">
        <v>711</v>
      </c>
      <c r="J809" s="51">
        <v>0</v>
      </c>
      <c r="K809" s="51">
        <v>0</v>
      </c>
      <c r="L809" s="52" t="s">
        <v>255</v>
      </c>
      <c r="M809" s="47" t="s">
        <v>215</v>
      </c>
    </row>
    <row r="810" spans="1:13">
      <c r="A810" s="51" t="s">
        <v>1157</v>
      </c>
      <c r="B810" s="51">
        <v>809</v>
      </c>
      <c r="C810" s="51">
        <v>992</v>
      </c>
      <c r="D810" s="52" t="s">
        <v>1146</v>
      </c>
      <c r="E810" s="52" t="s">
        <v>1147</v>
      </c>
      <c r="F810" s="51">
        <v>990400</v>
      </c>
      <c r="G810" s="51">
        <v>41510</v>
      </c>
      <c r="H810" s="51">
        <v>0</v>
      </c>
      <c r="I810" s="51">
        <v>37630</v>
      </c>
      <c r="J810" s="51">
        <v>0</v>
      </c>
      <c r="K810" s="51">
        <v>0</v>
      </c>
      <c r="L810" s="52" t="s">
        <v>233</v>
      </c>
      <c r="M810" s="47" t="s">
        <v>215</v>
      </c>
    </row>
    <row r="811" spans="1:13">
      <c r="A811" s="51" t="s">
        <v>1158</v>
      </c>
      <c r="B811" s="51">
        <v>810</v>
      </c>
      <c r="C811" s="51">
        <v>43</v>
      </c>
      <c r="D811" s="52" t="s">
        <v>1146</v>
      </c>
      <c r="E811" s="52" t="s">
        <v>1147</v>
      </c>
      <c r="F811" s="51">
        <v>64500</v>
      </c>
      <c r="G811" s="51">
        <v>1806</v>
      </c>
      <c r="H811" s="51">
        <v>0</v>
      </c>
      <c r="I811" s="51">
        <v>2064</v>
      </c>
      <c r="J811" s="51">
        <v>0</v>
      </c>
      <c r="K811" s="51">
        <v>0</v>
      </c>
      <c r="L811" s="52" t="s">
        <v>343</v>
      </c>
      <c r="M811" s="47" t="s">
        <v>215</v>
      </c>
    </row>
    <row r="812" spans="1:13">
      <c r="A812" s="51" t="s">
        <v>1159</v>
      </c>
      <c r="B812" s="51">
        <v>811</v>
      </c>
      <c r="C812" s="51">
        <v>139</v>
      </c>
      <c r="D812" s="52" t="s">
        <v>1146</v>
      </c>
      <c r="E812" s="52" t="s">
        <v>1147</v>
      </c>
      <c r="F812" s="51">
        <v>276900</v>
      </c>
      <c r="G812" s="51">
        <v>5775</v>
      </c>
      <c r="H812" s="51">
        <v>0</v>
      </c>
      <c r="I812" s="51">
        <v>6625</v>
      </c>
      <c r="J812" s="51">
        <v>0</v>
      </c>
      <c r="K812" s="51">
        <v>0</v>
      </c>
      <c r="L812" s="52" t="s">
        <v>397</v>
      </c>
      <c r="M812" s="47" t="s">
        <v>215</v>
      </c>
    </row>
    <row r="813" spans="1:13">
      <c r="A813" s="51" t="s">
        <v>1160</v>
      </c>
      <c r="B813" s="51">
        <v>812</v>
      </c>
      <c r="C813" s="51">
        <v>8</v>
      </c>
      <c r="D813" s="52" t="s">
        <v>1146</v>
      </c>
      <c r="E813" s="52" t="s">
        <v>1147</v>
      </c>
      <c r="F813" s="51">
        <v>19500</v>
      </c>
      <c r="G813" s="51">
        <v>273</v>
      </c>
      <c r="H813" s="51">
        <v>0</v>
      </c>
      <c r="I813" s="51">
        <v>437</v>
      </c>
      <c r="J813" s="51">
        <v>0</v>
      </c>
      <c r="K813" s="51">
        <v>0</v>
      </c>
      <c r="L813" s="52" t="s">
        <v>416</v>
      </c>
      <c r="M813" s="47" t="s">
        <v>215</v>
      </c>
    </row>
    <row r="814" spans="1:13">
      <c r="A814" s="51" t="s">
        <v>1161</v>
      </c>
      <c r="B814" s="51">
        <v>813</v>
      </c>
      <c r="C814" s="51">
        <v>722</v>
      </c>
      <c r="D814" s="52" t="s">
        <v>1146</v>
      </c>
      <c r="E814" s="52" t="s">
        <v>1147</v>
      </c>
      <c r="F814" s="51">
        <v>2158100</v>
      </c>
      <c r="G814" s="51">
        <v>29225</v>
      </c>
      <c r="H814" s="51">
        <v>0</v>
      </c>
      <c r="I814" s="51">
        <v>41405</v>
      </c>
      <c r="J814" s="51">
        <v>0</v>
      </c>
      <c r="K814" s="51">
        <v>0</v>
      </c>
      <c r="L814" s="52" t="s">
        <v>399</v>
      </c>
      <c r="M814" s="47" t="s">
        <v>215</v>
      </c>
    </row>
    <row r="815" spans="1:13">
      <c r="A815" s="51" t="s">
        <v>1162</v>
      </c>
      <c r="B815" s="51">
        <v>814</v>
      </c>
      <c r="C815" s="51">
        <v>150023</v>
      </c>
      <c r="D815" s="52" t="s">
        <v>1163</v>
      </c>
      <c r="E815" s="52" t="s">
        <v>1164</v>
      </c>
      <c r="F815" s="51">
        <v>14762200</v>
      </c>
      <c r="G815" s="51">
        <v>3150483</v>
      </c>
      <c r="H815" s="51">
        <v>0</v>
      </c>
      <c r="I815" s="51">
        <v>1350207</v>
      </c>
      <c r="J815" s="51">
        <v>240100</v>
      </c>
      <c r="K815" s="51">
        <v>0</v>
      </c>
      <c r="L815" s="52" t="s">
        <v>217</v>
      </c>
      <c r="M815" s="47" t="s">
        <v>218</v>
      </c>
    </row>
    <row r="816" spans="1:13">
      <c r="A816" s="51" t="s">
        <v>1165</v>
      </c>
      <c r="B816" s="51">
        <v>815</v>
      </c>
      <c r="C816" s="51">
        <v>8020</v>
      </c>
      <c r="D816" s="52" t="s">
        <v>1163</v>
      </c>
      <c r="E816" s="52" t="s">
        <v>1164</v>
      </c>
      <c r="F816" s="51">
        <v>1375700</v>
      </c>
      <c r="G816" s="51">
        <v>168063</v>
      </c>
      <c r="H816" s="51">
        <v>0</v>
      </c>
      <c r="I816" s="51">
        <v>72027</v>
      </c>
      <c r="J816" s="51">
        <v>226600</v>
      </c>
      <c r="K816" s="51">
        <v>0</v>
      </c>
      <c r="L816" s="52" t="s">
        <v>220</v>
      </c>
      <c r="M816" s="47" t="s">
        <v>218</v>
      </c>
    </row>
    <row r="817" spans="1:13">
      <c r="A817" s="51" t="s">
        <v>1166</v>
      </c>
      <c r="B817" s="51">
        <v>816</v>
      </c>
      <c r="C817" s="51">
        <v>1093</v>
      </c>
      <c r="D817" s="52" t="s">
        <v>1163</v>
      </c>
      <c r="E817" s="52" t="s">
        <v>1164</v>
      </c>
      <c r="F817" s="51">
        <v>323000</v>
      </c>
      <c r="G817" s="51">
        <v>30226</v>
      </c>
      <c r="H817" s="51">
        <v>0</v>
      </c>
      <c r="I817" s="51">
        <v>12954</v>
      </c>
      <c r="J817" s="51">
        <v>4700</v>
      </c>
      <c r="K817" s="51">
        <v>0</v>
      </c>
      <c r="L817" s="52" t="s">
        <v>222</v>
      </c>
      <c r="M817" s="53" t="s">
        <v>223</v>
      </c>
    </row>
    <row r="818" spans="1:13">
      <c r="A818" s="51" t="s">
        <v>1167</v>
      </c>
      <c r="B818" s="51">
        <v>817</v>
      </c>
      <c r="C818" s="51">
        <v>175</v>
      </c>
      <c r="D818" s="52" t="s">
        <v>1163</v>
      </c>
      <c r="E818" s="52" t="s">
        <v>1164</v>
      </c>
      <c r="F818" s="51">
        <v>69400</v>
      </c>
      <c r="G818" s="51">
        <v>4858</v>
      </c>
      <c r="H818" s="51">
        <v>0</v>
      </c>
      <c r="I818" s="51">
        <v>2082</v>
      </c>
      <c r="J818" s="51">
        <v>600</v>
      </c>
      <c r="K818" s="51">
        <v>0</v>
      </c>
      <c r="L818" s="52" t="s">
        <v>225</v>
      </c>
      <c r="M818" s="53" t="s">
        <v>223</v>
      </c>
    </row>
    <row r="819" spans="1:13">
      <c r="A819" s="51" t="s">
        <v>1168</v>
      </c>
      <c r="B819" s="51">
        <v>818</v>
      </c>
      <c r="C819" s="51">
        <v>2497</v>
      </c>
      <c r="D819" s="52" t="s">
        <v>1163</v>
      </c>
      <c r="E819" s="52" t="s">
        <v>1164</v>
      </c>
      <c r="F819" s="51">
        <v>1247300</v>
      </c>
      <c r="G819" s="51">
        <v>104643</v>
      </c>
      <c r="H819" s="51">
        <v>0</v>
      </c>
      <c r="I819" s="51">
        <v>44847</v>
      </c>
      <c r="J819" s="51">
        <v>200</v>
      </c>
      <c r="K819" s="51">
        <v>0</v>
      </c>
      <c r="L819" s="52" t="s">
        <v>227</v>
      </c>
      <c r="M819" s="47" t="s">
        <v>215</v>
      </c>
    </row>
    <row r="820" spans="1:13">
      <c r="A820" s="51" t="s">
        <v>1169</v>
      </c>
      <c r="B820" s="51">
        <v>819</v>
      </c>
      <c r="C820" s="51">
        <v>83</v>
      </c>
      <c r="D820" s="52" t="s">
        <v>1163</v>
      </c>
      <c r="E820" s="52" t="s">
        <v>1164</v>
      </c>
      <c r="F820" s="51">
        <v>47800</v>
      </c>
      <c r="G820" s="51">
        <v>3066</v>
      </c>
      <c r="H820" s="51">
        <v>0</v>
      </c>
      <c r="I820" s="51">
        <v>1314</v>
      </c>
      <c r="J820" s="51">
        <v>2000</v>
      </c>
      <c r="K820" s="51">
        <v>0</v>
      </c>
      <c r="L820" s="52" t="s">
        <v>229</v>
      </c>
      <c r="M820" s="47" t="s">
        <v>215</v>
      </c>
    </row>
    <row r="821" spans="1:13">
      <c r="A821" s="51" t="s">
        <v>1170</v>
      </c>
      <c r="B821" s="51">
        <v>820</v>
      </c>
      <c r="C821" s="51">
        <v>2</v>
      </c>
      <c r="D821" s="52" t="s">
        <v>1163</v>
      </c>
      <c r="E821" s="52" t="s">
        <v>1164</v>
      </c>
      <c r="F821" s="51">
        <v>1400</v>
      </c>
      <c r="G821" s="51">
        <v>84</v>
      </c>
      <c r="H821" s="51">
        <v>0</v>
      </c>
      <c r="I821" s="51">
        <v>36</v>
      </c>
      <c r="J821" s="51">
        <v>0</v>
      </c>
      <c r="K821" s="51">
        <v>0</v>
      </c>
      <c r="L821" s="52" t="s">
        <v>252</v>
      </c>
      <c r="M821" s="47" t="s">
        <v>215</v>
      </c>
    </row>
    <row r="822" spans="1:13">
      <c r="A822" s="51" t="s">
        <v>1171</v>
      </c>
      <c r="B822" s="51">
        <v>821</v>
      </c>
      <c r="C822" s="51">
        <v>17</v>
      </c>
      <c r="D822" s="52" t="s">
        <v>1163</v>
      </c>
      <c r="E822" s="52" t="s">
        <v>1164</v>
      </c>
      <c r="F822" s="51">
        <v>13600</v>
      </c>
      <c r="G822" s="51">
        <v>714</v>
      </c>
      <c r="H822" s="51">
        <v>0</v>
      </c>
      <c r="I822" s="51">
        <v>306</v>
      </c>
      <c r="J822" s="51">
        <v>0</v>
      </c>
      <c r="K822" s="51">
        <v>0</v>
      </c>
      <c r="L822" s="52" t="s">
        <v>231</v>
      </c>
      <c r="M822" s="47" t="s">
        <v>215</v>
      </c>
    </row>
    <row r="823" spans="1:13">
      <c r="A823" s="51" t="s">
        <v>1172</v>
      </c>
      <c r="B823" s="51">
        <v>822</v>
      </c>
      <c r="C823" s="51">
        <v>8</v>
      </c>
      <c r="D823" s="52" t="s">
        <v>1163</v>
      </c>
      <c r="E823" s="52" t="s">
        <v>1164</v>
      </c>
      <c r="F823" s="51">
        <v>7200</v>
      </c>
      <c r="G823" s="51">
        <v>336</v>
      </c>
      <c r="H823" s="51">
        <v>0</v>
      </c>
      <c r="I823" s="51">
        <v>144</v>
      </c>
      <c r="J823" s="51">
        <v>0</v>
      </c>
      <c r="K823" s="51">
        <v>0</v>
      </c>
      <c r="L823" s="52" t="s">
        <v>255</v>
      </c>
      <c r="M823" s="47" t="s">
        <v>215</v>
      </c>
    </row>
    <row r="824" spans="1:13">
      <c r="A824" s="51" t="s">
        <v>1173</v>
      </c>
      <c r="B824" s="51">
        <v>823</v>
      </c>
      <c r="C824" s="51">
        <v>1757</v>
      </c>
      <c r="D824" s="52" t="s">
        <v>1163</v>
      </c>
      <c r="E824" s="52" t="s">
        <v>1164</v>
      </c>
      <c r="F824" s="51">
        <v>1755100</v>
      </c>
      <c r="G824" s="51">
        <v>73458</v>
      </c>
      <c r="H824" s="51">
        <v>0</v>
      </c>
      <c r="I824" s="51">
        <v>31482</v>
      </c>
      <c r="J824" s="51">
        <v>1100</v>
      </c>
      <c r="K824" s="51">
        <v>0</v>
      </c>
      <c r="L824" s="52" t="s">
        <v>233</v>
      </c>
      <c r="M824" s="47" t="s">
        <v>215</v>
      </c>
    </row>
    <row r="825" spans="1:13">
      <c r="A825" s="51" t="s">
        <v>1174</v>
      </c>
      <c r="B825" s="51">
        <v>824</v>
      </c>
      <c r="C825" s="51">
        <v>18</v>
      </c>
      <c r="D825" s="52" t="s">
        <v>1163</v>
      </c>
      <c r="E825" s="52" t="s">
        <v>1164</v>
      </c>
      <c r="F825" s="51">
        <v>27000</v>
      </c>
      <c r="G825" s="51">
        <v>756</v>
      </c>
      <c r="H825" s="51">
        <v>0</v>
      </c>
      <c r="I825" s="51">
        <v>324</v>
      </c>
      <c r="J825" s="51">
        <v>0</v>
      </c>
      <c r="K825" s="51">
        <v>0</v>
      </c>
      <c r="L825" s="52" t="s">
        <v>343</v>
      </c>
      <c r="M825" s="47" t="s">
        <v>215</v>
      </c>
    </row>
    <row r="826" spans="1:13">
      <c r="A826" s="51" t="s">
        <v>1175</v>
      </c>
      <c r="B826" s="51">
        <v>825</v>
      </c>
      <c r="C826" s="51">
        <v>56</v>
      </c>
      <c r="D826" s="52" t="s">
        <v>1163</v>
      </c>
      <c r="E826" s="52" t="s">
        <v>1164</v>
      </c>
      <c r="F826" s="51">
        <v>111900</v>
      </c>
      <c r="G826" s="51">
        <v>2331</v>
      </c>
      <c r="H826" s="51">
        <v>0</v>
      </c>
      <c r="I826" s="51">
        <v>999</v>
      </c>
      <c r="J826" s="51">
        <v>100</v>
      </c>
      <c r="K826" s="51">
        <v>0</v>
      </c>
      <c r="L826" s="52" t="s">
        <v>397</v>
      </c>
      <c r="M826" s="47" t="s">
        <v>215</v>
      </c>
    </row>
    <row r="827" spans="1:13">
      <c r="A827" s="51" t="s">
        <v>1176</v>
      </c>
      <c r="B827" s="51">
        <v>826</v>
      </c>
      <c r="C827" s="51">
        <v>5</v>
      </c>
      <c r="D827" s="52" t="s">
        <v>1163</v>
      </c>
      <c r="E827" s="52" t="s">
        <v>1164</v>
      </c>
      <c r="F827" s="51">
        <v>12500</v>
      </c>
      <c r="G827" s="51">
        <v>210</v>
      </c>
      <c r="H827" s="51">
        <v>0</v>
      </c>
      <c r="I827" s="51">
        <v>90</v>
      </c>
      <c r="J827" s="51">
        <v>0</v>
      </c>
      <c r="K827" s="51">
        <v>0</v>
      </c>
      <c r="L827" s="52" t="s">
        <v>416</v>
      </c>
      <c r="M827" s="47" t="s">
        <v>215</v>
      </c>
    </row>
    <row r="828" spans="1:13">
      <c r="A828" s="51" t="s">
        <v>1177</v>
      </c>
      <c r="B828" s="51">
        <v>827</v>
      </c>
      <c r="C828" s="51">
        <v>229</v>
      </c>
      <c r="D828" s="52" t="s">
        <v>1163</v>
      </c>
      <c r="E828" s="52" t="s">
        <v>1164</v>
      </c>
      <c r="F828" s="51">
        <v>683900</v>
      </c>
      <c r="G828" s="51">
        <v>9450</v>
      </c>
      <c r="H828" s="51">
        <v>0</v>
      </c>
      <c r="I828" s="51">
        <v>4050</v>
      </c>
      <c r="J828" s="51">
        <v>0</v>
      </c>
      <c r="K828" s="51">
        <v>0</v>
      </c>
      <c r="L828" s="52" t="s">
        <v>399</v>
      </c>
      <c r="M828" s="47" t="s">
        <v>215</v>
      </c>
    </row>
    <row r="829" spans="1:13">
      <c r="A829" s="51" t="s">
        <v>1178</v>
      </c>
      <c r="B829" s="51">
        <v>828</v>
      </c>
      <c r="C829" s="51">
        <v>197</v>
      </c>
      <c r="D829" s="52" t="s">
        <v>1163</v>
      </c>
      <c r="E829" s="52" t="s">
        <v>1164</v>
      </c>
      <c r="F829" s="51">
        <v>0</v>
      </c>
      <c r="G829" s="51">
        <v>0</v>
      </c>
      <c r="H829" s="51">
        <v>0</v>
      </c>
      <c r="I829" s="51">
        <v>0</v>
      </c>
      <c r="J829" s="51">
        <v>0</v>
      </c>
      <c r="K829" s="51">
        <v>3430700</v>
      </c>
      <c r="L829" s="52" t="s">
        <v>575</v>
      </c>
      <c r="M829" s="47" t="s">
        <v>215</v>
      </c>
    </row>
    <row r="830" spans="1:13">
      <c r="A830" s="51" t="s">
        <v>1179</v>
      </c>
      <c r="B830" s="51">
        <v>829</v>
      </c>
      <c r="C830" s="51">
        <v>18788</v>
      </c>
      <c r="D830" s="52" t="s">
        <v>1180</v>
      </c>
      <c r="E830" s="52" t="s">
        <v>1181</v>
      </c>
      <c r="F830" s="51">
        <v>7900</v>
      </c>
      <c r="G830" s="51">
        <v>24</v>
      </c>
      <c r="H830" s="51">
        <v>0</v>
      </c>
      <c r="I830" s="51">
        <v>6</v>
      </c>
      <c r="J830" s="51">
        <v>1873800</v>
      </c>
      <c r="K830" s="51">
        <v>0</v>
      </c>
      <c r="L830" s="52" t="s">
        <v>214</v>
      </c>
      <c r="M830" s="47" t="s">
        <v>215</v>
      </c>
    </row>
    <row r="831" spans="1:13">
      <c r="A831" s="51" t="s">
        <v>1182</v>
      </c>
      <c r="B831" s="51">
        <v>830</v>
      </c>
      <c r="C831" s="51">
        <v>353408</v>
      </c>
      <c r="D831" s="52" t="s">
        <v>1180</v>
      </c>
      <c r="E831" s="52" t="s">
        <v>1181</v>
      </c>
      <c r="F831" s="51">
        <v>32692200</v>
      </c>
      <c r="G831" s="51">
        <v>8482176</v>
      </c>
      <c r="H831" s="51">
        <v>0</v>
      </c>
      <c r="I831" s="51">
        <v>2120544</v>
      </c>
      <c r="J831" s="51">
        <v>2650200</v>
      </c>
      <c r="K831" s="51">
        <v>0</v>
      </c>
      <c r="L831" s="52" t="s">
        <v>217</v>
      </c>
      <c r="M831" s="47" t="s">
        <v>218</v>
      </c>
    </row>
    <row r="832" spans="1:13">
      <c r="A832" s="51" t="s">
        <v>1183</v>
      </c>
      <c r="B832" s="51">
        <v>831</v>
      </c>
      <c r="C832" s="51">
        <v>8006</v>
      </c>
      <c r="D832" s="52" t="s">
        <v>1180</v>
      </c>
      <c r="E832" s="52" t="s">
        <v>1181</v>
      </c>
      <c r="F832" s="51">
        <v>1589800</v>
      </c>
      <c r="G832" s="51">
        <v>192024</v>
      </c>
      <c r="H832" s="51">
        <v>0</v>
      </c>
      <c r="I832" s="51">
        <v>48006</v>
      </c>
      <c r="J832" s="51">
        <v>10900</v>
      </c>
      <c r="K832" s="51">
        <v>0</v>
      </c>
      <c r="L832" s="52" t="s">
        <v>220</v>
      </c>
      <c r="M832" s="47" t="s">
        <v>218</v>
      </c>
    </row>
    <row r="833" spans="1:13">
      <c r="A833" s="51" t="s">
        <v>1184</v>
      </c>
      <c r="B833" s="51">
        <v>832</v>
      </c>
      <c r="C833" s="51">
        <v>1835</v>
      </c>
      <c r="D833" s="52" t="s">
        <v>1180</v>
      </c>
      <c r="E833" s="52" t="s">
        <v>1181</v>
      </c>
      <c r="F833" s="51">
        <v>549600</v>
      </c>
      <c r="G833" s="51">
        <v>58624</v>
      </c>
      <c r="H833" s="51">
        <v>0</v>
      </c>
      <c r="I833" s="51">
        <v>14656</v>
      </c>
      <c r="J833" s="51">
        <v>500</v>
      </c>
      <c r="K833" s="51">
        <v>0</v>
      </c>
      <c r="L833" s="52" t="s">
        <v>222</v>
      </c>
      <c r="M833" s="53" t="s">
        <v>223</v>
      </c>
    </row>
    <row r="834" spans="1:13">
      <c r="A834" s="51" t="s">
        <v>1185</v>
      </c>
      <c r="B834" s="51">
        <v>833</v>
      </c>
      <c r="C834" s="51">
        <v>162</v>
      </c>
      <c r="D834" s="52" t="s">
        <v>1180</v>
      </c>
      <c r="E834" s="52" t="s">
        <v>1181</v>
      </c>
      <c r="F834" s="51">
        <v>64400</v>
      </c>
      <c r="G834" s="51">
        <v>5152</v>
      </c>
      <c r="H834" s="51">
        <v>0</v>
      </c>
      <c r="I834" s="51">
        <v>1288</v>
      </c>
      <c r="J834" s="51">
        <v>300</v>
      </c>
      <c r="K834" s="51">
        <v>0</v>
      </c>
      <c r="L834" s="52" t="s">
        <v>225</v>
      </c>
      <c r="M834" s="53" t="s">
        <v>223</v>
      </c>
    </row>
    <row r="835" spans="1:13">
      <c r="A835" s="51" t="s">
        <v>1186</v>
      </c>
      <c r="B835" s="51">
        <v>834</v>
      </c>
      <c r="C835" s="51">
        <v>5060</v>
      </c>
      <c r="D835" s="52" t="s">
        <v>1180</v>
      </c>
      <c r="E835" s="52" t="s">
        <v>1181</v>
      </c>
      <c r="F835" s="51">
        <v>2529300</v>
      </c>
      <c r="G835" s="51">
        <v>242776</v>
      </c>
      <c r="H835" s="51">
        <v>0</v>
      </c>
      <c r="I835" s="51">
        <v>60694</v>
      </c>
      <c r="J835" s="51">
        <v>0</v>
      </c>
      <c r="K835" s="51">
        <v>0</v>
      </c>
      <c r="L835" s="52" t="s">
        <v>227</v>
      </c>
      <c r="M835" s="47" t="s">
        <v>215</v>
      </c>
    </row>
    <row r="836" spans="1:13">
      <c r="A836" s="51" t="s">
        <v>1187</v>
      </c>
      <c r="B836" s="51">
        <v>835</v>
      </c>
      <c r="C836" s="51">
        <v>43</v>
      </c>
      <c r="D836" s="52" t="s">
        <v>1180</v>
      </c>
      <c r="E836" s="52" t="s">
        <v>1181</v>
      </c>
      <c r="F836" s="51">
        <v>25600</v>
      </c>
      <c r="G836" s="51">
        <v>2016</v>
      </c>
      <c r="H836" s="51">
        <v>0</v>
      </c>
      <c r="I836" s="51">
        <v>504</v>
      </c>
      <c r="J836" s="51">
        <v>100</v>
      </c>
      <c r="K836" s="51">
        <v>0</v>
      </c>
      <c r="L836" s="52" t="s">
        <v>229</v>
      </c>
      <c r="M836" s="47" t="s">
        <v>215</v>
      </c>
    </row>
    <row r="837" spans="1:13">
      <c r="A837" s="51" t="s">
        <v>1188</v>
      </c>
      <c r="B837" s="51">
        <v>836</v>
      </c>
      <c r="C837" s="51">
        <v>5</v>
      </c>
      <c r="D837" s="52" t="s">
        <v>1180</v>
      </c>
      <c r="E837" s="52" t="s">
        <v>1181</v>
      </c>
      <c r="F837" s="51">
        <v>3500</v>
      </c>
      <c r="G837" s="51">
        <v>240</v>
      </c>
      <c r="H837" s="51">
        <v>0</v>
      </c>
      <c r="I837" s="51">
        <v>60</v>
      </c>
      <c r="J837" s="51">
        <v>0</v>
      </c>
      <c r="K837" s="51">
        <v>0</v>
      </c>
      <c r="L837" s="52" t="s">
        <v>252</v>
      </c>
      <c r="M837" s="47" t="s">
        <v>215</v>
      </c>
    </row>
    <row r="838" spans="1:13">
      <c r="A838" s="51" t="s">
        <v>1189</v>
      </c>
      <c r="B838" s="51">
        <v>837</v>
      </c>
      <c r="C838" s="51">
        <v>5</v>
      </c>
      <c r="D838" s="52" t="s">
        <v>1180</v>
      </c>
      <c r="E838" s="52" t="s">
        <v>1181</v>
      </c>
      <c r="F838" s="51">
        <v>4000</v>
      </c>
      <c r="G838" s="51">
        <v>240</v>
      </c>
      <c r="H838" s="51">
        <v>0</v>
      </c>
      <c r="I838" s="51">
        <v>60</v>
      </c>
      <c r="J838" s="51">
        <v>0</v>
      </c>
      <c r="K838" s="51">
        <v>0</v>
      </c>
      <c r="L838" s="52" t="s">
        <v>231</v>
      </c>
      <c r="M838" s="47" t="s">
        <v>215</v>
      </c>
    </row>
    <row r="839" spans="1:13">
      <c r="A839" s="51" t="s">
        <v>1190</v>
      </c>
      <c r="B839" s="51">
        <v>838</v>
      </c>
      <c r="C839" s="51">
        <v>3</v>
      </c>
      <c r="D839" s="52" t="s">
        <v>1180</v>
      </c>
      <c r="E839" s="52" t="s">
        <v>1181</v>
      </c>
      <c r="F839" s="51">
        <v>2600</v>
      </c>
      <c r="G839" s="51">
        <v>120</v>
      </c>
      <c r="H839" s="51">
        <v>0</v>
      </c>
      <c r="I839" s="51">
        <v>30</v>
      </c>
      <c r="J839" s="51">
        <v>100</v>
      </c>
      <c r="K839" s="51">
        <v>0</v>
      </c>
      <c r="L839" s="52" t="s">
        <v>255</v>
      </c>
      <c r="M839" s="47" t="s">
        <v>215</v>
      </c>
    </row>
    <row r="840" spans="1:13">
      <c r="A840" s="51" t="s">
        <v>1191</v>
      </c>
      <c r="B840" s="51">
        <v>839</v>
      </c>
      <c r="C840" s="51">
        <v>763</v>
      </c>
      <c r="D840" s="52" t="s">
        <v>1180</v>
      </c>
      <c r="E840" s="52" t="s">
        <v>1181</v>
      </c>
      <c r="F840" s="51">
        <v>762500</v>
      </c>
      <c r="G840" s="51">
        <v>36504</v>
      </c>
      <c r="H840" s="51">
        <v>0</v>
      </c>
      <c r="I840" s="51">
        <v>9126</v>
      </c>
      <c r="J840" s="51">
        <v>100</v>
      </c>
      <c r="K840" s="51">
        <v>0</v>
      </c>
      <c r="L840" s="52" t="s">
        <v>233</v>
      </c>
      <c r="M840" s="47" t="s">
        <v>215</v>
      </c>
    </row>
    <row r="841" spans="1:13">
      <c r="A841" s="51" t="s">
        <v>1192</v>
      </c>
      <c r="B841" s="51">
        <v>840</v>
      </c>
      <c r="C841" s="51">
        <v>21</v>
      </c>
      <c r="D841" s="52" t="s">
        <v>1180</v>
      </c>
      <c r="E841" s="52" t="s">
        <v>1181</v>
      </c>
      <c r="F841" s="51">
        <v>31500</v>
      </c>
      <c r="G841" s="51">
        <v>1008</v>
      </c>
      <c r="H841" s="51">
        <v>0</v>
      </c>
      <c r="I841" s="51">
        <v>252</v>
      </c>
      <c r="J841" s="51">
        <v>0</v>
      </c>
      <c r="K841" s="51">
        <v>0</v>
      </c>
      <c r="L841" s="52" t="s">
        <v>343</v>
      </c>
      <c r="M841" s="47" t="s">
        <v>215</v>
      </c>
    </row>
    <row r="842" spans="1:13">
      <c r="A842" s="51" t="s">
        <v>1193</v>
      </c>
      <c r="B842" s="51">
        <v>841</v>
      </c>
      <c r="C842" s="51">
        <v>97</v>
      </c>
      <c r="D842" s="52" t="s">
        <v>1180</v>
      </c>
      <c r="E842" s="52" t="s">
        <v>1181</v>
      </c>
      <c r="F842" s="51">
        <v>194000</v>
      </c>
      <c r="G842" s="51">
        <v>4656</v>
      </c>
      <c r="H842" s="51">
        <v>0</v>
      </c>
      <c r="I842" s="51">
        <v>1164</v>
      </c>
      <c r="J842" s="51">
        <v>0</v>
      </c>
      <c r="K842" s="51">
        <v>0</v>
      </c>
      <c r="L842" s="52" t="s">
        <v>397</v>
      </c>
      <c r="M842" s="47" t="s">
        <v>215</v>
      </c>
    </row>
    <row r="843" spans="1:13">
      <c r="A843" s="51" t="s">
        <v>1194</v>
      </c>
      <c r="B843" s="51">
        <v>842</v>
      </c>
      <c r="C843" s="51">
        <v>2</v>
      </c>
      <c r="D843" s="52" t="s">
        <v>1180</v>
      </c>
      <c r="E843" s="52" t="s">
        <v>1181</v>
      </c>
      <c r="F843" s="51">
        <v>5000</v>
      </c>
      <c r="G843" s="51">
        <v>96</v>
      </c>
      <c r="H843" s="51">
        <v>0</v>
      </c>
      <c r="I843" s="51">
        <v>24</v>
      </c>
      <c r="J843" s="51">
        <v>0</v>
      </c>
      <c r="K843" s="51">
        <v>0</v>
      </c>
      <c r="L843" s="52" t="s">
        <v>416</v>
      </c>
      <c r="M843" s="47" t="s">
        <v>215</v>
      </c>
    </row>
    <row r="844" spans="1:13">
      <c r="A844" s="51" t="s">
        <v>1195</v>
      </c>
      <c r="B844" s="51">
        <v>843</v>
      </c>
      <c r="C844" s="51">
        <v>290</v>
      </c>
      <c r="D844" s="52" t="s">
        <v>1180</v>
      </c>
      <c r="E844" s="52" t="s">
        <v>1181</v>
      </c>
      <c r="F844" s="51">
        <v>864700</v>
      </c>
      <c r="G844" s="51">
        <v>13656</v>
      </c>
      <c r="H844" s="51">
        <v>0</v>
      </c>
      <c r="I844" s="51">
        <v>3414</v>
      </c>
      <c r="J844" s="51">
        <v>0</v>
      </c>
      <c r="K844" s="51">
        <v>0</v>
      </c>
      <c r="L844" s="52" t="s">
        <v>399</v>
      </c>
      <c r="M844" s="47" t="s">
        <v>215</v>
      </c>
    </row>
    <row r="845" spans="1:13">
      <c r="A845" s="51" t="s">
        <v>1196</v>
      </c>
      <c r="B845" s="51">
        <v>844</v>
      </c>
      <c r="C845" s="51">
        <v>926</v>
      </c>
      <c r="D845" s="52" t="s">
        <v>1180</v>
      </c>
      <c r="E845" s="52" t="s">
        <v>1181</v>
      </c>
      <c r="F845" s="51">
        <v>0</v>
      </c>
      <c r="G845" s="51">
        <v>3072</v>
      </c>
      <c r="H845" s="51">
        <v>0</v>
      </c>
      <c r="I845" s="51">
        <v>768</v>
      </c>
      <c r="J845" s="51">
        <v>12800</v>
      </c>
      <c r="K845" s="51">
        <v>1999436</v>
      </c>
      <c r="L845" s="52" t="s">
        <v>575</v>
      </c>
      <c r="M845" s="47" t="s">
        <v>215</v>
      </c>
    </row>
    <row r="846" spans="1:13">
      <c r="A846" s="51" t="s">
        <v>1197</v>
      </c>
      <c r="B846" s="51">
        <v>845</v>
      </c>
      <c r="C846" s="51">
        <v>4</v>
      </c>
      <c r="D846" s="52" t="s">
        <v>1198</v>
      </c>
      <c r="E846" s="52" t="s">
        <v>1199</v>
      </c>
      <c r="F846" s="51">
        <v>-200</v>
      </c>
      <c r="G846" s="51">
        <v>-30</v>
      </c>
      <c r="H846" s="51">
        <v>-15</v>
      </c>
      <c r="I846" s="51">
        <v>-15</v>
      </c>
      <c r="J846" s="51">
        <v>200</v>
      </c>
      <c r="K846" s="51">
        <v>0</v>
      </c>
      <c r="L846" s="52" t="s">
        <v>214</v>
      </c>
      <c r="M846" s="47" t="s">
        <v>215</v>
      </c>
    </row>
    <row r="847" spans="1:13">
      <c r="A847" s="51" t="s">
        <v>1200</v>
      </c>
      <c r="B847" s="51">
        <v>846</v>
      </c>
      <c r="C847" s="51">
        <v>40514</v>
      </c>
      <c r="D847" s="52" t="s">
        <v>1198</v>
      </c>
      <c r="E847" s="52" t="s">
        <v>1199</v>
      </c>
      <c r="F847" s="51">
        <v>3980300</v>
      </c>
      <c r="G847" s="51">
        <v>607710</v>
      </c>
      <c r="H847" s="51">
        <v>303855</v>
      </c>
      <c r="I847" s="51">
        <v>303855</v>
      </c>
      <c r="J847" s="51">
        <v>71100</v>
      </c>
      <c r="K847" s="51">
        <v>0</v>
      </c>
      <c r="L847" s="52" t="s">
        <v>217</v>
      </c>
      <c r="M847" s="47" t="s">
        <v>218</v>
      </c>
    </row>
    <row r="848" spans="1:13">
      <c r="A848" s="51" t="s">
        <v>1201</v>
      </c>
      <c r="B848" s="51">
        <v>847</v>
      </c>
      <c r="C848" s="51">
        <v>554</v>
      </c>
      <c r="D848" s="52" t="s">
        <v>1198</v>
      </c>
      <c r="E848" s="52" t="s">
        <v>1199</v>
      </c>
      <c r="F848" s="51">
        <v>108200</v>
      </c>
      <c r="G848" s="51">
        <v>8055</v>
      </c>
      <c r="H848" s="51">
        <v>4027.5</v>
      </c>
      <c r="I848" s="51">
        <v>4027.5</v>
      </c>
      <c r="J848" s="51">
        <v>900</v>
      </c>
      <c r="K848" s="51">
        <v>0</v>
      </c>
      <c r="L848" s="52" t="s">
        <v>220</v>
      </c>
      <c r="M848" s="47" t="s">
        <v>218</v>
      </c>
    </row>
    <row r="849" spans="1:13">
      <c r="A849" s="51" t="s">
        <v>1202</v>
      </c>
      <c r="B849" s="51">
        <v>848</v>
      </c>
      <c r="C849" s="51">
        <v>192</v>
      </c>
      <c r="D849" s="52" t="s">
        <v>1198</v>
      </c>
      <c r="E849" s="52" t="s">
        <v>1199</v>
      </c>
      <c r="F849" s="51">
        <v>57100</v>
      </c>
      <c r="G849" s="51">
        <v>3780</v>
      </c>
      <c r="H849" s="51">
        <v>1890</v>
      </c>
      <c r="I849" s="51">
        <v>1890</v>
      </c>
      <c r="J849" s="51">
        <v>100</v>
      </c>
      <c r="K849" s="51">
        <v>0</v>
      </c>
      <c r="L849" s="52" t="s">
        <v>222</v>
      </c>
      <c r="M849" s="53" t="s">
        <v>223</v>
      </c>
    </row>
    <row r="850" spans="1:13">
      <c r="A850" s="51" t="s">
        <v>1203</v>
      </c>
      <c r="B850" s="51">
        <v>849</v>
      </c>
      <c r="C850" s="51">
        <v>13</v>
      </c>
      <c r="D850" s="52" t="s">
        <v>1198</v>
      </c>
      <c r="E850" s="52" t="s">
        <v>1199</v>
      </c>
      <c r="F850" s="51">
        <v>5200</v>
      </c>
      <c r="G850" s="51">
        <v>260</v>
      </c>
      <c r="H850" s="51">
        <v>130</v>
      </c>
      <c r="I850" s="51">
        <v>130</v>
      </c>
      <c r="J850" s="51">
        <v>0</v>
      </c>
      <c r="K850" s="51">
        <v>0</v>
      </c>
      <c r="L850" s="52" t="s">
        <v>225</v>
      </c>
      <c r="M850" s="53" t="s">
        <v>223</v>
      </c>
    </row>
    <row r="851" spans="1:13">
      <c r="A851" s="51" t="s">
        <v>1204</v>
      </c>
      <c r="B851" s="51">
        <v>850</v>
      </c>
      <c r="C851" s="51">
        <v>480</v>
      </c>
      <c r="D851" s="52" t="s">
        <v>1198</v>
      </c>
      <c r="E851" s="52" t="s">
        <v>1199</v>
      </c>
      <c r="F851" s="51">
        <v>238700</v>
      </c>
      <c r="G851" s="51">
        <v>14205</v>
      </c>
      <c r="H851" s="51">
        <v>7102.5</v>
      </c>
      <c r="I851" s="51">
        <v>16702.5</v>
      </c>
      <c r="J851" s="51">
        <v>0</v>
      </c>
      <c r="K851" s="51">
        <v>0</v>
      </c>
      <c r="L851" s="52" t="s">
        <v>227</v>
      </c>
      <c r="M851" s="47" t="s">
        <v>215</v>
      </c>
    </row>
    <row r="852" spans="1:13">
      <c r="A852" s="51" t="s">
        <v>1205</v>
      </c>
      <c r="B852" s="51">
        <v>851</v>
      </c>
      <c r="C852" s="51">
        <v>9</v>
      </c>
      <c r="D852" s="52" t="s">
        <v>1198</v>
      </c>
      <c r="E852" s="52" t="s">
        <v>1199</v>
      </c>
      <c r="F852" s="51">
        <v>5300</v>
      </c>
      <c r="G852" s="51">
        <v>255</v>
      </c>
      <c r="H852" s="51">
        <v>127.5</v>
      </c>
      <c r="I852" s="51">
        <v>307.5</v>
      </c>
      <c r="J852" s="51">
        <v>0</v>
      </c>
      <c r="K852" s="51">
        <v>0</v>
      </c>
      <c r="L852" s="52" t="s">
        <v>229</v>
      </c>
      <c r="M852" s="47" t="s">
        <v>215</v>
      </c>
    </row>
    <row r="853" spans="1:13">
      <c r="A853" s="51" t="s">
        <v>1206</v>
      </c>
      <c r="B853" s="51">
        <v>852</v>
      </c>
      <c r="C853" s="51">
        <v>2</v>
      </c>
      <c r="D853" s="52" t="s">
        <v>1198</v>
      </c>
      <c r="E853" s="52" t="s">
        <v>1199</v>
      </c>
      <c r="F853" s="51">
        <v>1400</v>
      </c>
      <c r="G853" s="51">
        <v>60</v>
      </c>
      <c r="H853" s="51">
        <v>30</v>
      </c>
      <c r="I853" s="51">
        <v>70</v>
      </c>
      <c r="J853" s="51">
        <v>0</v>
      </c>
      <c r="K853" s="51">
        <v>0</v>
      </c>
      <c r="L853" s="52" t="s">
        <v>252</v>
      </c>
      <c r="M853" s="47" t="s">
        <v>215</v>
      </c>
    </row>
    <row r="854" spans="1:13">
      <c r="A854" s="51" t="s">
        <v>1207</v>
      </c>
      <c r="B854" s="51">
        <v>853</v>
      </c>
      <c r="C854" s="51">
        <v>5</v>
      </c>
      <c r="D854" s="52" t="s">
        <v>1198</v>
      </c>
      <c r="E854" s="52" t="s">
        <v>1199</v>
      </c>
      <c r="F854" s="51">
        <v>4000</v>
      </c>
      <c r="G854" s="51">
        <v>150</v>
      </c>
      <c r="H854" s="51">
        <v>75</v>
      </c>
      <c r="I854" s="51">
        <v>175</v>
      </c>
      <c r="J854" s="51">
        <v>0</v>
      </c>
      <c r="K854" s="51">
        <v>0</v>
      </c>
      <c r="L854" s="52" t="s">
        <v>231</v>
      </c>
      <c r="M854" s="47" t="s">
        <v>215</v>
      </c>
    </row>
    <row r="855" spans="1:13">
      <c r="A855" s="51" t="s">
        <v>1208</v>
      </c>
      <c r="B855" s="51">
        <v>854</v>
      </c>
      <c r="C855" s="51">
        <v>1</v>
      </c>
      <c r="D855" s="52" t="s">
        <v>1198</v>
      </c>
      <c r="E855" s="52" t="s">
        <v>1199</v>
      </c>
      <c r="F855" s="51">
        <v>900</v>
      </c>
      <c r="G855" s="51">
        <v>30</v>
      </c>
      <c r="H855" s="51">
        <v>15</v>
      </c>
      <c r="I855" s="51">
        <v>35</v>
      </c>
      <c r="J855" s="51">
        <v>0</v>
      </c>
      <c r="K855" s="51">
        <v>0</v>
      </c>
      <c r="L855" s="52" t="s">
        <v>255</v>
      </c>
      <c r="M855" s="47" t="s">
        <v>215</v>
      </c>
    </row>
    <row r="856" spans="1:13">
      <c r="A856" s="51" t="s">
        <v>1209</v>
      </c>
      <c r="B856" s="51">
        <v>855</v>
      </c>
      <c r="C856" s="51">
        <v>263</v>
      </c>
      <c r="D856" s="52" t="s">
        <v>1198</v>
      </c>
      <c r="E856" s="52" t="s">
        <v>1199</v>
      </c>
      <c r="F856" s="51">
        <v>259600</v>
      </c>
      <c r="G856" s="51">
        <v>7650</v>
      </c>
      <c r="H856" s="51">
        <v>3825</v>
      </c>
      <c r="I856" s="51">
        <v>9025</v>
      </c>
      <c r="J856" s="51">
        <v>0</v>
      </c>
      <c r="K856" s="51">
        <v>0</v>
      </c>
      <c r="L856" s="52" t="s">
        <v>233</v>
      </c>
      <c r="M856" s="47" t="s">
        <v>215</v>
      </c>
    </row>
    <row r="857" spans="1:13">
      <c r="A857" s="51" t="s">
        <v>1210</v>
      </c>
      <c r="B857" s="51">
        <v>856</v>
      </c>
      <c r="C857" s="51">
        <v>7</v>
      </c>
      <c r="D857" s="52" t="s">
        <v>1198</v>
      </c>
      <c r="E857" s="52" t="s">
        <v>1199</v>
      </c>
      <c r="F857" s="51">
        <v>10400</v>
      </c>
      <c r="G857" s="51">
        <v>195</v>
      </c>
      <c r="H857" s="51">
        <v>97.5</v>
      </c>
      <c r="I857" s="51">
        <v>377.5</v>
      </c>
      <c r="J857" s="51">
        <v>0</v>
      </c>
      <c r="K857" s="51">
        <v>0</v>
      </c>
      <c r="L857" s="52" t="s">
        <v>343</v>
      </c>
      <c r="M857" s="47" t="s">
        <v>215</v>
      </c>
    </row>
    <row r="858" spans="1:13">
      <c r="A858" s="51" t="s">
        <v>1211</v>
      </c>
      <c r="B858" s="51">
        <v>857</v>
      </c>
      <c r="C858" s="51">
        <v>22</v>
      </c>
      <c r="D858" s="52" t="s">
        <v>1198</v>
      </c>
      <c r="E858" s="52" t="s">
        <v>1199</v>
      </c>
      <c r="F858" s="51">
        <v>43600</v>
      </c>
      <c r="G858" s="51">
        <v>600</v>
      </c>
      <c r="H858" s="51">
        <v>300</v>
      </c>
      <c r="I858" s="51">
        <v>1180</v>
      </c>
      <c r="J858" s="51">
        <v>0</v>
      </c>
      <c r="K858" s="51">
        <v>0</v>
      </c>
      <c r="L858" s="52" t="s">
        <v>397</v>
      </c>
      <c r="M858" s="47" t="s">
        <v>215</v>
      </c>
    </row>
    <row r="859" spans="1:13">
      <c r="A859" s="51" t="s">
        <v>1212</v>
      </c>
      <c r="B859" s="51">
        <v>858</v>
      </c>
      <c r="C859" s="51">
        <v>3</v>
      </c>
      <c r="D859" s="52" t="s">
        <v>1198</v>
      </c>
      <c r="E859" s="52" t="s">
        <v>1199</v>
      </c>
      <c r="F859" s="51">
        <v>7500</v>
      </c>
      <c r="G859" s="51">
        <v>90</v>
      </c>
      <c r="H859" s="51">
        <v>45</v>
      </c>
      <c r="I859" s="51">
        <v>165</v>
      </c>
      <c r="J859" s="51">
        <v>0</v>
      </c>
      <c r="K859" s="51">
        <v>0</v>
      </c>
      <c r="L859" s="52" t="s">
        <v>416</v>
      </c>
      <c r="M859" s="47" t="s">
        <v>215</v>
      </c>
    </row>
    <row r="860" spans="1:13">
      <c r="A860" s="51" t="s">
        <v>1213</v>
      </c>
      <c r="B860" s="51">
        <v>859</v>
      </c>
      <c r="C860" s="51">
        <v>128</v>
      </c>
      <c r="D860" s="52" t="s">
        <v>1198</v>
      </c>
      <c r="E860" s="52" t="s">
        <v>1199</v>
      </c>
      <c r="F860" s="51">
        <v>382700</v>
      </c>
      <c r="G860" s="51">
        <v>3690</v>
      </c>
      <c r="H860" s="51">
        <v>1845</v>
      </c>
      <c r="I860" s="51">
        <v>6945</v>
      </c>
      <c r="J860" s="51">
        <v>0</v>
      </c>
      <c r="K860" s="51">
        <v>0</v>
      </c>
      <c r="L860" s="52" t="s">
        <v>399</v>
      </c>
      <c r="M860" s="47" t="s">
        <v>215</v>
      </c>
    </row>
    <row r="861" spans="1:13">
      <c r="A861" s="51" t="s">
        <v>1214</v>
      </c>
      <c r="B861" s="51">
        <v>860</v>
      </c>
      <c r="C861" s="51">
        <v>10284</v>
      </c>
      <c r="D861" s="52" t="s">
        <v>1215</v>
      </c>
      <c r="E861" s="52" t="s">
        <v>1216</v>
      </c>
      <c r="F861" s="51">
        <v>1028400</v>
      </c>
      <c r="G861" s="51">
        <v>215964</v>
      </c>
      <c r="H861" s="51">
        <v>46278</v>
      </c>
      <c r="I861" s="51">
        <v>46278</v>
      </c>
      <c r="J861" s="51">
        <v>0</v>
      </c>
      <c r="K861" s="51">
        <v>0</v>
      </c>
      <c r="L861" s="52" t="s">
        <v>217</v>
      </c>
      <c r="M861" s="47" t="s">
        <v>218</v>
      </c>
    </row>
    <row r="862" spans="1:13">
      <c r="A862" s="51" t="s">
        <v>1217</v>
      </c>
      <c r="B862" s="51">
        <v>861</v>
      </c>
      <c r="C862" s="51">
        <v>508</v>
      </c>
      <c r="D862" s="52" t="s">
        <v>1215</v>
      </c>
      <c r="E862" s="52" t="s">
        <v>1216</v>
      </c>
      <c r="F862" s="51">
        <v>101400</v>
      </c>
      <c r="G862" s="51">
        <v>10647</v>
      </c>
      <c r="H862" s="51">
        <v>2277</v>
      </c>
      <c r="I862" s="51">
        <v>2286</v>
      </c>
      <c r="J862" s="51">
        <v>100</v>
      </c>
      <c r="K862" s="51">
        <v>0</v>
      </c>
      <c r="L862" s="52" t="s">
        <v>220</v>
      </c>
      <c r="M862" s="47" t="s">
        <v>218</v>
      </c>
    </row>
    <row r="863" spans="1:13">
      <c r="A863" s="51" t="s">
        <v>1218</v>
      </c>
      <c r="B863" s="51">
        <v>862</v>
      </c>
      <c r="C863" s="51">
        <v>79</v>
      </c>
      <c r="D863" s="52" t="s">
        <v>1215</v>
      </c>
      <c r="E863" s="52" t="s">
        <v>1216</v>
      </c>
      <c r="F863" s="51">
        <v>23700</v>
      </c>
      <c r="G863" s="51">
        <v>2212</v>
      </c>
      <c r="H863" s="51">
        <v>474</v>
      </c>
      <c r="I863" s="51">
        <v>474</v>
      </c>
      <c r="J863" s="51">
        <v>0</v>
      </c>
      <c r="K863" s="51">
        <v>0</v>
      </c>
      <c r="L863" s="52" t="s">
        <v>222</v>
      </c>
      <c r="M863" s="53" t="s">
        <v>223</v>
      </c>
    </row>
    <row r="864" spans="1:13">
      <c r="A864" s="51" t="s">
        <v>1219</v>
      </c>
      <c r="B864" s="51">
        <v>863</v>
      </c>
      <c r="C864" s="51">
        <v>12</v>
      </c>
      <c r="D864" s="52" t="s">
        <v>1215</v>
      </c>
      <c r="E864" s="52" t="s">
        <v>1216</v>
      </c>
      <c r="F864" s="51">
        <v>4800</v>
      </c>
      <c r="G864" s="51">
        <v>336</v>
      </c>
      <c r="H864" s="51">
        <v>72</v>
      </c>
      <c r="I864" s="51">
        <v>72</v>
      </c>
      <c r="J864" s="51">
        <v>0</v>
      </c>
      <c r="K864" s="51">
        <v>0</v>
      </c>
      <c r="L864" s="52" t="s">
        <v>225</v>
      </c>
      <c r="M864" s="53" t="s">
        <v>223</v>
      </c>
    </row>
    <row r="865" spans="1:13">
      <c r="A865" s="51" t="s">
        <v>1220</v>
      </c>
      <c r="B865" s="51">
        <v>864</v>
      </c>
      <c r="C865" s="51">
        <v>213</v>
      </c>
      <c r="D865" s="52" t="s">
        <v>1215</v>
      </c>
      <c r="E865" s="52" t="s">
        <v>1216</v>
      </c>
      <c r="F865" s="51">
        <v>106500</v>
      </c>
      <c r="G865" s="51">
        <v>8946</v>
      </c>
      <c r="H865" s="51">
        <v>1917</v>
      </c>
      <c r="I865" s="51">
        <v>1917</v>
      </c>
      <c r="J865" s="51">
        <v>0</v>
      </c>
      <c r="K865" s="51">
        <v>0</v>
      </c>
      <c r="L865" s="52" t="s">
        <v>227</v>
      </c>
      <c r="M865" s="47" t="s">
        <v>215</v>
      </c>
    </row>
    <row r="866" spans="1:13">
      <c r="A866" s="51" t="s">
        <v>1221</v>
      </c>
      <c r="B866" s="51">
        <v>865</v>
      </c>
      <c r="C866" s="51">
        <v>2</v>
      </c>
      <c r="D866" s="52" t="s">
        <v>1215</v>
      </c>
      <c r="E866" s="52" t="s">
        <v>1216</v>
      </c>
      <c r="F866" s="51">
        <v>1200</v>
      </c>
      <c r="G866" s="51">
        <v>84</v>
      </c>
      <c r="H866" s="51">
        <v>18</v>
      </c>
      <c r="I866" s="51">
        <v>18</v>
      </c>
      <c r="J866" s="51">
        <v>0</v>
      </c>
      <c r="K866" s="51">
        <v>0</v>
      </c>
      <c r="L866" s="52" t="s">
        <v>229</v>
      </c>
      <c r="M866" s="47" t="s">
        <v>215</v>
      </c>
    </row>
    <row r="867" spans="1:13">
      <c r="A867" s="51" t="s">
        <v>1222</v>
      </c>
      <c r="B867" s="51">
        <v>866</v>
      </c>
      <c r="C867" s="51">
        <v>4</v>
      </c>
      <c r="D867" s="52" t="s">
        <v>1215</v>
      </c>
      <c r="E867" s="52" t="s">
        <v>1216</v>
      </c>
      <c r="F867" s="51">
        <v>2800</v>
      </c>
      <c r="G867" s="51">
        <v>168</v>
      </c>
      <c r="H867" s="51">
        <v>36</v>
      </c>
      <c r="I867" s="51">
        <v>36</v>
      </c>
      <c r="J867" s="51">
        <v>0</v>
      </c>
      <c r="K867" s="51">
        <v>0</v>
      </c>
      <c r="L867" s="52" t="s">
        <v>252</v>
      </c>
      <c r="M867" s="47" t="s">
        <v>215</v>
      </c>
    </row>
    <row r="868" spans="1:13">
      <c r="A868" s="51" t="s">
        <v>1223</v>
      </c>
      <c r="B868" s="51">
        <v>867</v>
      </c>
      <c r="C868" s="51">
        <v>2</v>
      </c>
      <c r="D868" s="52" t="s">
        <v>1215</v>
      </c>
      <c r="E868" s="52" t="s">
        <v>1216</v>
      </c>
      <c r="F868" s="51">
        <v>1600</v>
      </c>
      <c r="G868" s="51">
        <v>84</v>
      </c>
      <c r="H868" s="51">
        <v>18</v>
      </c>
      <c r="I868" s="51">
        <v>18</v>
      </c>
      <c r="J868" s="51">
        <v>0</v>
      </c>
      <c r="K868" s="51">
        <v>0</v>
      </c>
      <c r="L868" s="52" t="s">
        <v>231</v>
      </c>
      <c r="M868" s="47" t="s">
        <v>215</v>
      </c>
    </row>
    <row r="869" spans="1:13">
      <c r="A869" s="51" t="s">
        <v>1224</v>
      </c>
      <c r="B869" s="51">
        <v>868</v>
      </c>
      <c r="C869" s="51">
        <v>99</v>
      </c>
      <c r="D869" s="52" t="s">
        <v>1215</v>
      </c>
      <c r="E869" s="52" t="s">
        <v>1216</v>
      </c>
      <c r="F869" s="51">
        <v>99000</v>
      </c>
      <c r="G869" s="51">
        <v>4158</v>
      </c>
      <c r="H869" s="51">
        <v>891</v>
      </c>
      <c r="I869" s="51">
        <v>891</v>
      </c>
      <c r="J869" s="51">
        <v>0</v>
      </c>
      <c r="K869" s="51">
        <v>0</v>
      </c>
      <c r="L869" s="52" t="s">
        <v>233</v>
      </c>
      <c r="M869" s="47" t="s">
        <v>215</v>
      </c>
    </row>
    <row r="870" spans="1:13">
      <c r="A870" s="51" t="s">
        <v>1225</v>
      </c>
      <c r="B870" s="51">
        <v>869</v>
      </c>
      <c r="C870" s="51">
        <v>114</v>
      </c>
      <c r="D870" s="52" t="s">
        <v>1215</v>
      </c>
      <c r="E870" s="52" t="s">
        <v>1216</v>
      </c>
      <c r="F870" s="51">
        <v>171000</v>
      </c>
      <c r="G870" s="51">
        <v>4788</v>
      </c>
      <c r="H870" s="51">
        <v>1026</v>
      </c>
      <c r="I870" s="51">
        <v>1026</v>
      </c>
      <c r="J870" s="51">
        <v>0</v>
      </c>
      <c r="K870" s="51">
        <v>0</v>
      </c>
      <c r="L870" s="52" t="s">
        <v>343</v>
      </c>
      <c r="M870" s="47" t="s">
        <v>215</v>
      </c>
    </row>
    <row r="871" spans="1:13">
      <c r="A871" s="51" t="s">
        <v>1226</v>
      </c>
      <c r="B871" s="51">
        <v>870</v>
      </c>
      <c r="C871" s="51">
        <v>9</v>
      </c>
      <c r="D871" s="52" t="s">
        <v>1215</v>
      </c>
      <c r="E871" s="52" t="s">
        <v>1216</v>
      </c>
      <c r="F871" s="51">
        <v>18000</v>
      </c>
      <c r="G871" s="51">
        <v>378</v>
      </c>
      <c r="H871" s="51">
        <v>81</v>
      </c>
      <c r="I871" s="51">
        <v>81</v>
      </c>
      <c r="J871" s="51">
        <v>0</v>
      </c>
      <c r="K871" s="51">
        <v>0</v>
      </c>
      <c r="L871" s="52" t="s">
        <v>397</v>
      </c>
      <c r="M871" s="47" t="s">
        <v>215</v>
      </c>
    </row>
    <row r="872" spans="1:13">
      <c r="A872" s="51" t="s">
        <v>1227</v>
      </c>
      <c r="B872" s="51">
        <v>871</v>
      </c>
      <c r="C872" s="51">
        <v>15</v>
      </c>
      <c r="D872" s="52" t="s">
        <v>1215</v>
      </c>
      <c r="E872" s="52" t="s">
        <v>1216</v>
      </c>
      <c r="F872" s="51">
        <v>45000</v>
      </c>
      <c r="G872" s="51">
        <v>630</v>
      </c>
      <c r="H872" s="51">
        <v>135</v>
      </c>
      <c r="I872" s="51">
        <v>135</v>
      </c>
      <c r="J872" s="51">
        <v>0</v>
      </c>
      <c r="K872" s="51">
        <v>0</v>
      </c>
      <c r="L872" s="52" t="s">
        <v>399</v>
      </c>
      <c r="M872" s="47" t="s">
        <v>215</v>
      </c>
    </row>
    <row r="873" spans="1:13">
      <c r="A873" s="51" t="s">
        <v>1228</v>
      </c>
      <c r="B873" s="51">
        <v>872</v>
      </c>
      <c r="C873" s="51">
        <v>29</v>
      </c>
      <c r="D873" s="52" t="s">
        <v>1229</v>
      </c>
      <c r="E873" s="52" t="s">
        <v>1230</v>
      </c>
      <c r="F873" s="51">
        <v>0</v>
      </c>
      <c r="G873" s="51">
        <v>0</v>
      </c>
      <c r="H873" s="51">
        <v>0</v>
      </c>
      <c r="I873" s="51">
        <v>0</v>
      </c>
      <c r="J873" s="51">
        <v>2900</v>
      </c>
      <c r="K873" s="51">
        <v>0</v>
      </c>
      <c r="L873" s="52" t="s">
        <v>214</v>
      </c>
      <c r="M873" s="47" t="s">
        <v>215</v>
      </c>
    </row>
    <row r="874" spans="1:13">
      <c r="A874" s="51" t="s">
        <v>1231</v>
      </c>
      <c r="B874" s="51">
        <v>873</v>
      </c>
      <c r="C874" s="51">
        <v>3061</v>
      </c>
      <c r="D874" s="52" t="s">
        <v>1229</v>
      </c>
      <c r="E874" s="52" t="s">
        <v>1230</v>
      </c>
      <c r="F874" s="51">
        <v>298400</v>
      </c>
      <c r="G874" s="51">
        <v>45915</v>
      </c>
      <c r="H874" s="51">
        <v>22957.5</v>
      </c>
      <c r="I874" s="51">
        <v>22957.5</v>
      </c>
      <c r="J874" s="51">
        <v>7700</v>
      </c>
      <c r="K874" s="51">
        <v>0</v>
      </c>
      <c r="L874" s="52" t="s">
        <v>217</v>
      </c>
      <c r="M874" s="47" t="s">
        <v>218</v>
      </c>
    </row>
    <row r="875" spans="1:13">
      <c r="A875" s="51" t="s">
        <v>1232</v>
      </c>
      <c r="B875" s="51">
        <v>874</v>
      </c>
      <c r="C875" s="51">
        <v>257</v>
      </c>
      <c r="D875" s="52" t="s">
        <v>1229</v>
      </c>
      <c r="E875" s="52" t="s">
        <v>1230</v>
      </c>
      <c r="F875" s="51">
        <v>50300</v>
      </c>
      <c r="G875" s="51">
        <v>3855</v>
      </c>
      <c r="H875" s="51">
        <v>1927.5</v>
      </c>
      <c r="I875" s="51">
        <v>1927.5</v>
      </c>
      <c r="J875" s="51">
        <v>1100</v>
      </c>
      <c r="K875" s="51">
        <v>0</v>
      </c>
      <c r="L875" s="52" t="s">
        <v>220</v>
      </c>
      <c r="M875" s="47" t="s">
        <v>218</v>
      </c>
    </row>
    <row r="876" spans="1:13">
      <c r="A876" s="51" t="s">
        <v>1233</v>
      </c>
      <c r="B876" s="51">
        <v>875</v>
      </c>
      <c r="C876" s="51">
        <v>66</v>
      </c>
      <c r="D876" s="52" t="s">
        <v>1229</v>
      </c>
      <c r="E876" s="52" t="s">
        <v>1230</v>
      </c>
      <c r="F876" s="51">
        <v>19800</v>
      </c>
      <c r="G876" s="51">
        <v>1320</v>
      </c>
      <c r="H876" s="51">
        <v>660</v>
      </c>
      <c r="I876" s="51">
        <v>660</v>
      </c>
      <c r="J876" s="51">
        <v>0</v>
      </c>
      <c r="K876" s="51">
        <v>0</v>
      </c>
      <c r="L876" s="52" t="s">
        <v>222</v>
      </c>
      <c r="M876" s="53" t="s">
        <v>223</v>
      </c>
    </row>
    <row r="877" spans="1:13">
      <c r="A877" s="51" t="s">
        <v>1234</v>
      </c>
      <c r="B877" s="51">
        <v>876</v>
      </c>
      <c r="C877" s="51">
        <v>9</v>
      </c>
      <c r="D877" s="52" t="s">
        <v>1229</v>
      </c>
      <c r="E877" s="52" t="s">
        <v>1230</v>
      </c>
      <c r="F877" s="51">
        <v>3600</v>
      </c>
      <c r="G877" s="51">
        <v>180</v>
      </c>
      <c r="H877" s="51">
        <v>90</v>
      </c>
      <c r="I877" s="51">
        <v>90</v>
      </c>
      <c r="J877" s="51">
        <v>0</v>
      </c>
      <c r="K877" s="51">
        <v>0</v>
      </c>
      <c r="L877" s="52" t="s">
        <v>225</v>
      </c>
      <c r="M877" s="53" t="s">
        <v>223</v>
      </c>
    </row>
    <row r="878" spans="1:13">
      <c r="A878" s="51" t="s">
        <v>1235</v>
      </c>
      <c r="B878" s="51">
        <v>877</v>
      </c>
      <c r="C878" s="51">
        <v>415</v>
      </c>
      <c r="D878" s="52" t="s">
        <v>1229</v>
      </c>
      <c r="E878" s="52" t="s">
        <v>1230</v>
      </c>
      <c r="F878" s="51">
        <v>207400</v>
      </c>
      <c r="G878" s="51">
        <v>12450</v>
      </c>
      <c r="H878" s="51">
        <v>6225</v>
      </c>
      <c r="I878" s="51">
        <v>10375</v>
      </c>
      <c r="J878" s="51">
        <v>100</v>
      </c>
      <c r="K878" s="51">
        <v>0</v>
      </c>
      <c r="L878" s="52" t="s">
        <v>227</v>
      </c>
      <c r="M878" s="47" t="s">
        <v>215</v>
      </c>
    </row>
    <row r="879" spans="1:13">
      <c r="A879" s="51" t="s">
        <v>1236</v>
      </c>
      <c r="B879" s="51">
        <v>878</v>
      </c>
      <c r="C879" s="51">
        <v>5</v>
      </c>
      <c r="D879" s="52" t="s">
        <v>1229</v>
      </c>
      <c r="E879" s="52" t="s">
        <v>1230</v>
      </c>
      <c r="F879" s="51">
        <v>2700</v>
      </c>
      <c r="G879" s="51">
        <v>150</v>
      </c>
      <c r="H879" s="51">
        <v>75</v>
      </c>
      <c r="I879" s="51">
        <v>125</v>
      </c>
      <c r="J879" s="51">
        <v>300</v>
      </c>
      <c r="K879" s="51">
        <v>0</v>
      </c>
      <c r="L879" s="52" t="s">
        <v>229</v>
      </c>
      <c r="M879" s="47" t="s">
        <v>215</v>
      </c>
    </row>
    <row r="880" spans="1:13">
      <c r="A880" s="51" t="s">
        <v>1237</v>
      </c>
      <c r="B880" s="51">
        <v>879</v>
      </c>
      <c r="C880" s="51">
        <v>2</v>
      </c>
      <c r="D880" s="52" t="s">
        <v>1229</v>
      </c>
      <c r="E880" s="52" t="s">
        <v>1230</v>
      </c>
      <c r="F880" s="51">
        <v>1400</v>
      </c>
      <c r="G880" s="51">
        <v>60</v>
      </c>
      <c r="H880" s="51">
        <v>30</v>
      </c>
      <c r="I880" s="51">
        <v>50</v>
      </c>
      <c r="J880" s="51">
        <v>0</v>
      </c>
      <c r="K880" s="51">
        <v>0</v>
      </c>
      <c r="L880" s="52" t="s">
        <v>252</v>
      </c>
      <c r="M880" s="47" t="s">
        <v>215</v>
      </c>
    </row>
    <row r="881" spans="1:13">
      <c r="A881" s="51" t="s">
        <v>1238</v>
      </c>
      <c r="B881" s="51">
        <v>880</v>
      </c>
      <c r="C881" s="51">
        <v>2</v>
      </c>
      <c r="D881" s="52" t="s">
        <v>1229</v>
      </c>
      <c r="E881" s="52" t="s">
        <v>1230</v>
      </c>
      <c r="F881" s="51">
        <v>1600</v>
      </c>
      <c r="G881" s="51">
        <v>60</v>
      </c>
      <c r="H881" s="51">
        <v>30</v>
      </c>
      <c r="I881" s="51">
        <v>50</v>
      </c>
      <c r="J881" s="51">
        <v>0</v>
      </c>
      <c r="K881" s="51">
        <v>0</v>
      </c>
      <c r="L881" s="52" t="s">
        <v>231</v>
      </c>
      <c r="M881" s="47" t="s">
        <v>215</v>
      </c>
    </row>
    <row r="882" spans="1:13">
      <c r="A882" s="51" t="s">
        <v>1239</v>
      </c>
      <c r="B882" s="51">
        <v>881</v>
      </c>
      <c r="C882" s="51">
        <v>2</v>
      </c>
      <c r="D882" s="52" t="s">
        <v>1229</v>
      </c>
      <c r="E882" s="52" t="s">
        <v>1230</v>
      </c>
      <c r="F882" s="51">
        <v>1800</v>
      </c>
      <c r="G882" s="51">
        <v>60</v>
      </c>
      <c r="H882" s="51">
        <v>30</v>
      </c>
      <c r="I882" s="51">
        <v>50</v>
      </c>
      <c r="J882" s="51">
        <v>0</v>
      </c>
      <c r="K882" s="51">
        <v>0</v>
      </c>
      <c r="L882" s="52" t="s">
        <v>255</v>
      </c>
      <c r="M882" s="47" t="s">
        <v>215</v>
      </c>
    </row>
    <row r="883" spans="1:13">
      <c r="A883" s="51" t="s">
        <v>1240</v>
      </c>
      <c r="B883" s="51">
        <v>882</v>
      </c>
      <c r="C883" s="51">
        <v>526</v>
      </c>
      <c r="D883" s="52" t="s">
        <v>1229</v>
      </c>
      <c r="E883" s="52" t="s">
        <v>1230</v>
      </c>
      <c r="F883" s="51">
        <v>525800</v>
      </c>
      <c r="G883" s="51">
        <v>15780</v>
      </c>
      <c r="H883" s="51">
        <v>7890</v>
      </c>
      <c r="I883" s="51">
        <v>18410</v>
      </c>
      <c r="J883" s="51">
        <v>200</v>
      </c>
      <c r="K883" s="51">
        <v>0</v>
      </c>
      <c r="L883" s="52" t="s">
        <v>233</v>
      </c>
      <c r="M883" s="47" t="s">
        <v>215</v>
      </c>
    </row>
    <row r="884" spans="1:13">
      <c r="A884" s="51" t="s">
        <v>1241</v>
      </c>
      <c r="B884" s="51">
        <v>883</v>
      </c>
      <c r="C884" s="51">
        <v>32</v>
      </c>
      <c r="D884" s="52" t="s">
        <v>1229</v>
      </c>
      <c r="E884" s="52" t="s">
        <v>1230</v>
      </c>
      <c r="F884" s="51">
        <v>48000</v>
      </c>
      <c r="G884" s="51">
        <v>960</v>
      </c>
      <c r="H884" s="51">
        <v>480</v>
      </c>
      <c r="I884" s="51">
        <v>1440</v>
      </c>
      <c r="J884" s="51">
        <v>0</v>
      </c>
      <c r="K884" s="51">
        <v>0</v>
      </c>
      <c r="L884" s="52" t="s">
        <v>343</v>
      </c>
      <c r="M884" s="47" t="s">
        <v>215</v>
      </c>
    </row>
    <row r="885" spans="1:13">
      <c r="A885" s="51" t="s">
        <v>1242</v>
      </c>
      <c r="B885" s="51">
        <v>884</v>
      </c>
      <c r="C885" s="51">
        <v>58</v>
      </c>
      <c r="D885" s="52" t="s">
        <v>1229</v>
      </c>
      <c r="E885" s="52" t="s">
        <v>1230</v>
      </c>
      <c r="F885" s="51">
        <v>115900</v>
      </c>
      <c r="G885" s="51">
        <v>1740</v>
      </c>
      <c r="H885" s="51">
        <v>870</v>
      </c>
      <c r="I885" s="51">
        <v>2610</v>
      </c>
      <c r="J885" s="51">
        <v>100</v>
      </c>
      <c r="K885" s="51">
        <v>0</v>
      </c>
      <c r="L885" s="52" t="s">
        <v>397</v>
      </c>
      <c r="M885" s="47" t="s">
        <v>215</v>
      </c>
    </row>
    <row r="886" spans="1:13">
      <c r="A886" s="51" t="s">
        <v>1243</v>
      </c>
      <c r="B886" s="51">
        <v>885</v>
      </c>
      <c r="C886" s="51">
        <v>5</v>
      </c>
      <c r="D886" s="52" t="s">
        <v>1229</v>
      </c>
      <c r="E886" s="52" t="s">
        <v>1230</v>
      </c>
      <c r="F886" s="51">
        <v>12500</v>
      </c>
      <c r="G886" s="51">
        <v>150</v>
      </c>
      <c r="H886" s="51">
        <v>75</v>
      </c>
      <c r="I886" s="51">
        <v>275</v>
      </c>
      <c r="J886" s="51">
        <v>0</v>
      </c>
      <c r="K886" s="51">
        <v>0</v>
      </c>
      <c r="L886" s="52" t="s">
        <v>416</v>
      </c>
      <c r="M886" s="47" t="s">
        <v>215</v>
      </c>
    </row>
    <row r="887" spans="1:13">
      <c r="A887" s="51" t="s">
        <v>1244</v>
      </c>
      <c r="B887" s="51">
        <v>886</v>
      </c>
      <c r="C887" s="51">
        <v>106</v>
      </c>
      <c r="D887" s="52" t="s">
        <v>1229</v>
      </c>
      <c r="E887" s="52" t="s">
        <v>1230</v>
      </c>
      <c r="F887" s="51">
        <v>318000</v>
      </c>
      <c r="G887" s="51">
        <v>3180</v>
      </c>
      <c r="H887" s="51">
        <v>1590</v>
      </c>
      <c r="I887" s="51">
        <v>5830</v>
      </c>
      <c r="J887" s="51">
        <v>0</v>
      </c>
      <c r="K887" s="51">
        <v>0</v>
      </c>
      <c r="L887" s="52" t="s">
        <v>399</v>
      </c>
      <c r="M887" s="47" t="s">
        <v>215</v>
      </c>
    </row>
    <row r="888" spans="1:13">
      <c r="A888" s="51" t="s">
        <v>1245</v>
      </c>
      <c r="B888" s="51">
        <v>887</v>
      </c>
      <c r="C888" s="51">
        <v>63</v>
      </c>
      <c r="D888" s="52" t="s">
        <v>1246</v>
      </c>
      <c r="E888" s="52" t="s">
        <v>1247</v>
      </c>
      <c r="F888" s="51">
        <v>38900</v>
      </c>
      <c r="G888" s="51">
        <v>678</v>
      </c>
      <c r="H888" s="51">
        <v>0</v>
      </c>
      <c r="I888" s="51">
        <v>452</v>
      </c>
      <c r="J888" s="51">
        <v>0</v>
      </c>
      <c r="K888" s="51">
        <v>0</v>
      </c>
      <c r="L888" s="52" t="s">
        <v>214</v>
      </c>
      <c r="M888" s="47" t="s">
        <v>215</v>
      </c>
    </row>
    <row r="889" spans="1:13">
      <c r="A889" s="51" t="s">
        <v>1248</v>
      </c>
      <c r="B889" s="51">
        <v>888</v>
      </c>
      <c r="C889" s="51">
        <v>101228</v>
      </c>
      <c r="D889" s="52" t="s">
        <v>1246</v>
      </c>
      <c r="E889" s="52" t="s">
        <v>1247</v>
      </c>
      <c r="F889" s="51">
        <v>9786300</v>
      </c>
      <c r="G889" s="51">
        <v>1822104</v>
      </c>
      <c r="H889" s="51">
        <v>0</v>
      </c>
      <c r="I889" s="51">
        <v>1214736</v>
      </c>
      <c r="J889" s="51">
        <v>336500</v>
      </c>
      <c r="K889" s="51">
        <v>0</v>
      </c>
      <c r="L889" s="52" t="s">
        <v>217</v>
      </c>
      <c r="M889" s="47" t="s">
        <v>218</v>
      </c>
    </row>
    <row r="890" spans="1:13">
      <c r="A890" s="51" t="s">
        <v>1249</v>
      </c>
      <c r="B890" s="51">
        <v>889</v>
      </c>
      <c r="C890" s="51">
        <v>121692</v>
      </c>
      <c r="D890" s="52" t="s">
        <v>1246</v>
      </c>
      <c r="E890" s="52" t="s">
        <v>1247</v>
      </c>
      <c r="F890" s="51">
        <v>24267000</v>
      </c>
      <c r="G890" s="51">
        <v>2182914</v>
      </c>
      <c r="H890" s="51">
        <v>0</v>
      </c>
      <c r="I890" s="51">
        <v>1455276</v>
      </c>
      <c r="J890" s="51">
        <v>29500</v>
      </c>
      <c r="K890" s="51">
        <v>0</v>
      </c>
      <c r="L890" s="52" t="s">
        <v>220</v>
      </c>
      <c r="M890" s="47" t="s">
        <v>218</v>
      </c>
    </row>
    <row r="891" spans="1:13">
      <c r="A891" s="51" t="s">
        <v>1250</v>
      </c>
      <c r="B891" s="51">
        <v>890</v>
      </c>
      <c r="C891" s="51">
        <v>1906</v>
      </c>
      <c r="D891" s="52" t="s">
        <v>1246</v>
      </c>
      <c r="E891" s="52" t="s">
        <v>1247</v>
      </c>
      <c r="F891" s="51">
        <v>546700</v>
      </c>
      <c r="G891" s="51">
        <v>44808</v>
      </c>
      <c r="H891" s="51">
        <v>0</v>
      </c>
      <c r="I891" s="51">
        <v>29872</v>
      </c>
      <c r="J891" s="51">
        <v>16100</v>
      </c>
      <c r="K891" s="51">
        <v>0</v>
      </c>
      <c r="L891" s="52" t="s">
        <v>222</v>
      </c>
      <c r="M891" s="53" t="s">
        <v>223</v>
      </c>
    </row>
    <row r="892" spans="1:13">
      <c r="A892" s="51" t="s">
        <v>1251</v>
      </c>
      <c r="B892" s="51">
        <v>891</v>
      </c>
      <c r="C892" s="51">
        <v>353</v>
      </c>
      <c r="D892" s="52" t="s">
        <v>1246</v>
      </c>
      <c r="E892" s="52" t="s">
        <v>1247</v>
      </c>
      <c r="F892" s="51">
        <v>137500</v>
      </c>
      <c r="G892" s="51">
        <v>8166</v>
      </c>
      <c r="H892" s="51">
        <v>0</v>
      </c>
      <c r="I892" s="51">
        <v>5444</v>
      </c>
      <c r="J892" s="51">
        <v>400</v>
      </c>
      <c r="K892" s="51">
        <v>0</v>
      </c>
      <c r="L892" s="52" t="s">
        <v>225</v>
      </c>
      <c r="M892" s="53" t="s">
        <v>223</v>
      </c>
    </row>
    <row r="893" spans="1:13">
      <c r="A893" s="51" t="s">
        <v>1252</v>
      </c>
      <c r="B893" s="51">
        <v>892</v>
      </c>
      <c r="C893" s="51">
        <v>6040</v>
      </c>
      <c r="D893" s="52" t="s">
        <v>1246</v>
      </c>
      <c r="E893" s="52" t="s">
        <v>1247</v>
      </c>
      <c r="F893" s="51">
        <v>3001000</v>
      </c>
      <c r="G893" s="51">
        <v>215460</v>
      </c>
      <c r="H893" s="51">
        <v>0</v>
      </c>
      <c r="I893" s="51">
        <v>143640</v>
      </c>
      <c r="J893" s="51">
        <v>400</v>
      </c>
      <c r="K893" s="51">
        <v>0</v>
      </c>
      <c r="L893" s="52" t="s">
        <v>227</v>
      </c>
      <c r="M893" s="47" t="s">
        <v>215</v>
      </c>
    </row>
    <row r="894" spans="1:13">
      <c r="A894" s="51" t="s">
        <v>1253</v>
      </c>
      <c r="B894" s="51">
        <v>893</v>
      </c>
      <c r="C894" s="51">
        <v>100</v>
      </c>
      <c r="D894" s="52" t="s">
        <v>1246</v>
      </c>
      <c r="E894" s="52" t="s">
        <v>1247</v>
      </c>
      <c r="F894" s="51">
        <v>58100</v>
      </c>
      <c r="G894" s="51">
        <v>3492</v>
      </c>
      <c r="H894" s="51">
        <v>0</v>
      </c>
      <c r="I894" s="51">
        <v>2328</v>
      </c>
      <c r="J894" s="51">
        <v>900</v>
      </c>
      <c r="K894" s="51">
        <v>0</v>
      </c>
      <c r="L894" s="52" t="s">
        <v>229</v>
      </c>
      <c r="M894" s="47" t="s">
        <v>215</v>
      </c>
    </row>
    <row r="895" spans="1:13">
      <c r="A895" s="51" t="s">
        <v>1254</v>
      </c>
      <c r="B895" s="51">
        <v>894</v>
      </c>
      <c r="C895" s="51">
        <v>12</v>
      </c>
      <c r="D895" s="52" t="s">
        <v>1246</v>
      </c>
      <c r="E895" s="52" t="s">
        <v>1247</v>
      </c>
      <c r="F895" s="51">
        <v>8300</v>
      </c>
      <c r="G895" s="51">
        <v>432</v>
      </c>
      <c r="H895" s="51">
        <v>0</v>
      </c>
      <c r="I895" s="51">
        <v>288</v>
      </c>
      <c r="J895" s="51">
        <v>100</v>
      </c>
      <c r="K895" s="51">
        <v>0</v>
      </c>
      <c r="L895" s="52" t="s">
        <v>252</v>
      </c>
      <c r="M895" s="47" t="s">
        <v>215</v>
      </c>
    </row>
    <row r="896" spans="1:13">
      <c r="A896" s="51" t="s">
        <v>1255</v>
      </c>
      <c r="B896" s="51">
        <v>895</v>
      </c>
      <c r="C896" s="51">
        <v>55</v>
      </c>
      <c r="D896" s="52" t="s">
        <v>1246</v>
      </c>
      <c r="E896" s="52" t="s">
        <v>1247</v>
      </c>
      <c r="F896" s="51">
        <v>43300</v>
      </c>
      <c r="G896" s="51">
        <v>1926</v>
      </c>
      <c r="H896" s="51">
        <v>0</v>
      </c>
      <c r="I896" s="51">
        <v>1284</v>
      </c>
      <c r="J896" s="51">
        <v>0</v>
      </c>
      <c r="K896" s="51">
        <v>0</v>
      </c>
      <c r="L896" s="52" t="s">
        <v>231</v>
      </c>
      <c r="M896" s="47" t="s">
        <v>215</v>
      </c>
    </row>
    <row r="897" spans="1:13">
      <c r="A897" s="51" t="s">
        <v>1256</v>
      </c>
      <c r="B897" s="51">
        <v>896</v>
      </c>
      <c r="C897" s="51">
        <v>22</v>
      </c>
      <c r="D897" s="52" t="s">
        <v>1246</v>
      </c>
      <c r="E897" s="52" t="s">
        <v>1247</v>
      </c>
      <c r="F897" s="51">
        <v>19500</v>
      </c>
      <c r="G897" s="51">
        <v>738</v>
      </c>
      <c r="H897" s="51">
        <v>0</v>
      </c>
      <c r="I897" s="51">
        <v>492</v>
      </c>
      <c r="J897" s="51">
        <v>0</v>
      </c>
      <c r="K897" s="51">
        <v>0</v>
      </c>
      <c r="L897" s="52" t="s">
        <v>255</v>
      </c>
      <c r="M897" s="47" t="s">
        <v>215</v>
      </c>
    </row>
    <row r="898" spans="1:13">
      <c r="A898" s="51" t="s">
        <v>1257</v>
      </c>
      <c r="B898" s="51">
        <v>897</v>
      </c>
      <c r="C898" s="51">
        <v>4196</v>
      </c>
      <c r="D898" s="52" t="s">
        <v>1246</v>
      </c>
      <c r="E898" s="52" t="s">
        <v>1247</v>
      </c>
      <c r="F898" s="51">
        <v>4168400</v>
      </c>
      <c r="G898" s="51">
        <v>148950</v>
      </c>
      <c r="H898" s="51">
        <v>0</v>
      </c>
      <c r="I898" s="51">
        <v>99300</v>
      </c>
      <c r="J898" s="51">
        <v>1800</v>
      </c>
      <c r="K898" s="51">
        <v>0</v>
      </c>
      <c r="L898" s="52" t="s">
        <v>233</v>
      </c>
      <c r="M898" s="47" t="s">
        <v>215</v>
      </c>
    </row>
    <row r="899" spans="1:13">
      <c r="A899" s="51" t="s">
        <v>1258</v>
      </c>
      <c r="B899" s="51">
        <v>898</v>
      </c>
      <c r="C899" s="51">
        <v>28</v>
      </c>
      <c r="D899" s="52" t="s">
        <v>1246</v>
      </c>
      <c r="E899" s="52" t="s">
        <v>1247</v>
      </c>
      <c r="F899" s="51">
        <v>39900</v>
      </c>
      <c r="G899" s="51">
        <v>918</v>
      </c>
      <c r="H899" s="51">
        <v>0</v>
      </c>
      <c r="I899" s="51">
        <v>612</v>
      </c>
      <c r="J899" s="51">
        <v>100</v>
      </c>
      <c r="K899" s="51">
        <v>0</v>
      </c>
      <c r="L899" s="52" t="s">
        <v>343</v>
      </c>
      <c r="M899" s="47" t="s">
        <v>215</v>
      </c>
    </row>
    <row r="900" spans="1:13">
      <c r="A900" s="51" t="s">
        <v>1259</v>
      </c>
      <c r="B900" s="51">
        <v>899</v>
      </c>
      <c r="C900" s="51">
        <v>110</v>
      </c>
      <c r="D900" s="52" t="s">
        <v>1246</v>
      </c>
      <c r="E900" s="52" t="s">
        <v>1247</v>
      </c>
      <c r="F900" s="51">
        <v>218900</v>
      </c>
      <c r="G900" s="51">
        <v>3888</v>
      </c>
      <c r="H900" s="51">
        <v>0</v>
      </c>
      <c r="I900" s="51">
        <v>2592</v>
      </c>
      <c r="J900" s="51">
        <v>0</v>
      </c>
      <c r="K900" s="51">
        <v>0</v>
      </c>
      <c r="L900" s="52" t="s">
        <v>397</v>
      </c>
      <c r="M900" s="47" t="s">
        <v>215</v>
      </c>
    </row>
    <row r="901" spans="1:13">
      <c r="A901" s="51" t="s">
        <v>1260</v>
      </c>
      <c r="B901" s="51">
        <v>900</v>
      </c>
      <c r="C901" s="51">
        <v>2</v>
      </c>
      <c r="D901" s="52" t="s">
        <v>1246</v>
      </c>
      <c r="E901" s="52" t="s">
        <v>1247</v>
      </c>
      <c r="F901" s="51">
        <v>5000</v>
      </c>
      <c r="G901" s="51">
        <v>72</v>
      </c>
      <c r="H901" s="51">
        <v>0</v>
      </c>
      <c r="I901" s="51">
        <v>48</v>
      </c>
      <c r="J901" s="51">
        <v>0</v>
      </c>
      <c r="K901" s="51">
        <v>0</v>
      </c>
      <c r="L901" s="52" t="s">
        <v>416</v>
      </c>
      <c r="M901" s="47" t="s">
        <v>215</v>
      </c>
    </row>
    <row r="902" spans="1:13">
      <c r="A902" s="51" t="s">
        <v>1261</v>
      </c>
      <c r="B902" s="51">
        <v>901</v>
      </c>
      <c r="C902" s="51">
        <v>303</v>
      </c>
      <c r="D902" s="52" t="s">
        <v>1246</v>
      </c>
      <c r="E902" s="52" t="s">
        <v>1247</v>
      </c>
      <c r="F902" s="51">
        <v>899500</v>
      </c>
      <c r="G902" s="51">
        <v>10296</v>
      </c>
      <c r="H902" s="51">
        <v>0</v>
      </c>
      <c r="I902" s="51">
        <v>6864</v>
      </c>
      <c r="J902" s="51">
        <v>100</v>
      </c>
      <c r="K902" s="51">
        <v>0</v>
      </c>
      <c r="L902" s="52" t="s">
        <v>399</v>
      </c>
      <c r="M902" s="47" t="s">
        <v>215</v>
      </c>
    </row>
    <row r="903" spans="1:13">
      <c r="A903" s="51" t="s">
        <v>1262</v>
      </c>
      <c r="B903" s="51">
        <v>902</v>
      </c>
      <c r="C903" s="51">
        <v>52</v>
      </c>
      <c r="D903" s="52" t="s">
        <v>1246</v>
      </c>
      <c r="E903" s="52" t="s">
        <v>1247</v>
      </c>
      <c r="F903" s="51">
        <v>0</v>
      </c>
      <c r="G903" s="51">
        <v>0</v>
      </c>
      <c r="H903" s="51">
        <v>0</v>
      </c>
      <c r="I903" s="51">
        <v>0</v>
      </c>
      <c r="J903" s="51">
        <v>0</v>
      </c>
      <c r="K903" s="51">
        <v>0</v>
      </c>
      <c r="L903" s="52" t="s">
        <v>575</v>
      </c>
      <c r="M903" s="47" t="s">
        <v>215</v>
      </c>
    </row>
    <row r="904" spans="1:13">
      <c r="A904" s="51" t="s">
        <v>1263</v>
      </c>
      <c r="B904" s="51">
        <v>903</v>
      </c>
      <c r="C904" s="51">
        <v>330</v>
      </c>
      <c r="D904" s="52" t="s">
        <v>1264</v>
      </c>
      <c r="E904" s="52" t="s">
        <v>1265</v>
      </c>
      <c r="F904" s="51">
        <v>877600</v>
      </c>
      <c r="G904" s="51">
        <v>0</v>
      </c>
      <c r="H904" s="51">
        <v>0</v>
      </c>
      <c r="I904" s="51">
        <v>0</v>
      </c>
      <c r="J904" s="51">
        <v>0</v>
      </c>
      <c r="K904" s="51">
        <v>0</v>
      </c>
      <c r="L904" s="52" t="s">
        <v>214</v>
      </c>
      <c r="M904" s="47" t="s">
        <v>215</v>
      </c>
    </row>
    <row r="905" spans="1:13">
      <c r="A905" s="51" t="s">
        <v>1266</v>
      </c>
      <c r="B905" s="51">
        <v>904</v>
      </c>
      <c r="C905" s="51">
        <v>129552</v>
      </c>
      <c r="D905" s="52" t="s">
        <v>1264</v>
      </c>
      <c r="E905" s="52" t="s">
        <v>1265</v>
      </c>
      <c r="F905" s="51">
        <v>12752500</v>
      </c>
      <c r="G905" s="51">
        <v>2331936</v>
      </c>
      <c r="H905" s="51">
        <v>0</v>
      </c>
      <c r="I905" s="51">
        <v>1554624</v>
      </c>
      <c r="J905" s="51">
        <v>202700</v>
      </c>
      <c r="K905" s="51">
        <v>0</v>
      </c>
      <c r="L905" s="52" t="s">
        <v>217</v>
      </c>
      <c r="M905" s="47" t="s">
        <v>218</v>
      </c>
    </row>
    <row r="906" spans="1:13">
      <c r="A906" s="51" t="s">
        <v>1267</v>
      </c>
      <c r="B906" s="51">
        <v>905</v>
      </c>
      <c r="C906" s="51">
        <v>3161</v>
      </c>
      <c r="D906" s="52" t="s">
        <v>1264</v>
      </c>
      <c r="E906" s="52" t="s">
        <v>1265</v>
      </c>
      <c r="F906" s="51">
        <v>594700</v>
      </c>
      <c r="G906" s="51">
        <v>56484</v>
      </c>
      <c r="H906" s="51">
        <v>0</v>
      </c>
      <c r="I906" s="51">
        <v>37656</v>
      </c>
      <c r="J906" s="51">
        <v>35200</v>
      </c>
      <c r="K906" s="51">
        <v>0</v>
      </c>
      <c r="L906" s="52" t="s">
        <v>220</v>
      </c>
      <c r="M906" s="47" t="s">
        <v>218</v>
      </c>
    </row>
    <row r="907" spans="1:13">
      <c r="A907" s="51" t="s">
        <v>1268</v>
      </c>
      <c r="B907" s="51">
        <v>906</v>
      </c>
      <c r="C907" s="51">
        <v>523</v>
      </c>
      <c r="D907" s="52" t="s">
        <v>1264</v>
      </c>
      <c r="E907" s="52" t="s">
        <v>1265</v>
      </c>
      <c r="F907" s="51">
        <v>156600</v>
      </c>
      <c r="G907" s="51">
        <v>12534</v>
      </c>
      <c r="H907" s="51">
        <v>0</v>
      </c>
      <c r="I907" s="51">
        <v>8356</v>
      </c>
      <c r="J907" s="51">
        <v>200</v>
      </c>
      <c r="K907" s="51">
        <v>0</v>
      </c>
      <c r="L907" s="52" t="s">
        <v>222</v>
      </c>
      <c r="M907" s="53" t="s">
        <v>223</v>
      </c>
    </row>
    <row r="908" spans="1:13">
      <c r="A908" s="51" t="s">
        <v>1269</v>
      </c>
      <c r="B908" s="51">
        <v>907</v>
      </c>
      <c r="C908" s="51">
        <v>65</v>
      </c>
      <c r="D908" s="52" t="s">
        <v>1264</v>
      </c>
      <c r="E908" s="52" t="s">
        <v>1265</v>
      </c>
      <c r="F908" s="51">
        <v>25800</v>
      </c>
      <c r="G908" s="51">
        <v>1560</v>
      </c>
      <c r="H908" s="51">
        <v>0</v>
      </c>
      <c r="I908" s="51">
        <v>1040</v>
      </c>
      <c r="J908" s="51">
        <v>200</v>
      </c>
      <c r="K908" s="51">
        <v>0</v>
      </c>
      <c r="L908" s="52" t="s">
        <v>225</v>
      </c>
      <c r="M908" s="53" t="s">
        <v>223</v>
      </c>
    </row>
    <row r="909" spans="1:13">
      <c r="A909" s="51" t="s">
        <v>1270</v>
      </c>
      <c r="B909" s="51">
        <v>908</v>
      </c>
      <c r="C909" s="51">
        <v>2409</v>
      </c>
      <c r="D909" s="52" t="s">
        <v>1264</v>
      </c>
      <c r="E909" s="52" t="s">
        <v>1265</v>
      </c>
      <c r="F909" s="51">
        <v>1204000</v>
      </c>
      <c r="G909" s="51">
        <v>86670</v>
      </c>
      <c r="H909" s="51">
        <v>0</v>
      </c>
      <c r="I909" s="51">
        <v>57780</v>
      </c>
      <c r="J909" s="51">
        <v>200</v>
      </c>
      <c r="K909" s="51">
        <v>0</v>
      </c>
      <c r="L909" s="52" t="s">
        <v>227</v>
      </c>
      <c r="M909" s="47" t="s">
        <v>215</v>
      </c>
    </row>
    <row r="910" spans="1:13">
      <c r="A910" s="51" t="s">
        <v>1271</v>
      </c>
      <c r="B910" s="51">
        <v>909</v>
      </c>
      <c r="C910" s="51">
        <v>14</v>
      </c>
      <c r="D910" s="52" t="s">
        <v>1264</v>
      </c>
      <c r="E910" s="52" t="s">
        <v>1265</v>
      </c>
      <c r="F910" s="51">
        <v>7900</v>
      </c>
      <c r="G910" s="51">
        <v>504</v>
      </c>
      <c r="H910" s="51">
        <v>0</v>
      </c>
      <c r="I910" s="51">
        <v>336</v>
      </c>
      <c r="J910" s="51">
        <v>500</v>
      </c>
      <c r="K910" s="51">
        <v>0</v>
      </c>
      <c r="L910" s="52" t="s">
        <v>229</v>
      </c>
      <c r="M910" s="47" t="s">
        <v>215</v>
      </c>
    </row>
    <row r="911" spans="1:13">
      <c r="A911" s="51" t="s">
        <v>1272</v>
      </c>
      <c r="B911" s="51">
        <v>910</v>
      </c>
      <c r="C911" s="51">
        <v>3</v>
      </c>
      <c r="D911" s="52" t="s">
        <v>1264</v>
      </c>
      <c r="E911" s="52" t="s">
        <v>1265</v>
      </c>
      <c r="F911" s="51">
        <v>2100</v>
      </c>
      <c r="G911" s="51">
        <v>108</v>
      </c>
      <c r="H911" s="51">
        <v>0</v>
      </c>
      <c r="I911" s="51">
        <v>72</v>
      </c>
      <c r="J911" s="51">
        <v>0</v>
      </c>
      <c r="K911" s="51">
        <v>0</v>
      </c>
      <c r="L911" s="52" t="s">
        <v>252</v>
      </c>
      <c r="M911" s="47" t="s">
        <v>215</v>
      </c>
    </row>
    <row r="912" spans="1:13">
      <c r="A912" s="51" t="s">
        <v>1273</v>
      </c>
      <c r="B912" s="51">
        <v>911</v>
      </c>
      <c r="C912" s="51">
        <v>7</v>
      </c>
      <c r="D912" s="52" t="s">
        <v>1264</v>
      </c>
      <c r="E912" s="52" t="s">
        <v>1265</v>
      </c>
      <c r="F912" s="51">
        <v>5600</v>
      </c>
      <c r="G912" s="51">
        <v>252</v>
      </c>
      <c r="H912" s="51">
        <v>0</v>
      </c>
      <c r="I912" s="51">
        <v>168</v>
      </c>
      <c r="J912" s="51">
        <v>0</v>
      </c>
      <c r="K912" s="51">
        <v>0</v>
      </c>
      <c r="L912" s="52" t="s">
        <v>231</v>
      </c>
      <c r="M912" s="47" t="s">
        <v>215</v>
      </c>
    </row>
    <row r="913" spans="1:13">
      <c r="A913" s="51" t="s">
        <v>1274</v>
      </c>
      <c r="B913" s="51">
        <v>912</v>
      </c>
      <c r="C913" s="51">
        <v>54</v>
      </c>
      <c r="D913" s="52" t="s">
        <v>1264</v>
      </c>
      <c r="E913" s="52" t="s">
        <v>1265</v>
      </c>
      <c r="F913" s="51">
        <v>48600</v>
      </c>
      <c r="G913" s="51">
        <v>1944</v>
      </c>
      <c r="H913" s="51">
        <v>0</v>
      </c>
      <c r="I913" s="51">
        <v>1296</v>
      </c>
      <c r="J913" s="51">
        <v>0</v>
      </c>
      <c r="K913" s="51">
        <v>0</v>
      </c>
      <c r="L913" s="52" t="s">
        <v>255</v>
      </c>
      <c r="M913" s="47" t="s">
        <v>215</v>
      </c>
    </row>
    <row r="914" spans="1:13">
      <c r="A914" s="51" t="s">
        <v>1275</v>
      </c>
      <c r="B914" s="51">
        <v>913</v>
      </c>
      <c r="C914" s="51">
        <v>359</v>
      </c>
      <c r="D914" s="52" t="s">
        <v>1264</v>
      </c>
      <c r="E914" s="52" t="s">
        <v>1265</v>
      </c>
      <c r="F914" s="51">
        <v>358700</v>
      </c>
      <c r="G914" s="51">
        <v>12924</v>
      </c>
      <c r="H914" s="51">
        <v>0</v>
      </c>
      <c r="I914" s="51">
        <v>8616</v>
      </c>
      <c r="J914" s="51">
        <v>300</v>
      </c>
      <c r="K914" s="51">
        <v>0</v>
      </c>
      <c r="L914" s="52" t="s">
        <v>233</v>
      </c>
      <c r="M914" s="47" t="s">
        <v>215</v>
      </c>
    </row>
    <row r="915" spans="1:13">
      <c r="A915" s="51" t="s">
        <v>1276</v>
      </c>
      <c r="B915" s="51">
        <v>914</v>
      </c>
      <c r="C915" s="51">
        <v>4</v>
      </c>
      <c r="D915" s="52" t="s">
        <v>1264</v>
      </c>
      <c r="E915" s="52" t="s">
        <v>1265</v>
      </c>
      <c r="F915" s="51">
        <v>6000</v>
      </c>
      <c r="G915" s="51">
        <v>144</v>
      </c>
      <c r="H915" s="51">
        <v>0</v>
      </c>
      <c r="I915" s="51">
        <v>96</v>
      </c>
      <c r="J915" s="51">
        <v>0</v>
      </c>
      <c r="K915" s="51">
        <v>0</v>
      </c>
      <c r="L915" s="52" t="s">
        <v>343</v>
      </c>
      <c r="M915" s="47" t="s">
        <v>215</v>
      </c>
    </row>
    <row r="916" spans="1:13">
      <c r="A916" s="51" t="s">
        <v>1277</v>
      </c>
      <c r="B916" s="51">
        <v>915</v>
      </c>
      <c r="C916" s="51">
        <v>33</v>
      </c>
      <c r="D916" s="52" t="s">
        <v>1264</v>
      </c>
      <c r="E916" s="52" t="s">
        <v>1265</v>
      </c>
      <c r="F916" s="51">
        <v>66000</v>
      </c>
      <c r="G916" s="51">
        <v>1188</v>
      </c>
      <c r="H916" s="51">
        <v>0</v>
      </c>
      <c r="I916" s="51">
        <v>792</v>
      </c>
      <c r="J916" s="51">
        <v>0</v>
      </c>
      <c r="K916" s="51">
        <v>0</v>
      </c>
      <c r="L916" s="52" t="s">
        <v>397</v>
      </c>
      <c r="M916" s="47" t="s">
        <v>215</v>
      </c>
    </row>
    <row r="917" spans="1:13">
      <c r="A917" s="51" t="s">
        <v>1278</v>
      </c>
      <c r="B917" s="51">
        <v>916</v>
      </c>
      <c r="C917" s="51">
        <v>2</v>
      </c>
      <c r="D917" s="52" t="s">
        <v>1264</v>
      </c>
      <c r="E917" s="52" t="s">
        <v>1265</v>
      </c>
      <c r="F917" s="51">
        <v>5000</v>
      </c>
      <c r="G917" s="51">
        <v>72</v>
      </c>
      <c r="H917" s="51">
        <v>0</v>
      </c>
      <c r="I917" s="51">
        <v>48</v>
      </c>
      <c r="J917" s="51">
        <v>0</v>
      </c>
      <c r="K917" s="51">
        <v>0</v>
      </c>
      <c r="L917" s="52" t="s">
        <v>416</v>
      </c>
      <c r="M917" s="47" t="s">
        <v>215</v>
      </c>
    </row>
    <row r="918" spans="1:13">
      <c r="A918" s="51" t="s">
        <v>1279</v>
      </c>
      <c r="B918" s="51">
        <v>917</v>
      </c>
      <c r="C918" s="51">
        <v>544</v>
      </c>
      <c r="D918" s="52" t="s">
        <v>1264</v>
      </c>
      <c r="E918" s="52" t="s">
        <v>1265</v>
      </c>
      <c r="F918" s="51">
        <v>1631600</v>
      </c>
      <c r="G918" s="51">
        <v>19548</v>
      </c>
      <c r="H918" s="51">
        <v>0</v>
      </c>
      <c r="I918" s="51">
        <v>13032</v>
      </c>
      <c r="J918" s="51">
        <v>200</v>
      </c>
      <c r="K918" s="51">
        <v>0</v>
      </c>
      <c r="L918" s="52" t="s">
        <v>399</v>
      </c>
      <c r="M918" s="47" t="s">
        <v>215</v>
      </c>
    </row>
    <row r="919" spans="1:13">
      <c r="A919" s="51" t="s">
        <v>1280</v>
      </c>
      <c r="B919" s="51">
        <v>918</v>
      </c>
      <c r="C919" s="51">
        <v>29590</v>
      </c>
      <c r="D919" s="52" t="s">
        <v>1281</v>
      </c>
      <c r="E919" s="52" t="s">
        <v>1282</v>
      </c>
      <c r="F919" s="51">
        <v>2784600</v>
      </c>
      <c r="G919" s="51">
        <v>355080</v>
      </c>
      <c r="H919" s="51">
        <v>266310</v>
      </c>
      <c r="I919" s="51">
        <v>266310</v>
      </c>
      <c r="J919" s="51">
        <v>174400</v>
      </c>
      <c r="K919" s="51">
        <v>0</v>
      </c>
      <c r="L919" s="52" t="s">
        <v>217</v>
      </c>
      <c r="M919" s="47" t="s">
        <v>218</v>
      </c>
    </row>
    <row r="920" spans="1:13">
      <c r="A920" s="51" t="s">
        <v>1283</v>
      </c>
      <c r="B920" s="51">
        <v>919</v>
      </c>
      <c r="C920" s="51">
        <v>736</v>
      </c>
      <c r="D920" s="52" t="s">
        <v>1281</v>
      </c>
      <c r="E920" s="52" t="s">
        <v>1282</v>
      </c>
      <c r="F920" s="51">
        <v>144700</v>
      </c>
      <c r="G920" s="51">
        <v>8688</v>
      </c>
      <c r="H920" s="51">
        <v>6516</v>
      </c>
      <c r="I920" s="51">
        <v>6516</v>
      </c>
      <c r="J920" s="51">
        <v>1300</v>
      </c>
      <c r="K920" s="51">
        <v>0</v>
      </c>
      <c r="L920" s="52" t="s">
        <v>220</v>
      </c>
      <c r="M920" s="47" t="s">
        <v>218</v>
      </c>
    </row>
    <row r="921" spans="1:13">
      <c r="A921" s="51" t="s">
        <v>1284</v>
      </c>
      <c r="B921" s="51">
        <v>920</v>
      </c>
      <c r="C921" s="51">
        <v>217</v>
      </c>
      <c r="D921" s="52" t="s">
        <v>1281</v>
      </c>
      <c r="E921" s="52" t="s">
        <v>1282</v>
      </c>
      <c r="F921" s="51">
        <v>64900</v>
      </c>
      <c r="G921" s="51">
        <v>3460</v>
      </c>
      <c r="H921" s="51">
        <v>2595</v>
      </c>
      <c r="I921" s="51">
        <v>2595</v>
      </c>
      <c r="J921" s="51">
        <v>100</v>
      </c>
      <c r="K921" s="51">
        <v>0</v>
      </c>
      <c r="L921" s="52" t="s">
        <v>222</v>
      </c>
      <c r="M921" s="53" t="s">
        <v>223</v>
      </c>
    </row>
    <row r="922" spans="1:13">
      <c r="A922" s="51" t="s">
        <v>1285</v>
      </c>
      <c r="B922" s="51">
        <v>921</v>
      </c>
      <c r="C922" s="51">
        <v>9</v>
      </c>
      <c r="D922" s="52" t="s">
        <v>1281</v>
      </c>
      <c r="E922" s="52" t="s">
        <v>1282</v>
      </c>
      <c r="F922" s="51">
        <v>3600</v>
      </c>
      <c r="G922" s="51">
        <v>144</v>
      </c>
      <c r="H922" s="51">
        <v>108</v>
      </c>
      <c r="I922" s="51">
        <v>108</v>
      </c>
      <c r="J922" s="51">
        <v>0</v>
      </c>
      <c r="K922" s="51">
        <v>0</v>
      </c>
      <c r="L922" s="52" t="s">
        <v>225</v>
      </c>
      <c r="M922" s="53" t="s">
        <v>223</v>
      </c>
    </row>
    <row r="923" spans="1:13">
      <c r="A923" s="51" t="s">
        <v>1286</v>
      </c>
      <c r="B923" s="51">
        <v>922</v>
      </c>
      <c r="C923" s="51">
        <v>366</v>
      </c>
      <c r="D923" s="52" t="s">
        <v>1281</v>
      </c>
      <c r="E923" s="52" t="s">
        <v>1282</v>
      </c>
      <c r="F923" s="51">
        <v>182600</v>
      </c>
      <c r="G923" s="51">
        <v>8736</v>
      </c>
      <c r="H923" s="51">
        <v>6552</v>
      </c>
      <c r="I923" s="51">
        <v>6552</v>
      </c>
      <c r="J923" s="51">
        <v>0</v>
      </c>
      <c r="K923" s="51">
        <v>0</v>
      </c>
      <c r="L923" s="52" t="s">
        <v>227</v>
      </c>
      <c r="M923" s="47" t="s">
        <v>215</v>
      </c>
    </row>
    <row r="924" spans="1:13">
      <c r="A924" s="51" t="s">
        <v>1287</v>
      </c>
      <c r="B924" s="51">
        <v>923</v>
      </c>
      <c r="C924" s="51">
        <v>16</v>
      </c>
      <c r="D924" s="52" t="s">
        <v>1281</v>
      </c>
      <c r="E924" s="52" t="s">
        <v>1282</v>
      </c>
      <c r="F924" s="51">
        <v>9500</v>
      </c>
      <c r="G924" s="51">
        <v>384</v>
      </c>
      <c r="H924" s="51">
        <v>288</v>
      </c>
      <c r="I924" s="51">
        <v>288</v>
      </c>
      <c r="J924" s="51">
        <v>100</v>
      </c>
      <c r="K924" s="51">
        <v>0</v>
      </c>
      <c r="L924" s="52" t="s">
        <v>229</v>
      </c>
      <c r="M924" s="47" t="s">
        <v>215</v>
      </c>
    </row>
    <row r="925" spans="1:13">
      <c r="A925" s="51" t="s">
        <v>1288</v>
      </c>
      <c r="B925" s="51">
        <v>924</v>
      </c>
      <c r="C925" s="51">
        <v>12</v>
      </c>
      <c r="D925" s="52" t="s">
        <v>1281</v>
      </c>
      <c r="E925" s="52" t="s">
        <v>1282</v>
      </c>
      <c r="F925" s="51">
        <v>9600</v>
      </c>
      <c r="G925" s="51">
        <v>288</v>
      </c>
      <c r="H925" s="51">
        <v>216</v>
      </c>
      <c r="I925" s="51">
        <v>216</v>
      </c>
      <c r="J925" s="51">
        <v>0</v>
      </c>
      <c r="K925" s="51">
        <v>0</v>
      </c>
      <c r="L925" s="52" t="s">
        <v>231</v>
      </c>
      <c r="M925" s="47" t="s">
        <v>215</v>
      </c>
    </row>
    <row r="926" spans="1:13">
      <c r="A926" s="51" t="s">
        <v>1289</v>
      </c>
      <c r="B926" s="51">
        <v>925</v>
      </c>
      <c r="C926" s="51">
        <v>5</v>
      </c>
      <c r="D926" s="52" t="s">
        <v>1281</v>
      </c>
      <c r="E926" s="52" t="s">
        <v>1282</v>
      </c>
      <c r="F926" s="51">
        <v>4500</v>
      </c>
      <c r="G926" s="51">
        <v>120</v>
      </c>
      <c r="H926" s="51">
        <v>90</v>
      </c>
      <c r="I926" s="51">
        <v>90</v>
      </c>
      <c r="J926" s="51">
        <v>0</v>
      </c>
      <c r="K926" s="51">
        <v>0</v>
      </c>
      <c r="L926" s="52" t="s">
        <v>255</v>
      </c>
      <c r="M926" s="47" t="s">
        <v>215</v>
      </c>
    </row>
    <row r="927" spans="1:13">
      <c r="A927" s="51" t="s">
        <v>1290</v>
      </c>
      <c r="B927" s="51">
        <v>926</v>
      </c>
      <c r="C927" s="51">
        <v>550</v>
      </c>
      <c r="D927" s="52" t="s">
        <v>1281</v>
      </c>
      <c r="E927" s="52" t="s">
        <v>1282</v>
      </c>
      <c r="F927" s="51">
        <v>549000</v>
      </c>
      <c r="G927" s="51">
        <v>13092</v>
      </c>
      <c r="H927" s="51">
        <v>9819</v>
      </c>
      <c r="I927" s="51">
        <v>9819</v>
      </c>
      <c r="J927" s="51">
        <v>100</v>
      </c>
      <c r="K927" s="51">
        <v>0</v>
      </c>
      <c r="L927" s="52" t="s">
        <v>233</v>
      </c>
      <c r="M927" s="47" t="s">
        <v>215</v>
      </c>
    </row>
    <row r="928" spans="1:13">
      <c r="A928" s="51" t="s">
        <v>1291</v>
      </c>
      <c r="B928" s="51">
        <v>927</v>
      </c>
      <c r="C928" s="51">
        <v>6</v>
      </c>
      <c r="D928" s="52" t="s">
        <v>1281</v>
      </c>
      <c r="E928" s="52" t="s">
        <v>1282</v>
      </c>
      <c r="F928" s="51">
        <v>8800</v>
      </c>
      <c r="G928" s="51">
        <v>120</v>
      </c>
      <c r="H928" s="51">
        <v>90</v>
      </c>
      <c r="I928" s="51">
        <v>90</v>
      </c>
      <c r="J928" s="51">
        <v>0</v>
      </c>
      <c r="K928" s="51">
        <v>0</v>
      </c>
      <c r="L928" s="52" t="s">
        <v>343</v>
      </c>
      <c r="M928" s="47" t="s">
        <v>215</v>
      </c>
    </row>
    <row r="929" spans="1:13">
      <c r="A929" s="51" t="s">
        <v>1292</v>
      </c>
      <c r="B929" s="51">
        <v>928</v>
      </c>
      <c r="C929" s="51">
        <v>22</v>
      </c>
      <c r="D929" s="52" t="s">
        <v>1281</v>
      </c>
      <c r="E929" s="52" t="s">
        <v>1282</v>
      </c>
      <c r="F929" s="51">
        <v>43900</v>
      </c>
      <c r="G929" s="51">
        <v>516</v>
      </c>
      <c r="H929" s="51">
        <v>387</v>
      </c>
      <c r="I929" s="51">
        <v>387</v>
      </c>
      <c r="J929" s="51">
        <v>0</v>
      </c>
      <c r="K929" s="51">
        <v>0</v>
      </c>
      <c r="L929" s="52" t="s">
        <v>397</v>
      </c>
      <c r="M929" s="47" t="s">
        <v>215</v>
      </c>
    </row>
    <row r="930" spans="1:13">
      <c r="A930" s="51" t="s">
        <v>1293</v>
      </c>
      <c r="B930" s="51">
        <v>929</v>
      </c>
      <c r="C930" s="51">
        <v>2</v>
      </c>
      <c r="D930" s="52" t="s">
        <v>1281</v>
      </c>
      <c r="E930" s="52" t="s">
        <v>1282</v>
      </c>
      <c r="F930" s="51">
        <v>4900</v>
      </c>
      <c r="G930" s="51">
        <v>36</v>
      </c>
      <c r="H930" s="51">
        <v>27</v>
      </c>
      <c r="I930" s="51">
        <v>27</v>
      </c>
      <c r="J930" s="51">
        <v>0</v>
      </c>
      <c r="K930" s="51">
        <v>0</v>
      </c>
      <c r="L930" s="52" t="s">
        <v>416</v>
      </c>
      <c r="M930" s="47" t="s">
        <v>215</v>
      </c>
    </row>
    <row r="931" spans="1:13">
      <c r="A931" s="51" t="s">
        <v>1294</v>
      </c>
      <c r="B931" s="51">
        <v>930</v>
      </c>
      <c r="C931" s="51">
        <v>157</v>
      </c>
      <c r="D931" s="52" t="s">
        <v>1281</v>
      </c>
      <c r="E931" s="52" t="s">
        <v>1282</v>
      </c>
      <c r="F931" s="51">
        <v>469300</v>
      </c>
      <c r="G931" s="51">
        <v>3660</v>
      </c>
      <c r="H931" s="51">
        <v>2745</v>
      </c>
      <c r="I931" s="51">
        <v>2745</v>
      </c>
      <c r="J931" s="51">
        <v>0</v>
      </c>
      <c r="K931" s="51">
        <v>0</v>
      </c>
      <c r="L931" s="52" t="s">
        <v>399</v>
      </c>
      <c r="M931" s="47" t="s">
        <v>215</v>
      </c>
    </row>
    <row r="932" spans="1:13">
      <c r="A932" s="51" t="s">
        <v>1295</v>
      </c>
      <c r="B932" s="51">
        <v>931</v>
      </c>
      <c r="C932" s="51">
        <v>236</v>
      </c>
      <c r="D932" s="52" t="s">
        <v>1296</v>
      </c>
      <c r="E932" s="52" t="s">
        <v>1297</v>
      </c>
      <c r="F932" s="51">
        <v>77500</v>
      </c>
      <c r="G932" s="51">
        <v>686</v>
      </c>
      <c r="H932" s="51">
        <v>0</v>
      </c>
      <c r="I932" s="51">
        <v>294</v>
      </c>
      <c r="J932" s="51">
        <v>18200</v>
      </c>
      <c r="K932" s="51">
        <v>0</v>
      </c>
      <c r="L932" s="52" t="s">
        <v>214</v>
      </c>
      <c r="M932" s="47" t="s">
        <v>215</v>
      </c>
    </row>
    <row r="933" spans="1:13">
      <c r="A933" s="51" t="s">
        <v>1298</v>
      </c>
      <c r="B933" s="51">
        <v>932</v>
      </c>
      <c r="C933" s="51">
        <v>204580</v>
      </c>
      <c r="D933" s="52" t="s">
        <v>1296</v>
      </c>
      <c r="E933" s="52" t="s">
        <v>1297</v>
      </c>
      <c r="F933" s="51">
        <v>20020500</v>
      </c>
      <c r="G933" s="51">
        <v>4296180</v>
      </c>
      <c r="H933" s="51">
        <v>0</v>
      </c>
      <c r="I933" s="51">
        <v>1841220</v>
      </c>
      <c r="J933" s="51">
        <v>437500</v>
      </c>
      <c r="K933" s="51">
        <v>0</v>
      </c>
      <c r="L933" s="52" t="s">
        <v>217</v>
      </c>
      <c r="M933" s="47" t="s">
        <v>218</v>
      </c>
    </row>
    <row r="934" spans="1:13">
      <c r="A934" s="51" t="s">
        <v>1299</v>
      </c>
      <c r="B934" s="51">
        <v>933</v>
      </c>
      <c r="C934" s="51">
        <v>43430</v>
      </c>
      <c r="D934" s="52" t="s">
        <v>1296</v>
      </c>
      <c r="E934" s="52" t="s">
        <v>1297</v>
      </c>
      <c r="F934" s="51">
        <v>8369800</v>
      </c>
      <c r="G934" s="51">
        <v>850626</v>
      </c>
      <c r="H934" s="51">
        <v>0</v>
      </c>
      <c r="I934" s="51">
        <v>364554</v>
      </c>
      <c r="J934" s="51">
        <v>23800</v>
      </c>
      <c r="K934" s="51">
        <v>0</v>
      </c>
      <c r="L934" s="52" t="s">
        <v>220</v>
      </c>
      <c r="M934" s="47" t="s">
        <v>218</v>
      </c>
    </row>
    <row r="935" spans="1:13">
      <c r="A935" s="51" t="s">
        <v>1300</v>
      </c>
      <c r="B935" s="51">
        <v>934</v>
      </c>
      <c r="C935" s="51">
        <v>2114</v>
      </c>
      <c r="D935" s="52" t="s">
        <v>1296</v>
      </c>
      <c r="E935" s="52" t="s">
        <v>1297</v>
      </c>
      <c r="F935" s="51">
        <v>620100</v>
      </c>
      <c r="G935" s="51">
        <v>57071</v>
      </c>
      <c r="H935" s="51">
        <v>0</v>
      </c>
      <c r="I935" s="51">
        <v>24459</v>
      </c>
      <c r="J935" s="51">
        <v>3500</v>
      </c>
      <c r="K935" s="51">
        <v>0</v>
      </c>
      <c r="L935" s="52" t="s">
        <v>222</v>
      </c>
      <c r="M935" s="53" t="s">
        <v>223</v>
      </c>
    </row>
    <row r="936" spans="1:13">
      <c r="A936" s="51" t="s">
        <v>1301</v>
      </c>
      <c r="B936" s="51">
        <v>935</v>
      </c>
      <c r="C936" s="51">
        <v>363</v>
      </c>
      <c r="D936" s="52" t="s">
        <v>1296</v>
      </c>
      <c r="E936" s="52" t="s">
        <v>1297</v>
      </c>
      <c r="F936" s="51">
        <v>144400</v>
      </c>
      <c r="G936" s="51">
        <v>10038</v>
      </c>
      <c r="H936" s="51">
        <v>0</v>
      </c>
      <c r="I936" s="51">
        <v>4302</v>
      </c>
      <c r="J936" s="51">
        <v>0</v>
      </c>
      <c r="K936" s="51">
        <v>0</v>
      </c>
      <c r="L936" s="52" t="s">
        <v>225</v>
      </c>
      <c r="M936" s="53" t="s">
        <v>223</v>
      </c>
    </row>
    <row r="937" spans="1:13">
      <c r="A937" s="51" t="s">
        <v>1302</v>
      </c>
      <c r="B937" s="51">
        <v>936</v>
      </c>
      <c r="C937" s="51">
        <v>2891</v>
      </c>
      <c r="D937" s="52" t="s">
        <v>1296</v>
      </c>
      <c r="E937" s="52" t="s">
        <v>1297</v>
      </c>
      <c r="F937" s="51">
        <v>1428000</v>
      </c>
      <c r="G937" s="51">
        <v>118188</v>
      </c>
      <c r="H937" s="51">
        <v>0</v>
      </c>
      <c r="I937" s="51">
        <v>50652</v>
      </c>
      <c r="J937" s="51">
        <v>0</v>
      </c>
      <c r="K937" s="51">
        <v>0</v>
      </c>
      <c r="L937" s="52" t="s">
        <v>227</v>
      </c>
      <c r="M937" s="47" t="s">
        <v>215</v>
      </c>
    </row>
    <row r="938" spans="1:13">
      <c r="A938" s="51" t="s">
        <v>1303</v>
      </c>
      <c r="B938" s="51">
        <v>937</v>
      </c>
      <c r="C938" s="51">
        <v>49</v>
      </c>
      <c r="D938" s="52" t="s">
        <v>1296</v>
      </c>
      <c r="E938" s="52" t="s">
        <v>1297</v>
      </c>
      <c r="F938" s="51">
        <v>28200</v>
      </c>
      <c r="G938" s="51">
        <v>1953</v>
      </c>
      <c r="H938" s="51">
        <v>0</v>
      </c>
      <c r="I938" s="51">
        <v>837</v>
      </c>
      <c r="J938" s="51">
        <v>700</v>
      </c>
      <c r="K938" s="51">
        <v>0</v>
      </c>
      <c r="L938" s="52" t="s">
        <v>229</v>
      </c>
      <c r="M938" s="47" t="s">
        <v>215</v>
      </c>
    </row>
    <row r="939" spans="1:13">
      <c r="A939" s="51" t="s">
        <v>1304</v>
      </c>
      <c r="B939" s="51">
        <v>938</v>
      </c>
      <c r="C939" s="51">
        <v>13</v>
      </c>
      <c r="D939" s="52" t="s">
        <v>1296</v>
      </c>
      <c r="E939" s="52" t="s">
        <v>1297</v>
      </c>
      <c r="F939" s="51">
        <v>9000</v>
      </c>
      <c r="G939" s="51">
        <v>525</v>
      </c>
      <c r="H939" s="51">
        <v>0</v>
      </c>
      <c r="I939" s="51">
        <v>225</v>
      </c>
      <c r="J939" s="51">
        <v>0</v>
      </c>
      <c r="K939" s="51">
        <v>0</v>
      </c>
      <c r="L939" s="52" t="s">
        <v>252</v>
      </c>
      <c r="M939" s="47" t="s">
        <v>215</v>
      </c>
    </row>
    <row r="940" spans="1:13">
      <c r="A940" s="51" t="s">
        <v>1305</v>
      </c>
      <c r="B940" s="51">
        <v>939</v>
      </c>
      <c r="C940" s="51">
        <v>1336</v>
      </c>
      <c r="D940" s="52" t="s">
        <v>1296</v>
      </c>
      <c r="E940" s="52" t="s">
        <v>1297</v>
      </c>
      <c r="F940" s="51">
        <v>1065300</v>
      </c>
      <c r="G940" s="51">
        <v>55699</v>
      </c>
      <c r="H940" s="51">
        <v>0</v>
      </c>
      <c r="I940" s="51">
        <v>23871</v>
      </c>
      <c r="J940" s="51">
        <v>0</v>
      </c>
      <c r="K940" s="51">
        <v>0</v>
      </c>
      <c r="L940" s="52" t="s">
        <v>231</v>
      </c>
      <c r="M940" s="47" t="s">
        <v>215</v>
      </c>
    </row>
    <row r="941" spans="1:13">
      <c r="A941" s="51" t="s">
        <v>1306</v>
      </c>
      <c r="B941" s="51">
        <v>940</v>
      </c>
      <c r="C941" s="51">
        <v>12</v>
      </c>
      <c r="D941" s="52" t="s">
        <v>1296</v>
      </c>
      <c r="E941" s="52" t="s">
        <v>1297</v>
      </c>
      <c r="F941" s="51">
        <v>10800</v>
      </c>
      <c r="G941" s="51">
        <v>504</v>
      </c>
      <c r="H941" s="51">
        <v>0</v>
      </c>
      <c r="I941" s="51">
        <v>216</v>
      </c>
      <c r="J941" s="51">
        <v>0</v>
      </c>
      <c r="K941" s="51">
        <v>0</v>
      </c>
      <c r="L941" s="52" t="s">
        <v>255</v>
      </c>
      <c r="M941" s="47" t="s">
        <v>215</v>
      </c>
    </row>
    <row r="942" spans="1:13">
      <c r="A942" s="51" t="s">
        <v>1307</v>
      </c>
      <c r="B942" s="51">
        <v>941</v>
      </c>
      <c r="C942" s="51">
        <v>640</v>
      </c>
      <c r="D942" s="52" t="s">
        <v>1296</v>
      </c>
      <c r="E942" s="52" t="s">
        <v>1297</v>
      </c>
      <c r="F942" s="51">
        <v>635400</v>
      </c>
      <c r="G942" s="51">
        <v>26159</v>
      </c>
      <c r="H942" s="51">
        <v>0</v>
      </c>
      <c r="I942" s="51">
        <v>11211</v>
      </c>
      <c r="J942" s="51">
        <v>200</v>
      </c>
      <c r="K942" s="51">
        <v>0</v>
      </c>
      <c r="L942" s="52" t="s">
        <v>233</v>
      </c>
      <c r="M942" s="47" t="s">
        <v>215</v>
      </c>
    </row>
    <row r="943" spans="1:13">
      <c r="A943" s="51" t="s">
        <v>1308</v>
      </c>
      <c r="B943" s="51">
        <v>942</v>
      </c>
      <c r="C943" s="51">
        <v>49</v>
      </c>
      <c r="D943" s="52" t="s">
        <v>1296</v>
      </c>
      <c r="E943" s="52" t="s">
        <v>1297</v>
      </c>
      <c r="F943" s="51">
        <v>71700</v>
      </c>
      <c r="G943" s="51">
        <v>1855</v>
      </c>
      <c r="H943" s="51">
        <v>0</v>
      </c>
      <c r="I943" s="51">
        <v>795</v>
      </c>
      <c r="J943" s="51">
        <v>0</v>
      </c>
      <c r="K943" s="51">
        <v>0</v>
      </c>
      <c r="L943" s="52" t="s">
        <v>343</v>
      </c>
      <c r="M943" s="47" t="s">
        <v>215</v>
      </c>
    </row>
    <row r="944" spans="1:13">
      <c r="A944" s="51" t="s">
        <v>1309</v>
      </c>
      <c r="B944" s="51">
        <v>943</v>
      </c>
      <c r="C944" s="51">
        <v>94</v>
      </c>
      <c r="D944" s="52" t="s">
        <v>1296</v>
      </c>
      <c r="E944" s="52" t="s">
        <v>1297</v>
      </c>
      <c r="F944" s="51">
        <v>184800</v>
      </c>
      <c r="G944" s="51">
        <v>3584</v>
      </c>
      <c r="H944" s="51">
        <v>0</v>
      </c>
      <c r="I944" s="51">
        <v>1536</v>
      </c>
      <c r="J944" s="51">
        <v>100</v>
      </c>
      <c r="K944" s="51">
        <v>0</v>
      </c>
      <c r="L944" s="52" t="s">
        <v>397</v>
      </c>
      <c r="M944" s="47" t="s">
        <v>215</v>
      </c>
    </row>
    <row r="945" spans="1:13">
      <c r="A945" s="51" t="s">
        <v>1310</v>
      </c>
      <c r="B945" s="51">
        <v>944</v>
      </c>
      <c r="C945" s="51">
        <v>3</v>
      </c>
      <c r="D945" s="52" t="s">
        <v>1296</v>
      </c>
      <c r="E945" s="52" t="s">
        <v>1297</v>
      </c>
      <c r="F945" s="51">
        <v>7500</v>
      </c>
      <c r="G945" s="51">
        <v>126</v>
      </c>
      <c r="H945" s="51">
        <v>0</v>
      </c>
      <c r="I945" s="51">
        <v>54</v>
      </c>
      <c r="J945" s="51">
        <v>0</v>
      </c>
      <c r="K945" s="51">
        <v>0</v>
      </c>
      <c r="L945" s="52" t="s">
        <v>416</v>
      </c>
      <c r="M945" s="47" t="s">
        <v>215</v>
      </c>
    </row>
    <row r="946" spans="1:13">
      <c r="A946" s="51" t="s">
        <v>1311</v>
      </c>
      <c r="B946" s="51">
        <v>945</v>
      </c>
      <c r="C946" s="51">
        <v>745</v>
      </c>
      <c r="D946" s="52" t="s">
        <v>1296</v>
      </c>
      <c r="E946" s="52" t="s">
        <v>1297</v>
      </c>
      <c r="F946" s="51">
        <v>2193200</v>
      </c>
      <c r="G946" s="51">
        <v>26600</v>
      </c>
      <c r="H946" s="51">
        <v>0</v>
      </c>
      <c r="I946" s="51">
        <v>11400</v>
      </c>
      <c r="J946" s="51">
        <v>0</v>
      </c>
      <c r="K946" s="51">
        <v>0</v>
      </c>
      <c r="L946" s="52" t="s">
        <v>399</v>
      </c>
      <c r="M946" s="47" t="s">
        <v>215</v>
      </c>
    </row>
    <row r="947" spans="1:13">
      <c r="A947" s="51" t="s">
        <v>1312</v>
      </c>
      <c r="B947" s="51">
        <v>946</v>
      </c>
      <c r="C947" s="51">
        <v>145121</v>
      </c>
      <c r="D947" s="52" t="s">
        <v>1313</v>
      </c>
      <c r="E947" s="52" t="s">
        <v>1314</v>
      </c>
      <c r="F947" s="51">
        <v>14336000</v>
      </c>
      <c r="G947" s="51">
        <v>3047541</v>
      </c>
      <c r="H947" s="51">
        <v>0</v>
      </c>
      <c r="I947" s="51">
        <v>1306089</v>
      </c>
      <c r="J947" s="51">
        <v>176100</v>
      </c>
      <c r="K947" s="51">
        <v>0</v>
      </c>
      <c r="L947" s="52" t="s">
        <v>217</v>
      </c>
      <c r="M947" s="47" t="s">
        <v>218</v>
      </c>
    </row>
    <row r="948" spans="1:13">
      <c r="A948" s="51" t="s">
        <v>1315</v>
      </c>
      <c r="B948" s="51">
        <v>947</v>
      </c>
      <c r="C948" s="51">
        <v>4742</v>
      </c>
      <c r="D948" s="52" t="s">
        <v>1313</v>
      </c>
      <c r="E948" s="52" t="s">
        <v>1314</v>
      </c>
      <c r="F948" s="51">
        <v>873200</v>
      </c>
      <c r="G948" s="51">
        <v>99477</v>
      </c>
      <c r="H948" s="51">
        <v>0</v>
      </c>
      <c r="I948" s="51">
        <v>42633</v>
      </c>
      <c r="J948" s="51">
        <v>74700</v>
      </c>
      <c r="K948" s="51">
        <v>0</v>
      </c>
      <c r="L948" s="52" t="s">
        <v>220</v>
      </c>
      <c r="M948" s="47" t="s">
        <v>218</v>
      </c>
    </row>
    <row r="949" spans="1:13">
      <c r="A949" s="51" t="s">
        <v>1316</v>
      </c>
      <c r="B949" s="51">
        <v>948</v>
      </c>
      <c r="C949" s="51">
        <v>915</v>
      </c>
      <c r="D949" s="52" t="s">
        <v>1313</v>
      </c>
      <c r="E949" s="52" t="s">
        <v>1314</v>
      </c>
      <c r="F949" s="51">
        <v>273200</v>
      </c>
      <c r="G949" s="51">
        <v>25578</v>
      </c>
      <c r="H949" s="51">
        <v>0</v>
      </c>
      <c r="I949" s="51">
        <v>10962</v>
      </c>
      <c r="J949" s="51">
        <v>1100</v>
      </c>
      <c r="K949" s="51">
        <v>0</v>
      </c>
      <c r="L949" s="52" t="s">
        <v>222</v>
      </c>
      <c r="M949" s="53" t="s">
        <v>223</v>
      </c>
    </row>
    <row r="950" spans="1:13">
      <c r="A950" s="51" t="s">
        <v>1317</v>
      </c>
      <c r="B950" s="51">
        <v>949</v>
      </c>
      <c r="C950" s="51">
        <v>225</v>
      </c>
      <c r="D950" s="52" t="s">
        <v>1313</v>
      </c>
      <c r="E950" s="52" t="s">
        <v>1314</v>
      </c>
      <c r="F950" s="51">
        <v>89900</v>
      </c>
      <c r="G950" s="51">
        <v>6300</v>
      </c>
      <c r="H950" s="51">
        <v>0</v>
      </c>
      <c r="I950" s="51">
        <v>2700</v>
      </c>
      <c r="J950" s="51">
        <v>100</v>
      </c>
      <c r="K950" s="51">
        <v>0</v>
      </c>
      <c r="L950" s="52" t="s">
        <v>225</v>
      </c>
      <c r="M950" s="53" t="s">
        <v>223</v>
      </c>
    </row>
    <row r="951" spans="1:13">
      <c r="A951" s="51" t="s">
        <v>1318</v>
      </c>
      <c r="B951" s="51">
        <v>950</v>
      </c>
      <c r="C951" s="51">
        <v>1400</v>
      </c>
      <c r="D951" s="52" t="s">
        <v>1313</v>
      </c>
      <c r="E951" s="52" t="s">
        <v>1314</v>
      </c>
      <c r="F951" s="51">
        <v>699700</v>
      </c>
      <c r="G951" s="51">
        <v>58758</v>
      </c>
      <c r="H951" s="51">
        <v>0</v>
      </c>
      <c r="I951" s="51">
        <v>25182</v>
      </c>
      <c r="J951" s="51">
        <v>100</v>
      </c>
      <c r="K951" s="51">
        <v>0</v>
      </c>
      <c r="L951" s="52" t="s">
        <v>227</v>
      </c>
      <c r="M951" s="47" t="s">
        <v>215</v>
      </c>
    </row>
    <row r="952" spans="1:13">
      <c r="A952" s="51" t="s">
        <v>1319</v>
      </c>
      <c r="B952" s="51">
        <v>951</v>
      </c>
      <c r="C952" s="51">
        <v>33</v>
      </c>
      <c r="D952" s="52" t="s">
        <v>1313</v>
      </c>
      <c r="E952" s="52" t="s">
        <v>1314</v>
      </c>
      <c r="F952" s="51">
        <v>19300</v>
      </c>
      <c r="G952" s="51">
        <v>1386</v>
      </c>
      <c r="H952" s="51">
        <v>0</v>
      </c>
      <c r="I952" s="51">
        <v>594</v>
      </c>
      <c r="J952" s="51">
        <v>500</v>
      </c>
      <c r="K952" s="51">
        <v>0</v>
      </c>
      <c r="L952" s="52" t="s">
        <v>229</v>
      </c>
      <c r="M952" s="47" t="s">
        <v>215</v>
      </c>
    </row>
    <row r="953" spans="1:13">
      <c r="A953" s="51" t="s">
        <v>1320</v>
      </c>
      <c r="B953" s="51">
        <v>952</v>
      </c>
      <c r="C953" s="51">
        <v>14</v>
      </c>
      <c r="D953" s="52" t="s">
        <v>1313</v>
      </c>
      <c r="E953" s="52" t="s">
        <v>1314</v>
      </c>
      <c r="F953" s="51">
        <v>9800</v>
      </c>
      <c r="G953" s="51">
        <v>588</v>
      </c>
      <c r="H953" s="51">
        <v>0</v>
      </c>
      <c r="I953" s="51">
        <v>252</v>
      </c>
      <c r="J953" s="51">
        <v>0</v>
      </c>
      <c r="K953" s="51">
        <v>0</v>
      </c>
      <c r="L953" s="52" t="s">
        <v>252</v>
      </c>
      <c r="M953" s="47" t="s">
        <v>215</v>
      </c>
    </row>
    <row r="954" spans="1:13">
      <c r="A954" s="51" t="s">
        <v>1321</v>
      </c>
      <c r="B954" s="51">
        <v>953</v>
      </c>
      <c r="C954" s="51">
        <v>986</v>
      </c>
      <c r="D954" s="52" t="s">
        <v>1313</v>
      </c>
      <c r="E954" s="52" t="s">
        <v>1314</v>
      </c>
      <c r="F954" s="51">
        <v>788500</v>
      </c>
      <c r="G954" s="51">
        <v>41349</v>
      </c>
      <c r="H954" s="51">
        <v>0</v>
      </c>
      <c r="I954" s="51">
        <v>17721</v>
      </c>
      <c r="J954" s="51">
        <v>0</v>
      </c>
      <c r="K954" s="51">
        <v>0</v>
      </c>
      <c r="L954" s="52" t="s">
        <v>231</v>
      </c>
      <c r="M954" s="47" t="s">
        <v>215</v>
      </c>
    </row>
    <row r="955" spans="1:13">
      <c r="A955" s="51" t="s">
        <v>1322</v>
      </c>
      <c r="B955" s="51">
        <v>954</v>
      </c>
      <c r="C955" s="51">
        <v>11</v>
      </c>
      <c r="D955" s="52" t="s">
        <v>1313</v>
      </c>
      <c r="E955" s="52" t="s">
        <v>1314</v>
      </c>
      <c r="F955" s="51">
        <v>9800</v>
      </c>
      <c r="G955" s="51">
        <v>462</v>
      </c>
      <c r="H955" s="51">
        <v>0</v>
      </c>
      <c r="I955" s="51">
        <v>198</v>
      </c>
      <c r="J955" s="51">
        <v>100</v>
      </c>
      <c r="K955" s="51">
        <v>0</v>
      </c>
      <c r="L955" s="52" t="s">
        <v>255</v>
      </c>
      <c r="M955" s="47" t="s">
        <v>215</v>
      </c>
    </row>
    <row r="956" spans="1:13">
      <c r="A956" s="51" t="s">
        <v>1323</v>
      </c>
      <c r="B956" s="51">
        <v>955</v>
      </c>
      <c r="C956" s="51">
        <v>389</v>
      </c>
      <c r="D956" s="52" t="s">
        <v>1313</v>
      </c>
      <c r="E956" s="52" t="s">
        <v>1314</v>
      </c>
      <c r="F956" s="51">
        <v>388300</v>
      </c>
      <c r="G956" s="51">
        <v>16317</v>
      </c>
      <c r="H956" s="51">
        <v>0</v>
      </c>
      <c r="I956" s="51">
        <v>6993</v>
      </c>
      <c r="J956" s="51">
        <v>600</v>
      </c>
      <c r="K956" s="51">
        <v>0</v>
      </c>
      <c r="L956" s="52" t="s">
        <v>233</v>
      </c>
      <c r="M956" s="47" t="s">
        <v>215</v>
      </c>
    </row>
    <row r="957" spans="1:13">
      <c r="A957" s="51" t="s">
        <v>1324</v>
      </c>
      <c r="B957" s="51">
        <v>956</v>
      </c>
      <c r="C957" s="51">
        <v>23</v>
      </c>
      <c r="D957" s="52" t="s">
        <v>1313</v>
      </c>
      <c r="E957" s="52" t="s">
        <v>1314</v>
      </c>
      <c r="F957" s="51">
        <v>34500</v>
      </c>
      <c r="G957" s="51">
        <v>966</v>
      </c>
      <c r="H957" s="51">
        <v>0</v>
      </c>
      <c r="I957" s="51">
        <v>414</v>
      </c>
      <c r="J957" s="51">
        <v>0</v>
      </c>
      <c r="K957" s="51">
        <v>0</v>
      </c>
      <c r="L957" s="52" t="s">
        <v>343</v>
      </c>
      <c r="M957" s="47" t="s">
        <v>215</v>
      </c>
    </row>
    <row r="958" spans="1:13">
      <c r="A958" s="51" t="s">
        <v>1325</v>
      </c>
      <c r="B958" s="51">
        <v>957</v>
      </c>
      <c r="C958" s="51">
        <v>46</v>
      </c>
      <c r="D958" s="52" t="s">
        <v>1313</v>
      </c>
      <c r="E958" s="52" t="s">
        <v>1314</v>
      </c>
      <c r="F958" s="51">
        <v>92000</v>
      </c>
      <c r="G958" s="51">
        <v>1932</v>
      </c>
      <c r="H958" s="51">
        <v>0</v>
      </c>
      <c r="I958" s="51">
        <v>828</v>
      </c>
      <c r="J958" s="51">
        <v>0</v>
      </c>
      <c r="K958" s="51">
        <v>0</v>
      </c>
      <c r="L958" s="52" t="s">
        <v>397</v>
      </c>
      <c r="M958" s="47" t="s">
        <v>215</v>
      </c>
    </row>
    <row r="959" spans="1:13">
      <c r="A959" s="51" t="s">
        <v>1326</v>
      </c>
      <c r="B959" s="51">
        <v>958</v>
      </c>
      <c r="C959" s="51">
        <v>1</v>
      </c>
      <c r="D959" s="52" t="s">
        <v>1313</v>
      </c>
      <c r="E959" s="52" t="s">
        <v>1314</v>
      </c>
      <c r="F959" s="51">
        <v>2500</v>
      </c>
      <c r="G959" s="51">
        <v>42</v>
      </c>
      <c r="H959" s="51">
        <v>0</v>
      </c>
      <c r="I959" s="51">
        <v>18</v>
      </c>
      <c r="J959" s="51">
        <v>0</v>
      </c>
      <c r="K959" s="51">
        <v>0</v>
      </c>
      <c r="L959" s="52" t="s">
        <v>416</v>
      </c>
      <c r="M959" s="47" t="s">
        <v>215</v>
      </c>
    </row>
    <row r="960" spans="1:13">
      <c r="A960" s="51" t="s">
        <v>1327</v>
      </c>
      <c r="B960" s="51">
        <v>959</v>
      </c>
      <c r="C960" s="51">
        <v>288</v>
      </c>
      <c r="D960" s="52" t="s">
        <v>1313</v>
      </c>
      <c r="E960" s="52" t="s">
        <v>1314</v>
      </c>
      <c r="F960" s="51">
        <v>861100</v>
      </c>
      <c r="G960" s="51">
        <v>11676</v>
      </c>
      <c r="H960" s="51">
        <v>0</v>
      </c>
      <c r="I960" s="51">
        <v>5004</v>
      </c>
      <c r="J960" s="51">
        <v>100</v>
      </c>
      <c r="K960" s="51">
        <v>0</v>
      </c>
      <c r="L960" s="52" t="s">
        <v>399</v>
      </c>
      <c r="M960" s="47" t="s">
        <v>215</v>
      </c>
    </row>
    <row r="961" spans="1:13">
      <c r="A961" s="51" t="s">
        <v>1328</v>
      </c>
      <c r="B961" s="51">
        <v>960</v>
      </c>
      <c r="C961" s="51">
        <v>35</v>
      </c>
      <c r="D961" s="52" t="s">
        <v>1313</v>
      </c>
      <c r="E961" s="52" t="s">
        <v>1314</v>
      </c>
      <c r="F961" s="51">
        <v>0</v>
      </c>
      <c r="G961" s="51">
        <v>0</v>
      </c>
      <c r="H961" s="51">
        <v>0</v>
      </c>
      <c r="I961" s="51">
        <v>0</v>
      </c>
      <c r="J961" s="51">
        <v>0</v>
      </c>
      <c r="K961" s="51">
        <v>585354</v>
      </c>
      <c r="L961" s="52" t="s">
        <v>575</v>
      </c>
      <c r="M961" s="47" t="s">
        <v>215</v>
      </c>
    </row>
    <row r="962" spans="1:13">
      <c r="A962" s="51" t="s">
        <v>1329</v>
      </c>
      <c r="B962" s="51">
        <v>961</v>
      </c>
      <c r="C962" s="51">
        <v>1770</v>
      </c>
      <c r="D962" s="52" t="s">
        <v>1330</v>
      </c>
      <c r="E962" s="52" t="s">
        <v>1331</v>
      </c>
      <c r="F962" s="51">
        <v>301200</v>
      </c>
      <c r="G962" s="51">
        <v>38122</v>
      </c>
      <c r="H962" s="51">
        <v>0</v>
      </c>
      <c r="I962" s="51">
        <v>16338</v>
      </c>
      <c r="J962" s="51">
        <v>7600</v>
      </c>
      <c r="K962" s="51">
        <v>0</v>
      </c>
      <c r="L962" s="52" t="s">
        <v>214</v>
      </c>
      <c r="M962" s="47" t="s">
        <v>215</v>
      </c>
    </row>
    <row r="963" spans="1:13">
      <c r="A963" s="51" t="s">
        <v>1332</v>
      </c>
      <c r="B963" s="51">
        <v>962</v>
      </c>
      <c r="C963" s="51">
        <v>256172</v>
      </c>
      <c r="D963" s="52" t="s">
        <v>1330</v>
      </c>
      <c r="E963" s="52" t="s">
        <v>1331</v>
      </c>
      <c r="F963" s="51">
        <v>25084200</v>
      </c>
      <c r="G963" s="51">
        <v>5379612</v>
      </c>
      <c r="H963" s="51">
        <v>0</v>
      </c>
      <c r="I963" s="51">
        <v>2305548</v>
      </c>
      <c r="J963" s="51">
        <v>533000</v>
      </c>
      <c r="K963" s="51">
        <v>0</v>
      </c>
      <c r="L963" s="52" t="s">
        <v>217</v>
      </c>
      <c r="M963" s="47" t="s">
        <v>218</v>
      </c>
    </row>
    <row r="964" spans="1:13">
      <c r="A964" s="51" t="s">
        <v>1333</v>
      </c>
      <c r="B964" s="51">
        <v>963</v>
      </c>
      <c r="C964" s="51">
        <v>18954</v>
      </c>
      <c r="D964" s="52" t="s">
        <v>1330</v>
      </c>
      <c r="E964" s="52" t="s">
        <v>1331</v>
      </c>
      <c r="F964" s="51">
        <v>3687300</v>
      </c>
      <c r="G964" s="51">
        <v>395871</v>
      </c>
      <c r="H964" s="51">
        <v>0</v>
      </c>
      <c r="I964" s="51">
        <v>169659</v>
      </c>
      <c r="J964" s="51">
        <v>93200</v>
      </c>
      <c r="K964" s="51">
        <v>0</v>
      </c>
      <c r="L964" s="52" t="s">
        <v>220</v>
      </c>
      <c r="M964" s="47" t="s">
        <v>218</v>
      </c>
    </row>
    <row r="965" spans="1:13">
      <c r="A965" s="51" t="s">
        <v>1334</v>
      </c>
      <c r="B965" s="51">
        <v>964</v>
      </c>
      <c r="C965" s="51">
        <v>1846</v>
      </c>
      <c r="D965" s="52" t="s">
        <v>1330</v>
      </c>
      <c r="E965" s="52" t="s">
        <v>1331</v>
      </c>
      <c r="F965" s="51">
        <v>546500</v>
      </c>
      <c r="G965" s="51">
        <v>51457</v>
      </c>
      <c r="H965" s="51">
        <v>0</v>
      </c>
      <c r="I965" s="51">
        <v>22053</v>
      </c>
      <c r="J965" s="51">
        <v>6000</v>
      </c>
      <c r="K965" s="51">
        <v>0</v>
      </c>
      <c r="L965" s="52" t="s">
        <v>222</v>
      </c>
      <c r="M965" s="53" t="s">
        <v>223</v>
      </c>
    </row>
    <row r="966" spans="1:13">
      <c r="A966" s="51" t="s">
        <v>1335</v>
      </c>
      <c r="B966" s="51">
        <v>965</v>
      </c>
      <c r="C966" s="51">
        <v>228</v>
      </c>
      <c r="D966" s="52" t="s">
        <v>1330</v>
      </c>
      <c r="E966" s="52" t="s">
        <v>1331</v>
      </c>
      <c r="F966" s="51">
        <v>90600</v>
      </c>
      <c r="G966" s="51">
        <v>6384</v>
      </c>
      <c r="H966" s="51">
        <v>0</v>
      </c>
      <c r="I966" s="51">
        <v>2736</v>
      </c>
      <c r="J966" s="51">
        <v>600</v>
      </c>
      <c r="K966" s="51">
        <v>0</v>
      </c>
      <c r="L966" s="52" t="s">
        <v>225</v>
      </c>
      <c r="M966" s="53" t="s">
        <v>223</v>
      </c>
    </row>
    <row r="967" spans="1:13">
      <c r="A967" s="51" t="s">
        <v>1336</v>
      </c>
      <c r="B967" s="51">
        <v>966</v>
      </c>
      <c r="C967" s="51">
        <v>6049</v>
      </c>
      <c r="D967" s="52" t="s">
        <v>1330</v>
      </c>
      <c r="E967" s="52" t="s">
        <v>1331</v>
      </c>
      <c r="F967" s="51">
        <v>3020200</v>
      </c>
      <c r="G967" s="51">
        <v>253407</v>
      </c>
      <c r="H967" s="51">
        <v>0</v>
      </c>
      <c r="I967" s="51">
        <v>108603</v>
      </c>
      <c r="J967" s="51">
        <v>700</v>
      </c>
      <c r="K967" s="51">
        <v>0</v>
      </c>
      <c r="L967" s="52" t="s">
        <v>227</v>
      </c>
      <c r="M967" s="47" t="s">
        <v>215</v>
      </c>
    </row>
    <row r="968" spans="1:13">
      <c r="A968" s="51" t="s">
        <v>1337</v>
      </c>
      <c r="B968" s="51">
        <v>967</v>
      </c>
      <c r="C968" s="51">
        <v>42</v>
      </c>
      <c r="D968" s="52" t="s">
        <v>1330</v>
      </c>
      <c r="E968" s="52" t="s">
        <v>1331</v>
      </c>
      <c r="F968" s="51">
        <v>23600</v>
      </c>
      <c r="G968" s="51">
        <v>1722</v>
      </c>
      <c r="H968" s="51">
        <v>0</v>
      </c>
      <c r="I968" s="51">
        <v>738</v>
      </c>
      <c r="J968" s="51">
        <v>1400</v>
      </c>
      <c r="K968" s="51">
        <v>0</v>
      </c>
      <c r="L968" s="52" t="s">
        <v>229</v>
      </c>
      <c r="M968" s="47" t="s">
        <v>215</v>
      </c>
    </row>
    <row r="969" spans="1:13">
      <c r="A969" s="51" t="s">
        <v>1338</v>
      </c>
      <c r="B969" s="51">
        <v>968</v>
      </c>
      <c r="C969" s="51">
        <v>16</v>
      </c>
      <c r="D969" s="52" t="s">
        <v>1330</v>
      </c>
      <c r="E969" s="52" t="s">
        <v>1331</v>
      </c>
      <c r="F969" s="51">
        <v>11200</v>
      </c>
      <c r="G969" s="51">
        <v>672</v>
      </c>
      <c r="H969" s="51">
        <v>0</v>
      </c>
      <c r="I969" s="51">
        <v>288</v>
      </c>
      <c r="J969" s="51">
        <v>0</v>
      </c>
      <c r="K969" s="51">
        <v>0</v>
      </c>
      <c r="L969" s="52" t="s">
        <v>252</v>
      </c>
      <c r="M969" s="47" t="s">
        <v>215</v>
      </c>
    </row>
    <row r="970" spans="1:13">
      <c r="A970" s="51" t="s">
        <v>1339</v>
      </c>
      <c r="B970" s="51">
        <v>969</v>
      </c>
      <c r="C970" s="51">
        <v>14</v>
      </c>
      <c r="D970" s="52" t="s">
        <v>1330</v>
      </c>
      <c r="E970" s="52" t="s">
        <v>1331</v>
      </c>
      <c r="F970" s="51">
        <v>11200</v>
      </c>
      <c r="G970" s="51">
        <v>588</v>
      </c>
      <c r="H970" s="51">
        <v>0</v>
      </c>
      <c r="I970" s="51">
        <v>252</v>
      </c>
      <c r="J970" s="51">
        <v>0</v>
      </c>
      <c r="K970" s="51">
        <v>0</v>
      </c>
      <c r="L970" s="52" t="s">
        <v>231</v>
      </c>
      <c r="M970" s="47" t="s">
        <v>215</v>
      </c>
    </row>
    <row r="971" spans="1:13">
      <c r="A971" s="51" t="s">
        <v>1340</v>
      </c>
      <c r="B971" s="51">
        <v>970</v>
      </c>
      <c r="C971" s="51">
        <v>20</v>
      </c>
      <c r="D971" s="52" t="s">
        <v>1330</v>
      </c>
      <c r="E971" s="52" t="s">
        <v>1331</v>
      </c>
      <c r="F971" s="51">
        <v>18000</v>
      </c>
      <c r="G971" s="51">
        <v>840</v>
      </c>
      <c r="H971" s="51">
        <v>0</v>
      </c>
      <c r="I971" s="51">
        <v>360</v>
      </c>
      <c r="J971" s="51">
        <v>0</v>
      </c>
      <c r="K971" s="51">
        <v>0</v>
      </c>
      <c r="L971" s="52" t="s">
        <v>255</v>
      </c>
      <c r="M971" s="47" t="s">
        <v>215</v>
      </c>
    </row>
    <row r="972" spans="1:13">
      <c r="A972" s="51" t="s">
        <v>1341</v>
      </c>
      <c r="B972" s="51">
        <v>971</v>
      </c>
      <c r="C972" s="51">
        <v>3727</v>
      </c>
      <c r="D972" s="52" t="s">
        <v>1330</v>
      </c>
      <c r="E972" s="52" t="s">
        <v>1331</v>
      </c>
      <c r="F972" s="51">
        <v>3718000</v>
      </c>
      <c r="G972" s="51">
        <v>155477</v>
      </c>
      <c r="H972" s="51">
        <v>0</v>
      </c>
      <c r="I972" s="51">
        <v>66633</v>
      </c>
      <c r="J972" s="51">
        <v>1900</v>
      </c>
      <c r="K972" s="51">
        <v>0</v>
      </c>
      <c r="L972" s="52" t="s">
        <v>233</v>
      </c>
      <c r="M972" s="47" t="s">
        <v>215</v>
      </c>
    </row>
    <row r="973" spans="1:13">
      <c r="A973" s="51" t="s">
        <v>1342</v>
      </c>
      <c r="B973" s="51">
        <v>972</v>
      </c>
      <c r="C973" s="51">
        <v>36</v>
      </c>
      <c r="D973" s="52" t="s">
        <v>1330</v>
      </c>
      <c r="E973" s="52" t="s">
        <v>1331</v>
      </c>
      <c r="F973" s="51">
        <v>53900</v>
      </c>
      <c r="G973" s="51">
        <v>1512</v>
      </c>
      <c r="H973" s="51">
        <v>0</v>
      </c>
      <c r="I973" s="51">
        <v>648</v>
      </c>
      <c r="J973" s="51">
        <v>100</v>
      </c>
      <c r="K973" s="51">
        <v>0</v>
      </c>
      <c r="L973" s="52" t="s">
        <v>343</v>
      </c>
      <c r="M973" s="47" t="s">
        <v>215</v>
      </c>
    </row>
    <row r="974" spans="1:13">
      <c r="A974" s="51" t="s">
        <v>1343</v>
      </c>
      <c r="B974" s="51">
        <v>973</v>
      </c>
      <c r="C974" s="51">
        <v>142</v>
      </c>
      <c r="D974" s="52" t="s">
        <v>1330</v>
      </c>
      <c r="E974" s="52" t="s">
        <v>1331</v>
      </c>
      <c r="F974" s="51">
        <v>281900</v>
      </c>
      <c r="G974" s="51">
        <v>5775</v>
      </c>
      <c r="H974" s="51">
        <v>0</v>
      </c>
      <c r="I974" s="51">
        <v>2475</v>
      </c>
      <c r="J974" s="51">
        <v>0</v>
      </c>
      <c r="K974" s="51">
        <v>0</v>
      </c>
      <c r="L974" s="52" t="s">
        <v>397</v>
      </c>
      <c r="M974" s="47" t="s">
        <v>215</v>
      </c>
    </row>
    <row r="975" spans="1:13">
      <c r="A975" s="51" t="s">
        <v>1344</v>
      </c>
      <c r="B975" s="51">
        <v>974</v>
      </c>
      <c r="C975" s="51">
        <v>7</v>
      </c>
      <c r="D975" s="52" t="s">
        <v>1330</v>
      </c>
      <c r="E975" s="52" t="s">
        <v>1331</v>
      </c>
      <c r="F975" s="51">
        <v>17500</v>
      </c>
      <c r="G975" s="51">
        <v>294</v>
      </c>
      <c r="H975" s="51">
        <v>0</v>
      </c>
      <c r="I975" s="51">
        <v>126</v>
      </c>
      <c r="J975" s="51">
        <v>0</v>
      </c>
      <c r="K975" s="51">
        <v>0</v>
      </c>
      <c r="L975" s="52" t="s">
        <v>416</v>
      </c>
      <c r="M975" s="47" t="s">
        <v>215</v>
      </c>
    </row>
    <row r="976" spans="1:13">
      <c r="A976" s="51" t="s">
        <v>1345</v>
      </c>
      <c r="B976" s="51">
        <v>975</v>
      </c>
      <c r="C976" s="51">
        <v>950</v>
      </c>
      <c r="D976" s="52" t="s">
        <v>1330</v>
      </c>
      <c r="E976" s="52" t="s">
        <v>1331</v>
      </c>
      <c r="F976" s="51">
        <v>2813600</v>
      </c>
      <c r="G976" s="51">
        <v>36281</v>
      </c>
      <c r="H976" s="51">
        <v>0</v>
      </c>
      <c r="I976" s="51">
        <v>15549</v>
      </c>
      <c r="J976" s="51">
        <v>200</v>
      </c>
      <c r="K976" s="51">
        <v>0</v>
      </c>
      <c r="L976" s="52" t="s">
        <v>399</v>
      </c>
      <c r="M976" s="47" t="s">
        <v>215</v>
      </c>
    </row>
    <row r="977" spans="1:13">
      <c r="A977" s="51" t="s">
        <v>1346</v>
      </c>
      <c r="B977" s="51">
        <v>976</v>
      </c>
      <c r="C977" s="51">
        <v>252</v>
      </c>
      <c r="D977" s="52" t="s">
        <v>1330</v>
      </c>
      <c r="E977" s="52" t="s">
        <v>1331</v>
      </c>
      <c r="F977" s="51">
        <v>745000</v>
      </c>
      <c r="G977" s="51">
        <v>9471</v>
      </c>
      <c r="H977" s="51">
        <v>0</v>
      </c>
      <c r="I977" s="51">
        <v>4059</v>
      </c>
      <c r="J977" s="51">
        <v>0</v>
      </c>
      <c r="K977" s="51">
        <v>0</v>
      </c>
      <c r="L977" s="52" t="s">
        <v>235</v>
      </c>
      <c r="M977" s="47" t="s">
        <v>215</v>
      </c>
    </row>
    <row r="978" spans="1:13">
      <c r="A978" s="51" t="s">
        <v>1347</v>
      </c>
      <c r="B978" s="51">
        <v>977</v>
      </c>
      <c r="C978" s="51">
        <v>75</v>
      </c>
      <c r="D978" s="52" t="s">
        <v>1330</v>
      </c>
      <c r="E978" s="52" t="s">
        <v>1331</v>
      </c>
      <c r="F978" s="51">
        <v>222500</v>
      </c>
      <c r="G978" s="51">
        <v>2940</v>
      </c>
      <c r="H978" s="51">
        <v>0</v>
      </c>
      <c r="I978" s="51">
        <v>1260</v>
      </c>
      <c r="J978" s="51">
        <v>0</v>
      </c>
      <c r="K978" s="51">
        <v>0</v>
      </c>
      <c r="L978" s="52" t="s">
        <v>346</v>
      </c>
      <c r="M978" s="47" t="s">
        <v>215</v>
      </c>
    </row>
    <row r="979" spans="1:13">
      <c r="A979" s="51" t="s">
        <v>1348</v>
      </c>
      <c r="B979" s="51">
        <v>978</v>
      </c>
      <c r="C979" s="51">
        <v>806</v>
      </c>
      <c r="D979" s="52" t="s">
        <v>1330</v>
      </c>
      <c r="E979" s="52" t="s">
        <v>1331</v>
      </c>
      <c r="F979" s="51">
        <v>0</v>
      </c>
      <c r="G979" s="51">
        <v>0</v>
      </c>
      <c r="H979" s="51">
        <v>0</v>
      </c>
      <c r="I979" s="51">
        <v>0</v>
      </c>
      <c r="J979" s="51">
        <v>0</v>
      </c>
      <c r="K979" s="51">
        <v>2819000</v>
      </c>
      <c r="L979" s="52" t="s">
        <v>575</v>
      </c>
      <c r="M979" s="47" t="s">
        <v>215</v>
      </c>
    </row>
    <row r="980" spans="1:13">
      <c r="A980" s="51" t="s">
        <v>1349</v>
      </c>
      <c r="B980" s="51">
        <v>979</v>
      </c>
      <c r="C980" s="51">
        <v>61</v>
      </c>
      <c r="D980" s="52" t="s">
        <v>1350</v>
      </c>
      <c r="E980" s="52" t="s">
        <v>1351</v>
      </c>
      <c r="F980" s="51">
        <v>60000</v>
      </c>
      <c r="G980" s="51">
        <v>512</v>
      </c>
      <c r="H980" s="51">
        <v>0</v>
      </c>
      <c r="I980" s="51">
        <v>128</v>
      </c>
      <c r="J980" s="51">
        <v>3600</v>
      </c>
      <c r="K980" s="51">
        <v>0</v>
      </c>
      <c r="L980" s="52" t="s">
        <v>214</v>
      </c>
      <c r="M980" s="47" t="s">
        <v>215</v>
      </c>
    </row>
    <row r="981" spans="1:13">
      <c r="A981" s="51" t="s">
        <v>1352</v>
      </c>
      <c r="B981" s="51">
        <v>980</v>
      </c>
      <c r="C981" s="51">
        <v>121152</v>
      </c>
      <c r="D981" s="52" t="s">
        <v>1350</v>
      </c>
      <c r="E981" s="52" t="s">
        <v>1351</v>
      </c>
      <c r="F981" s="51">
        <v>11926900</v>
      </c>
      <c r="G981" s="51">
        <v>2907648</v>
      </c>
      <c r="H981" s="51">
        <v>0</v>
      </c>
      <c r="I981" s="51">
        <v>726912</v>
      </c>
      <c r="J981" s="51">
        <v>188300</v>
      </c>
      <c r="K981" s="51">
        <v>0</v>
      </c>
      <c r="L981" s="52" t="s">
        <v>217</v>
      </c>
      <c r="M981" s="47" t="s">
        <v>218</v>
      </c>
    </row>
    <row r="982" spans="1:13">
      <c r="A982" s="51" t="s">
        <v>1353</v>
      </c>
      <c r="B982" s="51">
        <v>981</v>
      </c>
      <c r="C982" s="51">
        <v>64584</v>
      </c>
      <c r="D982" s="52" t="s">
        <v>1350</v>
      </c>
      <c r="E982" s="52" t="s">
        <v>1351</v>
      </c>
      <c r="F982" s="51">
        <v>12914600</v>
      </c>
      <c r="G982" s="51">
        <v>1549680</v>
      </c>
      <c r="H982" s="51">
        <v>0</v>
      </c>
      <c r="I982" s="51">
        <v>387420</v>
      </c>
      <c r="J982" s="51">
        <v>800</v>
      </c>
      <c r="K982" s="51">
        <v>0</v>
      </c>
      <c r="L982" s="52" t="s">
        <v>220</v>
      </c>
      <c r="M982" s="47" t="s">
        <v>218</v>
      </c>
    </row>
    <row r="983" spans="1:13">
      <c r="A983" s="51" t="s">
        <v>1354</v>
      </c>
      <c r="B983" s="51">
        <v>982</v>
      </c>
      <c r="C983" s="51">
        <v>606</v>
      </c>
      <c r="D983" s="52" t="s">
        <v>1350</v>
      </c>
      <c r="E983" s="52" t="s">
        <v>1351</v>
      </c>
      <c r="F983" s="51">
        <v>181500</v>
      </c>
      <c r="G983" s="51">
        <v>19368</v>
      </c>
      <c r="H983" s="51">
        <v>0</v>
      </c>
      <c r="I983" s="51">
        <v>4842</v>
      </c>
      <c r="J983" s="51">
        <v>200</v>
      </c>
      <c r="K983" s="51">
        <v>0</v>
      </c>
      <c r="L983" s="52" t="s">
        <v>222</v>
      </c>
      <c r="M983" s="53" t="s">
        <v>223</v>
      </c>
    </row>
    <row r="984" spans="1:13">
      <c r="A984" s="51" t="s">
        <v>1355</v>
      </c>
      <c r="B984" s="51">
        <v>983</v>
      </c>
      <c r="C984" s="51">
        <v>193</v>
      </c>
      <c r="D984" s="52" t="s">
        <v>1350</v>
      </c>
      <c r="E984" s="52" t="s">
        <v>1351</v>
      </c>
      <c r="F984" s="51">
        <v>77200</v>
      </c>
      <c r="G984" s="51">
        <v>6176</v>
      </c>
      <c r="H984" s="51">
        <v>0</v>
      </c>
      <c r="I984" s="51">
        <v>1544</v>
      </c>
      <c r="J984" s="51">
        <v>0</v>
      </c>
      <c r="K984" s="51">
        <v>0</v>
      </c>
      <c r="L984" s="52" t="s">
        <v>225</v>
      </c>
      <c r="M984" s="53" t="s">
        <v>223</v>
      </c>
    </row>
    <row r="985" spans="1:13">
      <c r="A985" s="51" t="s">
        <v>1356</v>
      </c>
      <c r="B985" s="51">
        <v>984</v>
      </c>
      <c r="C985" s="51">
        <v>1038</v>
      </c>
      <c r="D985" s="52" t="s">
        <v>1350</v>
      </c>
      <c r="E985" s="52" t="s">
        <v>1351</v>
      </c>
      <c r="F985" s="51">
        <v>518900</v>
      </c>
      <c r="G985" s="51">
        <v>49800</v>
      </c>
      <c r="H985" s="51">
        <v>0</v>
      </c>
      <c r="I985" s="51">
        <v>12450</v>
      </c>
      <c r="J985" s="51">
        <v>0</v>
      </c>
      <c r="K985" s="51">
        <v>0</v>
      </c>
      <c r="L985" s="52" t="s">
        <v>227</v>
      </c>
      <c r="M985" s="47" t="s">
        <v>215</v>
      </c>
    </row>
    <row r="986" spans="1:13">
      <c r="A986" s="51" t="s">
        <v>1357</v>
      </c>
      <c r="B986" s="51">
        <v>985</v>
      </c>
      <c r="C986" s="51">
        <v>25</v>
      </c>
      <c r="D986" s="52" t="s">
        <v>1350</v>
      </c>
      <c r="E986" s="52" t="s">
        <v>1351</v>
      </c>
      <c r="F986" s="51">
        <v>14900</v>
      </c>
      <c r="G986" s="51">
        <v>1176</v>
      </c>
      <c r="H986" s="51">
        <v>0</v>
      </c>
      <c r="I986" s="51">
        <v>294</v>
      </c>
      <c r="J986" s="51">
        <v>0</v>
      </c>
      <c r="K986" s="51">
        <v>0</v>
      </c>
      <c r="L986" s="52" t="s">
        <v>229</v>
      </c>
      <c r="M986" s="47" t="s">
        <v>215</v>
      </c>
    </row>
    <row r="987" spans="1:13">
      <c r="A987" s="51" t="s">
        <v>1358</v>
      </c>
      <c r="B987" s="51">
        <v>986</v>
      </c>
      <c r="C987" s="51">
        <v>9</v>
      </c>
      <c r="D987" s="52" t="s">
        <v>1350</v>
      </c>
      <c r="E987" s="52" t="s">
        <v>1351</v>
      </c>
      <c r="F987" s="51">
        <v>6300</v>
      </c>
      <c r="G987" s="51">
        <v>432</v>
      </c>
      <c r="H987" s="51">
        <v>0</v>
      </c>
      <c r="I987" s="51">
        <v>108</v>
      </c>
      <c r="J987" s="51">
        <v>0</v>
      </c>
      <c r="K987" s="51">
        <v>0</v>
      </c>
      <c r="L987" s="52" t="s">
        <v>252</v>
      </c>
      <c r="M987" s="47" t="s">
        <v>215</v>
      </c>
    </row>
    <row r="988" spans="1:13">
      <c r="A988" s="51" t="s">
        <v>1359</v>
      </c>
      <c r="B988" s="51">
        <v>987</v>
      </c>
      <c r="C988" s="51">
        <v>428</v>
      </c>
      <c r="D988" s="52" t="s">
        <v>1350</v>
      </c>
      <c r="E988" s="52" t="s">
        <v>1351</v>
      </c>
      <c r="F988" s="51">
        <v>342300</v>
      </c>
      <c r="G988" s="51">
        <v>20520</v>
      </c>
      <c r="H988" s="51">
        <v>0</v>
      </c>
      <c r="I988" s="51">
        <v>5130</v>
      </c>
      <c r="J988" s="51">
        <v>0</v>
      </c>
      <c r="K988" s="51">
        <v>0</v>
      </c>
      <c r="L988" s="52" t="s">
        <v>231</v>
      </c>
      <c r="M988" s="47" t="s">
        <v>215</v>
      </c>
    </row>
    <row r="989" spans="1:13">
      <c r="A989" s="51" t="s">
        <v>1360</v>
      </c>
      <c r="B989" s="51">
        <v>988</v>
      </c>
      <c r="C989" s="51">
        <v>9</v>
      </c>
      <c r="D989" s="52" t="s">
        <v>1350</v>
      </c>
      <c r="E989" s="52" t="s">
        <v>1351</v>
      </c>
      <c r="F989" s="51">
        <v>8100</v>
      </c>
      <c r="G989" s="51">
        <v>432</v>
      </c>
      <c r="H989" s="51">
        <v>0</v>
      </c>
      <c r="I989" s="51">
        <v>108</v>
      </c>
      <c r="J989" s="51">
        <v>0</v>
      </c>
      <c r="K989" s="51">
        <v>0</v>
      </c>
      <c r="L989" s="52" t="s">
        <v>255</v>
      </c>
      <c r="M989" s="47" t="s">
        <v>215</v>
      </c>
    </row>
    <row r="990" spans="1:13">
      <c r="A990" s="51" t="s">
        <v>1361</v>
      </c>
      <c r="B990" s="51">
        <v>989</v>
      </c>
      <c r="C990" s="51">
        <v>227</v>
      </c>
      <c r="D990" s="52" t="s">
        <v>1350</v>
      </c>
      <c r="E990" s="52" t="s">
        <v>1351</v>
      </c>
      <c r="F990" s="51">
        <v>225800</v>
      </c>
      <c r="G990" s="51">
        <v>10728</v>
      </c>
      <c r="H990" s="51">
        <v>0</v>
      </c>
      <c r="I990" s="51">
        <v>2682</v>
      </c>
      <c r="J990" s="51">
        <v>0</v>
      </c>
      <c r="K990" s="51">
        <v>0</v>
      </c>
      <c r="L990" s="52" t="s">
        <v>233</v>
      </c>
      <c r="M990" s="47" t="s">
        <v>215</v>
      </c>
    </row>
    <row r="991" spans="1:13">
      <c r="A991" s="51" t="s">
        <v>1362</v>
      </c>
      <c r="B991" s="51">
        <v>990</v>
      </c>
      <c r="C991" s="51">
        <v>11</v>
      </c>
      <c r="D991" s="52" t="s">
        <v>1350</v>
      </c>
      <c r="E991" s="52" t="s">
        <v>1351</v>
      </c>
      <c r="F991" s="51">
        <v>16500</v>
      </c>
      <c r="G991" s="51">
        <v>528</v>
      </c>
      <c r="H991" s="51">
        <v>0</v>
      </c>
      <c r="I991" s="51">
        <v>132</v>
      </c>
      <c r="J991" s="51">
        <v>0</v>
      </c>
      <c r="K991" s="51">
        <v>0</v>
      </c>
      <c r="L991" s="52" t="s">
        <v>343</v>
      </c>
      <c r="M991" s="47" t="s">
        <v>215</v>
      </c>
    </row>
    <row r="992" spans="1:13">
      <c r="A992" s="51" t="s">
        <v>1363</v>
      </c>
      <c r="B992" s="51">
        <v>991</v>
      </c>
      <c r="C992" s="51">
        <v>31</v>
      </c>
      <c r="D992" s="52" t="s">
        <v>1350</v>
      </c>
      <c r="E992" s="52" t="s">
        <v>1351</v>
      </c>
      <c r="F992" s="51">
        <v>62000</v>
      </c>
      <c r="G992" s="51">
        <v>1488</v>
      </c>
      <c r="H992" s="51">
        <v>0</v>
      </c>
      <c r="I992" s="51">
        <v>372</v>
      </c>
      <c r="J992" s="51">
        <v>0</v>
      </c>
      <c r="K992" s="51">
        <v>0</v>
      </c>
      <c r="L992" s="52" t="s">
        <v>397</v>
      </c>
      <c r="M992" s="47" t="s">
        <v>215</v>
      </c>
    </row>
    <row r="993" spans="1:13">
      <c r="A993" s="51" t="s">
        <v>1364</v>
      </c>
      <c r="B993" s="51">
        <v>992</v>
      </c>
      <c r="C993" s="51">
        <v>1</v>
      </c>
      <c r="D993" s="52" t="s">
        <v>1350</v>
      </c>
      <c r="E993" s="52" t="s">
        <v>1351</v>
      </c>
      <c r="F993" s="51">
        <v>2500</v>
      </c>
      <c r="G993" s="51">
        <v>48</v>
      </c>
      <c r="H993" s="51">
        <v>0</v>
      </c>
      <c r="I993" s="51">
        <v>12</v>
      </c>
      <c r="J993" s="51">
        <v>0</v>
      </c>
      <c r="K993" s="51">
        <v>0</v>
      </c>
      <c r="L993" s="52" t="s">
        <v>416</v>
      </c>
      <c r="M993" s="47" t="s">
        <v>215</v>
      </c>
    </row>
    <row r="994" spans="1:13">
      <c r="A994" s="51" t="s">
        <v>1365</v>
      </c>
      <c r="B994" s="51">
        <v>993</v>
      </c>
      <c r="C994" s="51">
        <v>346</v>
      </c>
      <c r="D994" s="52" t="s">
        <v>1350</v>
      </c>
      <c r="E994" s="52" t="s">
        <v>1351</v>
      </c>
      <c r="F994" s="51">
        <v>1033500</v>
      </c>
      <c r="G994" s="51">
        <v>15976</v>
      </c>
      <c r="H994" s="51">
        <v>0</v>
      </c>
      <c r="I994" s="51">
        <v>3994</v>
      </c>
      <c r="J994" s="51">
        <v>0</v>
      </c>
      <c r="K994" s="51">
        <v>0</v>
      </c>
      <c r="L994" s="52" t="s">
        <v>399</v>
      </c>
      <c r="M994" s="47" t="s">
        <v>215</v>
      </c>
    </row>
    <row r="995" spans="1:13">
      <c r="A995" s="51" t="s">
        <v>1366</v>
      </c>
      <c r="B995" s="51">
        <v>994</v>
      </c>
      <c r="C995" s="51">
        <v>15</v>
      </c>
      <c r="D995" s="52" t="s">
        <v>1367</v>
      </c>
      <c r="E995" s="52" t="s">
        <v>1368</v>
      </c>
      <c r="F995" s="51">
        <v>14200</v>
      </c>
      <c r="G995" s="51">
        <v>217</v>
      </c>
      <c r="H995" s="51">
        <v>0</v>
      </c>
      <c r="I995" s="51">
        <v>93</v>
      </c>
      <c r="J995" s="51">
        <v>0</v>
      </c>
      <c r="K995" s="51">
        <v>0</v>
      </c>
      <c r="L995" s="52" t="s">
        <v>214</v>
      </c>
      <c r="M995" s="47" t="s">
        <v>215</v>
      </c>
    </row>
    <row r="996" spans="1:13">
      <c r="A996" s="51" t="s">
        <v>1369</v>
      </c>
      <c r="B996" s="51">
        <v>995</v>
      </c>
      <c r="C996" s="51">
        <v>135605</v>
      </c>
      <c r="D996" s="52" t="s">
        <v>1367</v>
      </c>
      <c r="E996" s="52" t="s">
        <v>1368</v>
      </c>
      <c r="F996" s="51">
        <v>13417200</v>
      </c>
      <c r="G996" s="51">
        <v>2847705</v>
      </c>
      <c r="H996" s="51">
        <v>0</v>
      </c>
      <c r="I996" s="51">
        <v>1220445</v>
      </c>
      <c r="J996" s="51">
        <v>143300</v>
      </c>
      <c r="K996" s="51">
        <v>0</v>
      </c>
      <c r="L996" s="52" t="s">
        <v>217</v>
      </c>
      <c r="M996" s="47" t="s">
        <v>218</v>
      </c>
    </row>
    <row r="997" spans="1:13">
      <c r="A997" s="51" t="s">
        <v>1370</v>
      </c>
      <c r="B997" s="51">
        <v>996</v>
      </c>
      <c r="C997" s="51">
        <v>1835</v>
      </c>
      <c r="D997" s="52" t="s">
        <v>1367</v>
      </c>
      <c r="E997" s="52" t="s">
        <v>1368</v>
      </c>
      <c r="F997" s="51">
        <v>344900</v>
      </c>
      <c r="G997" s="51">
        <v>38430</v>
      </c>
      <c r="H997" s="51">
        <v>0</v>
      </c>
      <c r="I997" s="51">
        <v>16470</v>
      </c>
      <c r="J997" s="51">
        <v>21600</v>
      </c>
      <c r="K997" s="51">
        <v>0</v>
      </c>
      <c r="L997" s="52" t="s">
        <v>220</v>
      </c>
      <c r="M997" s="47" t="s">
        <v>218</v>
      </c>
    </row>
    <row r="998" spans="1:13">
      <c r="A998" s="51" t="s">
        <v>1371</v>
      </c>
      <c r="B998" s="51">
        <v>997</v>
      </c>
      <c r="C998" s="51">
        <v>256</v>
      </c>
      <c r="D998" s="52" t="s">
        <v>1367</v>
      </c>
      <c r="E998" s="52" t="s">
        <v>1368</v>
      </c>
      <c r="F998" s="51">
        <v>76700</v>
      </c>
      <c r="G998" s="51">
        <v>7168</v>
      </c>
      <c r="H998" s="51">
        <v>0</v>
      </c>
      <c r="I998" s="51">
        <v>3072</v>
      </c>
      <c r="J998" s="51">
        <v>100</v>
      </c>
      <c r="K998" s="51">
        <v>0</v>
      </c>
      <c r="L998" s="52" t="s">
        <v>222</v>
      </c>
      <c r="M998" s="53" t="s">
        <v>223</v>
      </c>
    </row>
    <row r="999" spans="1:13">
      <c r="A999" s="51" t="s">
        <v>1372</v>
      </c>
      <c r="B999" s="51">
        <v>998</v>
      </c>
      <c r="C999" s="51">
        <v>31</v>
      </c>
      <c r="D999" s="52" t="s">
        <v>1367</v>
      </c>
      <c r="E999" s="52" t="s">
        <v>1368</v>
      </c>
      <c r="F999" s="51">
        <v>12300</v>
      </c>
      <c r="G999" s="51">
        <v>868</v>
      </c>
      <c r="H999" s="51">
        <v>0</v>
      </c>
      <c r="I999" s="51">
        <v>372</v>
      </c>
      <c r="J999" s="51">
        <v>100</v>
      </c>
      <c r="K999" s="51">
        <v>0</v>
      </c>
      <c r="L999" s="52" t="s">
        <v>225</v>
      </c>
      <c r="M999" s="53" t="s">
        <v>223</v>
      </c>
    </row>
    <row r="1000" spans="1:13">
      <c r="A1000" s="51" t="s">
        <v>1373</v>
      </c>
      <c r="B1000" s="51">
        <v>999</v>
      </c>
      <c r="C1000" s="51">
        <v>774</v>
      </c>
      <c r="D1000" s="52" t="s">
        <v>1367</v>
      </c>
      <c r="E1000" s="52" t="s">
        <v>1368</v>
      </c>
      <c r="F1000" s="51">
        <v>387000</v>
      </c>
      <c r="G1000" s="51">
        <v>32508</v>
      </c>
      <c r="H1000" s="51">
        <v>0</v>
      </c>
      <c r="I1000" s="51">
        <v>13932</v>
      </c>
      <c r="J1000" s="51">
        <v>0</v>
      </c>
      <c r="K1000" s="51">
        <v>0</v>
      </c>
      <c r="L1000" s="52" t="s">
        <v>227</v>
      </c>
      <c r="M1000" s="47" t="s">
        <v>215</v>
      </c>
    </row>
    <row r="1001" spans="1:13">
      <c r="A1001" s="51" t="s">
        <v>1374</v>
      </c>
      <c r="B1001" s="51">
        <v>1000</v>
      </c>
      <c r="C1001" s="51">
        <v>6</v>
      </c>
      <c r="D1001" s="52" t="s">
        <v>1367</v>
      </c>
      <c r="E1001" s="52" t="s">
        <v>1368</v>
      </c>
      <c r="F1001" s="51">
        <v>3400</v>
      </c>
      <c r="G1001" s="51">
        <v>210</v>
      </c>
      <c r="H1001" s="51">
        <v>0</v>
      </c>
      <c r="I1001" s="51">
        <v>90</v>
      </c>
      <c r="J1001" s="51">
        <v>0</v>
      </c>
      <c r="K1001" s="51">
        <v>0</v>
      </c>
      <c r="L1001" s="52" t="s">
        <v>229</v>
      </c>
      <c r="M1001" s="47" t="s">
        <v>215</v>
      </c>
    </row>
    <row r="1002" spans="1:13">
      <c r="A1002" s="51" t="s">
        <v>1375</v>
      </c>
      <c r="B1002" s="51">
        <v>1001</v>
      </c>
      <c r="C1002" s="51">
        <v>3</v>
      </c>
      <c r="D1002" s="52" t="s">
        <v>1367</v>
      </c>
      <c r="E1002" s="52" t="s">
        <v>1368</v>
      </c>
      <c r="F1002" s="51">
        <v>2000</v>
      </c>
      <c r="G1002" s="51">
        <v>126</v>
      </c>
      <c r="H1002" s="51">
        <v>0</v>
      </c>
      <c r="I1002" s="51">
        <v>54</v>
      </c>
      <c r="J1002" s="51">
        <v>100</v>
      </c>
      <c r="K1002" s="51">
        <v>0</v>
      </c>
      <c r="L1002" s="52" t="s">
        <v>252</v>
      </c>
      <c r="M1002" s="47" t="s">
        <v>215</v>
      </c>
    </row>
    <row r="1003" spans="1:13">
      <c r="A1003" s="51" t="s">
        <v>1376</v>
      </c>
      <c r="B1003" s="51">
        <v>1002</v>
      </c>
      <c r="C1003" s="51">
        <v>9</v>
      </c>
      <c r="D1003" s="52" t="s">
        <v>1367</v>
      </c>
      <c r="E1003" s="52" t="s">
        <v>1368</v>
      </c>
      <c r="F1003" s="51">
        <v>7200</v>
      </c>
      <c r="G1003" s="51">
        <v>378</v>
      </c>
      <c r="H1003" s="51">
        <v>0</v>
      </c>
      <c r="I1003" s="51">
        <v>162</v>
      </c>
      <c r="J1003" s="51">
        <v>0</v>
      </c>
      <c r="K1003" s="51">
        <v>0</v>
      </c>
      <c r="L1003" s="52" t="s">
        <v>231</v>
      </c>
      <c r="M1003" s="47" t="s">
        <v>215</v>
      </c>
    </row>
    <row r="1004" spans="1:13">
      <c r="A1004" s="51" t="s">
        <v>1377</v>
      </c>
      <c r="B1004" s="51">
        <v>1003</v>
      </c>
      <c r="C1004" s="51">
        <v>6</v>
      </c>
      <c r="D1004" s="52" t="s">
        <v>1367</v>
      </c>
      <c r="E1004" s="52" t="s">
        <v>1368</v>
      </c>
      <c r="F1004" s="51">
        <v>5400</v>
      </c>
      <c r="G1004" s="51">
        <v>252</v>
      </c>
      <c r="H1004" s="51">
        <v>0</v>
      </c>
      <c r="I1004" s="51">
        <v>108</v>
      </c>
      <c r="J1004" s="51">
        <v>0</v>
      </c>
      <c r="K1004" s="51">
        <v>0</v>
      </c>
      <c r="L1004" s="52" t="s">
        <v>255</v>
      </c>
      <c r="M1004" s="47" t="s">
        <v>215</v>
      </c>
    </row>
    <row r="1005" spans="1:13">
      <c r="A1005" s="51" t="s">
        <v>1378</v>
      </c>
      <c r="B1005" s="51">
        <v>1004</v>
      </c>
      <c r="C1005" s="51">
        <v>533</v>
      </c>
      <c r="D1005" s="52" t="s">
        <v>1367</v>
      </c>
      <c r="E1005" s="52" t="s">
        <v>1368</v>
      </c>
      <c r="F1005" s="51">
        <v>533000</v>
      </c>
      <c r="G1005" s="51">
        <v>22386</v>
      </c>
      <c r="H1005" s="51">
        <v>0</v>
      </c>
      <c r="I1005" s="51">
        <v>9594</v>
      </c>
      <c r="J1005" s="51">
        <v>0</v>
      </c>
      <c r="K1005" s="51">
        <v>0</v>
      </c>
      <c r="L1005" s="52" t="s">
        <v>233</v>
      </c>
      <c r="M1005" s="47" t="s">
        <v>215</v>
      </c>
    </row>
    <row r="1006" spans="1:13">
      <c r="A1006" s="51" t="s">
        <v>1379</v>
      </c>
      <c r="B1006" s="51">
        <v>1005</v>
      </c>
      <c r="C1006" s="51">
        <v>4</v>
      </c>
      <c r="D1006" s="52" t="s">
        <v>1367</v>
      </c>
      <c r="E1006" s="52" t="s">
        <v>1368</v>
      </c>
      <c r="F1006" s="51">
        <v>6000</v>
      </c>
      <c r="G1006" s="51">
        <v>168</v>
      </c>
      <c r="H1006" s="51">
        <v>0</v>
      </c>
      <c r="I1006" s="51">
        <v>72</v>
      </c>
      <c r="J1006" s="51">
        <v>0</v>
      </c>
      <c r="K1006" s="51">
        <v>0</v>
      </c>
      <c r="L1006" s="52" t="s">
        <v>343</v>
      </c>
      <c r="M1006" s="47" t="s">
        <v>215</v>
      </c>
    </row>
    <row r="1007" spans="1:13">
      <c r="A1007" s="51" t="s">
        <v>1380</v>
      </c>
      <c r="B1007" s="51">
        <v>1006</v>
      </c>
      <c r="C1007" s="51">
        <v>12</v>
      </c>
      <c r="D1007" s="52" t="s">
        <v>1367</v>
      </c>
      <c r="E1007" s="52" t="s">
        <v>1368</v>
      </c>
      <c r="F1007" s="51">
        <v>24000</v>
      </c>
      <c r="G1007" s="51">
        <v>504</v>
      </c>
      <c r="H1007" s="51">
        <v>0</v>
      </c>
      <c r="I1007" s="51">
        <v>216</v>
      </c>
      <c r="J1007" s="51">
        <v>0</v>
      </c>
      <c r="K1007" s="51">
        <v>0</v>
      </c>
      <c r="L1007" s="52" t="s">
        <v>397</v>
      </c>
      <c r="M1007" s="47" t="s">
        <v>215</v>
      </c>
    </row>
    <row r="1008" spans="1:13">
      <c r="A1008" s="51" t="s">
        <v>1381</v>
      </c>
      <c r="B1008" s="51">
        <v>1007</v>
      </c>
      <c r="C1008" s="51">
        <v>40</v>
      </c>
      <c r="D1008" s="52" t="s">
        <v>1367</v>
      </c>
      <c r="E1008" s="52" t="s">
        <v>1368</v>
      </c>
      <c r="F1008" s="51">
        <v>120000</v>
      </c>
      <c r="G1008" s="51">
        <v>1680</v>
      </c>
      <c r="H1008" s="51">
        <v>0</v>
      </c>
      <c r="I1008" s="51">
        <v>720</v>
      </c>
      <c r="J1008" s="51">
        <v>0</v>
      </c>
      <c r="K1008" s="51">
        <v>0</v>
      </c>
      <c r="L1008" s="52" t="s">
        <v>399</v>
      </c>
      <c r="M1008" s="47" t="s">
        <v>215</v>
      </c>
    </row>
    <row r="1009" spans="1:13">
      <c r="A1009" s="51" t="s">
        <v>1382</v>
      </c>
      <c r="B1009" s="51">
        <v>1008</v>
      </c>
      <c r="C1009" s="51">
        <v>97</v>
      </c>
      <c r="D1009" s="52" t="s">
        <v>1367</v>
      </c>
      <c r="E1009" s="52" t="s">
        <v>1368</v>
      </c>
      <c r="F1009" s="51">
        <v>0</v>
      </c>
      <c r="G1009" s="51">
        <v>0</v>
      </c>
      <c r="H1009" s="51">
        <v>0</v>
      </c>
      <c r="I1009" s="51">
        <v>0</v>
      </c>
      <c r="J1009" s="51">
        <v>0</v>
      </c>
      <c r="K1009" s="51">
        <v>6137767.2000000002</v>
      </c>
      <c r="L1009" s="52" t="s">
        <v>575</v>
      </c>
      <c r="M1009" s="47" t="s">
        <v>215</v>
      </c>
    </row>
    <row r="1010" spans="1:13">
      <c r="A1010" s="51" t="s">
        <v>1383</v>
      </c>
      <c r="B1010" s="51">
        <v>1009</v>
      </c>
      <c r="C1010" s="51">
        <v>116</v>
      </c>
      <c r="D1010" s="52" t="s">
        <v>1384</v>
      </c>
      <c r="E1010" s="52" t="s">
        <v>1385</v>
      </c>
      <c r="F1010" s="51">
        <v>9600</v>
      </c>
      <c r="G1010" s="51">
        <v>-77</v>
      </c>
      <c r="H1010" s="51">
        <v>0</v>
      </c>
      <c r="I1010" s="51">
        <v>-33</v>
      </c>
      <c r="J1010" s="51">
        <v>0</v>
      </c>
      <c r="K1010" s="51">
        <v>0</v>
      </c>
      <c r="L1010" s="52" t="s">
        <v>214</v>
      </c>
      <c r="M1010" s="47" t="s">
        <v>215</v>
      </c>
    </row>
    <row r="1011" spans="1:13">
      <c r="A1011" s="51" t="s">
        <v>1386</v>
      </c>
      <c r="B1011" s="51">
        <v>1010</v>
      </c>
      <c r="C1011" s="51">
        <v>265701</v>
      </c>
      <c r="D1011" s="52" t="s">
        <v>1384</v>
      </c>
      <c r="E1011" s="52" t="s">
        <v>1385</v>
      </c>
      <c r="F1011" s="51">
        <v>26177800</v>
      </c>
      <c r="G1011" s="51">
        <v>5579721</v>
      </c>
      <c r="H1011" s="51">
        <v>0</v>
      </c>
      <c r="I1011" s="51">
        <v>2391309</v>
      </c>
      <c r="J1011" s="51">
        <v>392300</v>
      </c>
      <c r="K1011" s="51">
        <v>0</v>
      </c>
      <c r="L1011" s="52" t="s">
        <v>217</v>
      </c>
      <c r="M1011" s="47" t="s">
        <v>218</v>
      </c>
    </row>
    <row r="1012" spans="1:13">
      <c r="A1012" s="51" t="s">
        <v>1387</v>
      </c>
      <c r="B1012" s="51">
        <v>1011</v>
      </c>
      <c r="C1012" s="51">
        <v>4697</v>
      </c>
      <c r="D1012" s="52" t="s">
        <v>1384</v>
      </c>
      <c r="E1012" s="52" t="s">
        <v>1385</v>
      </c>
      <c r="F1012" s="51">
        <v>914100</v>
      </c>
      <c r="G1012" s="51">
        <v>93660</v>
      </c>
      <c r="H1012" s="51">
        <v>0</v>
      </c>
      <c r="I1012" s="51">
        <v>40140</v>
      </c>
      <c r="J1012" s="51">
        <v>1600</v>
      </c>
      <c r="K1012" s="51">
        <v>0</v>
      </c>
      <c r="L1012" s="52" t="s">
        <v>220</v>
      </c>
      <c r="M1012" s="47" t="s">
        <v>218</v>
      </c>
    </row>
    <row r="1013" spans="1:13">
      <c r="A1013" s="51" t="s">
        <v>1388</v>
      </c>
      <c r="B1013" s="51">
        <v>1012</v>
      </c>
      <c r="C1013" s="51">
        <v>788</v>
      </c>
      <c r="D1013" s="52" t="s">
        <v>1384</v>
      </c>
      <c r="E1013" s="52" t="s">
        <v>1385</v>
      </c>
      <c r="F1013" s="51">
        <v>232400</v>
      </c>
      <c r="G1013" s="51">
        <v>21266</v>
      </c>
      <c r="H1013" s="51">
        <v>0</v>
      </c>
      <c r="I1013" s="51">
        <v>9114</v>
      </c>
      <c r="J1013" s="51">
        <v>0</v>
      </c>
      <c r="K1013" s="51">
        <v>0</v>
      </c>
      <c r="L1013" s="52" t="s">
        <v>222</v>
      </c>
      <c r="M1013" s="53" t="s">
        <v>223</v>
      </c>
    </row>
    <row r="1014" spans="1:13">
      <c r="A1014" s="51" t="s">
        <v>1389</v>
      </c>
      <c r="B1014" s="51">
        <v>1013</v>
      </c>
      <c r="C1014" s="51">
        <v>116</v>
      </c>
      <c r="D1014" s="52" t="s">
        <v>1384</v>
      </c>
      <c r="E1014" s="52" t="s">
        <v>1385</v>
      </c>
      <c r="F1014" s="51">
        <v>45400</v>
      </c>
      <c r="G1014" s="51">
        <v>3059</v>
      </c>
      <c r="H1014" s="51">
        <v>0</v>
      </c>
      <c r="I1014" s="51">
        <v>1311</v>
      </c>
      <c r="J1014" s="51">
        <v>0</v>
      </c>
      <c r="K1014" s="51">
        <v>0</v>
      </c>
      <c r="L1014" s="52" t="s">
        <v>225</v>
      </c>
      <c r="M1014" s="53" t="s">
        <v>223</v>
      </c>
    </row>
    <row r="1015" spans="1:13">
      <c r="A1015" s="51" t="s">
        <v>1390</v>
      </c>
      <c r="B1015" s="51">
        <v>1014</v>
      </c>
      <c r="C1015" s="51">
        <v>2728</v>
      </c>
      <c r="D1015" s="52" t="s">
        <v>1384</v>
      </c>
      <c r="E1015" s="52" t="s">
        <v>1385</v>
      </c>
      <c r="F1015" s="51">
        <v>1352000</v>
      </c>
      <c r="G1015" s="51">
        <v>112154</v>
      </c>
      <c r="H1015" s="51">
        <v>0</v>
      </c>
      <c r="I1015" s="51">
        <v>48066</v>
      </c>
      <c r="J1015" s="51">
        <v>0</v>
      </c>
      <c r="K1015" s="51">
        <v>0</v>
      </c>
      <c r="L1015" s="52" t="s">
        <v>227</v>
      </c>
      <c r="M1015" s="47" t="s">
        <v>215</v>
      </c>
    </row>
    <row r="1016" spans="1:13">
      <c r="A1016" s="51" t="s">
        <v>1391</v>
      </c>
      <c r="B1016" s="51">
        <v>1015</v>
      </c>
      <c r="C1016" s="51">
        <v>69</v>
      </c>
      <c r="D1016" s="52" t="s">
        <v>1384</v>
      </c>
      <c r="E1016" s="52" t="s">
        <v>1385</v>
      </c>
      <c r="F1016" s="51">
        <v>40600</v>
      </c>
      <c r="G1016" s="51">
        <v>2765</v>
      </c>
      <c r="H1016" s="51">
        <v>0</v>
      </c>
      <c r="I1016" s="51">
        <v>1185</v>
      </c>
      <c r="J1016" s="51">
        <v>0</v>
      </c>
      <c r="K1016" s="51">
        <v>0</v>
      </c>
      <c r="L1016" s="52" t="s">
        <v>229</v>
      </c>
      <c r="M1016" s="47" t="s">
        <v>215</v>
      </c>
    </row>
    <row r="1017" spans="1:13">
      <c r="A1017" s="51" t="s">
        <v>1392</v>
      </c>
      <c r="B1017" s="51">
        <v>1016</v>
      </c>
      <c r="C1017" s="51">
        <v>17</v>
      </c>
      <c r="D1017" s="52" t="s">
        <v>1384</v>
      </c>
      <c r="E1017" s="52" t="s">
        <v>1385</v>
      </c>
      <c r="F1017" s="51">
        <v>11300</v>
      </c>
      <c r="G1017" s="51">
        <v>651</v>
      </c>
      <c r="H1017" s="51">
        <v>0</v>
      </c>
      <c r="I1017" s="51">
        <v>279</v>
      </c>
      <c r="J1017" s="51">
        <v>0</v>
      </c>
      <c r="K1017" s="51">
        <v>0</v>
      </c>
      <c r="L1017" s="52" t="s">
        <v>252</v>
      </c>
      <c r="M1017" s="47" t="s">
        <v>215</v>
      </c>
    </row>
    <row r="1018" spans="1:13">
      <c r="A1018" s="51" t="s">
        <v>1393</v>
      </c>
      <c r="B1018" s="51">
        <v>1017</v>
      </c>
      <c r="C1018" s="51">
        <v>32</v>
      </c>
      <c r="D1018" s="52" t="s">
        <v>1384</v>
      </c>
      <c r="E1018" s="52" t="s">
        <v>1385</v>
      </c>
      <c r="F1018" s="51">
        <v>25500</v>
      </c>
      <c r="G1018" s="51">
        <v>1323</v>
      </c>
      <c r="H1018" s="51">
        <v>0</v>
      </c>
      <c r="I1018" s="51">
        <v>567</v>
      </c>
      <c r="J1018" s="51">
        <v>0</v>
      </c>
      <c r="K1018" s="51">
        <v>0</v>
      </c>
      <c r="L1018" s="52" t="s">
        <v>231</v>
      </c>
      <c r="M1018" s="47" t="s">
        <v>215</v>
      </c>
    </row>
    <row r="1019" spans="1:13">
      <c r="A1019" s="51" t="s">
        <v>1394</v>
      </c>
      <c r="B1019" s="51">
        <v>1018</v>
      </c>
      <c r="C1019" s="51">
        <v>10</v>
      </c>
      <c r="D1019" s="52" t="s">
        <v>1384</v>
      </c>
      <c r="E1019" s="52" t="s">
        <v>1385</v>
      </c>
      <c r="F1019" s="51">
        <v>8500</v>
      </c>
      <c r="G1019" s="51">
        <v>378</v>
      </c>
      <c r="H1019" s="51">
        <v>0</v>
      </c>
      <c r="I1019" s="51">
        <v>162</v>
      </c>
      <c r="J1019" s="51">
        <v>0</v>
      </c>
      <c r="K1019" s="51">
        <v>0</v>
      </c>
      <c r="L1019" s="52" t="s">
        <v>255</v>
      </c>
      <c r="M1019" s="47" t="s">
        <v>215</v>
      </c>
    </row>
    <row r="1020" spans="1:13">
      <c r="A1020" s="51" t="s">
        <v>1395</v>
      </c>
      <c r="B1020" s="51">
        <v>1019</v>
      </c>
      <c r="C1020" s="51">
        <v>2711</v>
      </c>
      <c r="D1020" s="52" t="s">
        <v>1384</v>
      </c>
      <c r="E1020" s="52" t="s">
        <v>1385</v>
      </c>
      <c r="F1020" s="51">
        <v>2687500</v>
      </c>
      <c r="G1020" s="51">
        <v>110901</v>
      </c>
      <c r="H1020" s="51">
        <v>0</v>
      </c>
      <c r="I1020" s="51">
        <v>47529</v>
      </c>
      <c r="J1020" s="51">
        <v>0</v>
      </c>
      <c r="K1020" s="51">
        <v>0</v>
      </c>
      <c r="L1020" s="52" t="s">
        <v>233</v>
      </c>
      <c r="M1020" s="47" t="s">
        <v>215</v>
      </c>
    </row>
    <row r="1021" spans="1:13">
      <c r="A1021" s="51" t="s">
        <v>1396</v>
      </c>
      <c r="B1021" s="51">
        <v>1020</v>
      </c>
      <c r="C1021" s="51">
        <v>14</v>
      </c>
      <c r="D1021" s="52" t="s">
        <v>1384</v>
      </c>
      <c r="E1021" s="52" t="s">
        <v>1385</v>
      </c>
      <c r="F1021" s="51">
        <v>20800</v>
      </c>
      <c r="G1021" s="51">
        <v>546</v>
      </c>
      <c r="H1021" s="51">
        <v>0</v>
      </c>
      <c r="I1021" s="51">
        <v>234</v>
      </c>
      <c r="J1021" s="51">
        <v>0</v>
      </c>
      <c r="K1021" s="51">
        <v>0</v>
      </c>
      <c r="L1021" s="52" t="s">
        <v>343</v>
      </c>
      <c r="M1021" s="47" t="s">
        <v>215</v>
      </c>
    </row>
    <row r="1022" spans="1:13">
      <c r="A1022" s="51" t="s">
        <v>1397</v>
      </c>
      <c r="B1022" s="51">
        <v>1021</v>
      </c>
      <c r="C1022" s="51">
        <v>116</v>
      </c>
      <c r="D1022" s="52" t="s">
        <v>1384</v>
      </c>
      <c r="E1022" s="52" t="s">
        <v>1385</v>
      </c>
      <c r="F1022" s="51">
        <v>227000</v>
      </c>
      <c r="G1022" s="51">
        <v>4536</v>
      </c>
      <c r="H1022" s="51">
        <v>0</v>
      </c>
      <c r="I1022" s="51">
        <v>1944</v>
      </c>
      <c r="J1022" s="51">
        <v>0</v>
      </c>
      <c r="K1022" s="51">
        <v>0</v>
      </c>
      <c r="L1022" s="52" t="s">
        <v>397</v>
      </c>
      <c r="M1022" s="47" t="s">
        <v>215</v>
      </c>
    </row>
    <row r="1023" spans="1:13">
      <c r="A1023" s="51" t="s">
        <v>1398</v>
      </c>
      <c r="B1023" s="51">
        <v>1022</v>
      </c>
      <c r="C1023" s="51">
        <v>6</v>
      </c>
      <c r="D1023" s="52" t="s">
        <v>1384</v>
      </c>
      <c r="E1023" s="52" t="s">
        <v>1385</v>
      </c>
      <c r="F1023" s="51">
        <v>13000</v>
      </c>
      <c r="G1023" s="51">
        <v>168</v>
      </c>
      <c r="H1023" s="51">
        <v>0</v>
      </c>
      <c r="I1023" s="51">
        <v>72</v>
      </c>
      <c r="J1023" s="51">
        <v>0</v>
      </c>
      <c r="K1023" s="51">
        <v>0</v>
      </c>
      <c r="L1023" s="52" t="s">
        <v>416</v>
      </c>
      <c r="M1023" s="47" t="s">
        <v>215</v>
      </c>
    </row>
    <row r="1024" spans="1:13">
      <c r="A1024" s="51" t="s">
        <v>1399</v>
      </c>
      <c r="B1024" s="51">
        <v>1023</v>
      </c>
      <c r="C1024" s="51">
        <v>262</v>
      </c>
      <c r="D1024" s="52" t="s">
        <v>1384</v>
      </c>
      <c r="E1024" s="52" t="s">
        <v>1385</v>
      </c>
      <c r="F1024" s="51">
        <v>762500</v>
      </c>
      <c r="G1024" s="51">
        <v>9345</v>
      </c>
      <c r="H1024" s="51">
        <v>0</v>
      </c>
      <c r="I1024" s="51">
        <v>4005</v>
      </c>
      <c r="J1024" s="51">
        <v>0</v>
      </c>
      <c r="K1024" s="51">
        <v>0</v>
      </c>
      <c r="L1024" s="52" t="s">
        <v>399</v>
      </c>
      <c r="M1024" s="47" t="s">
        <v>215</v>
      </c>
    </row>
    <row r="1025" spans="1:13">
      <c r="A1025" s="51" t="s">
        <v>1400</v>
      </c>
      <c r="B1025" s="51">
        <v>1024</v>
      </c>
      <c r="C1025" s="51">
        <v>58</v>
      </c>
      <c r="D1025" s="52" t="s">
        <v>1401</v>
      </c>
      <c r="E1025" s="52" t="s">
        <v>1402</v>
      </c>
      <c r="F1025" s="51">
        <v>-700</v>
      </c>
      <c r="G1025" s="51">
        <v>-21</v>
      </c>
      <c r="H1025" s="51">
        <v>0</v>
      </c>
      <c r="I1025" s="51">
        <v>-9</v>
      </c>
      <c r="J1025" s="51">
        <v>5700</v>
      </c>
      <c r="K1025" s="51">
        <v>0</v>
      </c>
      <c r="L1025" s="52" t="s">
        <v>214</v>
      </c>
      <c r="M1025" s="47" t="s">
        <v>215</v>
      </c>
    </row>
    <row r="1026" spans="1:13">
      <c r="A1026" s="51" t="s">
        <v>1403</v>
      </c>
      <c r="B1026" s="51">
        <v>1025</v>
      </c>
      <c r="C1026" s="51">
        <v>225774</v>
      </c>
      <c r="D1026" s="52" t="s">
        <v>1401</v>
      </c>
      <c r="E1026" s="52" t="s">
        <v>1402</v>
      </c>
      <c r="F1026" s="51">
        <v>22188800</v>
      </c>
      <c r="G1026" s="51">
        <v>4741254</v>
      </c>
      <c r="H1026" s="51">
        <v>0</v>
      </c>
      <c r="I1026" s="51">
        <v>2031966</v>
      </c>
      <c r="J1026" s="51">
        <v>388600</v>
      </c>
      <c r="K1026" s="51">
        <v>0</v>
      </c>
      <c r="L1026" s="52" t="s">
        <v>217</v>
      </c>
      <c r="M1026" s="47" t="s">
        <v>218</v>
      </c>
    </row>
    <row r="1027" spans="1:13">
      <c r="A1027" s="51" t="s">
        <v>1404</v>
      </c>
      <c r="B1027" s="51">
        <v>1026</v>
      </c>
      <c r="C1027" s="51">
        <v>2295</v>
      </c>
      <c r="D1027" s="52" t="s">
        <v>1401</v>
      </c>
      <c r="E1027" s="52" t="s">
        <v>1402</v>
      </c>
      <c r="F1027" s="51">
        <v>454800</v>
      </c>
      <c r="G1027" s="51">
        <v>48006</v>
      </c>
      <c r="H1027" s="51">
        <v>0</v>
      </c>
      <c r="I1027" s="51">
        <v>20574</v>
      </c>
      <c r="J1027" s="51">
        <v>3300</v>
      </c>
      <c r="K1027" s="51">
        <v>0</v>
      </c>
      <c r="L1027" s="52" t="s">
        <v>220</v>
      </c>
      <c r="M1027" s="47" t="s">
        <v>218</v>
      </c>
    </row>
    <row r="1028" spans="1:13">
      <c r="A1028" s="51" t="s">
        <v>1405</v>
      </c>
      <c r="B1028" s="51">
        <v>1027</v>
      </c>
      <c r="C1028" s="51">
        <v>419</v>
      </c>
      <c r="D1028" s="52" t="s">
        <v>1401</v>
      </c>
      <c r="E1028" s="52" t="s">
        <v>1402</v>
      </c>
      <c r="F1028" s="51">
        <v>125600</v>
      </c>
      <c r="G1028" s="51">
        <v>11711</v>
      </c>
      <c r="H1028" s="51">
        <v>0</v>
      </c>
      <c r="I1028" s="51">
        <v>5019</v>
      </c>
      <c r="J1028" s="51">
        <v>0</v>
      </c>
      <c r="K1028" s="51">
        <v>0</v>
      </c>
      <c r="L1028" s="52" t="s">
        <v>222</v>
      </c>
      <c r="M1028" s="53" t="s">
        <v>223</v>
      </c>
    </row>
    <row r="1029" spans="1:13">
      <c r="A1029" s="51" t="s">
        <v>1406</v>
      </c>
      <c r="B1029" s="51">
        <v>1028</v>
      </c>
      <c r="C1029" s="51">
        <v>40</v>
      </c>
      <c r="D1029" s="52" t="s">
        <v>1401</v>
      </c>
      <c r="E1029" s="52" t="s">
        <v>1402</v>
      </c>
      <c r="F1029" s="51">
        <v>16000</v>
      </c>
      <c r="G1029" s="51">
        <v>1120</v>
      </c>
      <c r="H1029" s="51">
        <v>0</v>
      </c>
      <c r="I1029" s="51">
        <v>480</v>
      </c>
      <c r="J1029" s="51">
        <v>0</v>
      </c>
      <c r="K1029" s="51">
        <v>0</v>
      </c>
      <c r="L1029" s="52" t="s">
        <v>225</v>
      </c>
      <c r="M1029" s="53" t="s">
        <v>223</v>
      </c>
    </row>
    <row r="1030" spans="1:13">
      <c r="A1030" s="51" t="s">
        <v>1407</v>
      </c>
      <c r="B1030" s="51">
        <v>1029</v>
      </c>
      <c r="C1030" s="51">
        <v>1020</v>
      </c>
      <c r="D1030" s="52" t="s">
        <v>1401</v>
      </c>
      <c r="E1030" s="52" t="s">
        <v>1402</v>
      </c>
      <c r="F1030" s="51">
        <v>510000</v>
      </c>
      <c r="G1030" s="51">
        <v>42840</v>
      </c>
      <c r="H1030" s="51">
        <v>0</v>
      </c>
      <c r="I1030" s="51">
        <v>18360</v>
      </c>
      <c r="J1030" s="51">
        <v>0</v>
      </c>
      <c r="K1030" s="51">
        <v>0</v>
      </c>
      <c r="L1030" s="52" t="s">
        <v>227</v>
      </c>
      <c r="M1030" s="47" t="s">
        <v>215</v>
      </c>
    </row>
    <row r="1031" spans="1:13">
      <c r="A1031" s="51" t="s">
        <v>1408</v>
      </c>
      <c r="B1031" s="51">
        <v>1030</v>
      </c>
      <c r="C1031" s="51">
        <v>1</v>
      </c>
      <c r="D1031" s="52" t="s">
        <v>1401</v>
      </c>
      <c r="E1031" s="52" t="s">
        <v>1402</v>
      </c>
      <c r="F1031" s="51">
        <v>600</v>
      </c>
      <c r="G1031" s="51">
        <v>42</v>
      </c>
      <c r="H1031" s="51">
        <v>0</v>
      </c>
      <c r="I1031" s="51">
        <v>18</v>
      </c>
      <c r="J1031" s="51">
        <v>0</v>
      </c>
      <c r="K1031" s="51">
        <v>0</v>
      </c>
      <c r="L1031" s="52" t="s">
        <v>229</v>
      </c>
      <c r="M1031" s="47" t="s">
        <v>215</v>
      </c>
    </row>
    <row r="1032" spans="1:13">
      <c r="A1032" s="51" t="s">
        <v>1409</v>
      </c>
      <c r="B1032" s="51">
        <v>1031</v>
      </c>
      <c r="C1032" s="51">
        <v>4</v>
      </c>
      <c r="D1032" s="52" t="s">
        <v>1401</v>
      </c>
      <c r="E1032" s="52" t="s">
        <v>1402</v>
      </c>
      <c r="F1032" s="51">
        <v>2800</v>
      </c>
      <c r="G1032" s="51">
        <v>168</v>
      </c>
      <c r="H1032" s="51">
        <v>0</v>
      </c>
      <c r="I1032" s="51">
        <v>72</v>
      </c>
      <c r="J1032" s="51">
        <v>0</v>
      </c>
      <c r="K1032" s="51">
        <v>0</v>
      </c>
      <c r="L1032" s="52" t="s">
        <v>252</v>
      </c>
      <c r="M1032" s="47" t="s">
        <v>215</v>
      </c>
    </row>
    <row r="1033" spans="1:13">
      <c r="A1033" s="51" t="s">
        <v>1410</v>
      </c>
      <c r="B1033" s="51">
        <v>1032</v>
      </c>
      <c r="C1033" s="51">
        <v>31</v>
      </c>
      <c r="D1033" s="52" t="s">
        <v>1401</v>
      </c>
      <c r="E1033" s="52" t="s">
        <v>1402</v>
      </c>
      <c r="F1033" s="51">
        <v>24800</v>
      </c>
      <c r="G1033" s="51">
        <v>1302</v>
      </c>
      <c r="H1033" s="51">
        <v>0</v>
      </c>
      <c r="I1033" s="51">
        <v>558</v>
      </c>
      <c r="J1033" s="51">
        <v>0</v>
      </c>
      <c r="K1033" s="51">
        <v>0</v>
      </c>
      <c r="L1033" s="52" t="s">
        <v>231</v>
      </c>
      <c r="M1033" s="47" t="s">
        <v>215</v>
      </c>
    </row>
    <row r="1034" spans="1:13">
      <c r="A1034" s="51" t="s">
        <v>1411</v>
      </c>
      <c r="B1034" s="51">
        <v>1033</v>
      </c>
      <c r="C1034" s="51">
        <v>811</v>
      </c>
      <c r="D1034" s="52" t="s">
        <v>1401</v>
      </c>
      <c r="E1034" s="52" t="s">
        <v>1402</v>
      </c>
      <c r="F1034" s="51">
        <v>810900</v>
      </c>
      <c r="G1034" s="51">
        <v>34041</v>
      </c>
      <c r="H1034" s="51">
        <v>0</v>
      </c>
      <c r="I1034" s="51">
        <v>14589</v>
      </c>
      <c r="J1034" s="51">
        <v>0</v>
      </c>
      <c r="K1034" s="51">
        <v>0</v>
      </c>
      <c r="L1034" s="52" t="s">
        <v>233</v>
      </c>
      <c r="M1034" s="47" t="s">
        <v>215</v>
      </c>
    </row>
    <row r="1035" spans="1:13">
      <c r="A1035" s="51" t="s">
        <v>1412</v>
      </c>
      <c r="B1035" s="51">
        <v>1034</v>
      </c>
      <c r="C1035" s="51">
        <v>9</v>
      </c>
      <c r="D1035" s="52" t="s">
        <v>1401</v>
      </c>
      <c r="E1035" s="52" t="s">
        <v>1402</v>
      </c>
      <c r="F1035" s="51">
        <v>13500</v>
      </c>
      <c r="G1035" s="51">
        <v>378</v>
      </c>
      <c r="H1035" s="51">
        <v>0</v>
      </c>
      <c r="I1035" s="51">
        <v>162</v>
      </c>
      <c r="J1035" s="51">
        <v>0</v>
      </c>
      <c r="K1035" s="51">
        <v>0</v>
      </c>
      <c r="L1035" s="52" t="s">
        <v>343</v>
      </c>
      <c r="M1035" s="47" t="s">
        <v>215</v>
      </c>
    </row>
    <row r="1036" spans="1:13">
      <c r="A1036" s="51" t="s">
        <v>1413</v>
      </c>
      <c r="B1036" s="51">
        <v>1035</v>
      </c>
      <c r="C1036" s="51">
        <v>18</v>
      </c>
      <c r="D1036" s="52" t="s">
        <v>1401</v>
      </c>
      <c r="E1036" s="52" t="s">
        <v>1402</v>
      </c>
      <c r="F1036" s="51">
        <v>35000</v>
      </c>
      <c r="G1036" s="51">
        <v>714</v>
      </c>
      <c r="H1036" s="51">
        <v>0</v>
      </c>
      <c r="I1036" s="51">
        <v>306</v>
      </c>
      <c r="J1036" s="51">
        <v>0</v>
      </c>
      <c r="K1036" s="51">
        <v>0</v>
      </c>
      <c r="L1036" s="52" t="s">
        <v>397</v>
      </c>
      <c r="M1036" s="47" t="s">
        <v>215</v>
      </c>
    </row>
    <row r="1037" spans="1:13">
      <c r="A1037" s="51" t="s">
        <v>1414</v>
      </c>
      <c r="B1037" s="51">
        <v>1036</v>
      </c>
      <c r="C1037" s="51">
        <v>5</v>
      </c>
      <c r="D1037" s="52" t="s">
        <v>1401</v>
      </c>
      <c r="E1037" s="52" t="s">
        <v>1402</v>
      </c>
      <c r="F1037" s="51">
        <v>12500</v>
      </c>
      <c r="G1037" s="51">
        <v>210</v>
      </c>
      <c r="H1037" s="51">
        <v>0</v>
      </c>
      <c r="I1037" s="51">
        <v>90</v>
      </c>
      <c r="J1037" s="51">
        <v>0</v>
      </c>
      <c r="K1037" s="51">
        <v>0</v>
      </c>
      <c r="L1037" s="52" t="s">
        <v>416</v>
      </c>
      <c r="M1037" s="47" t="s">
        <v>215</v>
      </c>
    </row>
    <row r="1038" spans="1:13">
      <c r="A1038" s="51" t="s">
        <v>1415</v>
      </c>
      <c r="B1038" s="51">
        <v>1037</v>
      </c>
      <c r="C1038" s="51">
        <v>91</v>
      </c>
      <c r="D1038" s="52" t="s">
        <v>1401</v>
      </c>
      <c r="E1038" s="52" t="s">
        <v>1402</v>
      </c>
      <c r="F1038" s="51">
        <v>272200</v>
      </c>
      <c r="G1038" s="51">
        <v>3717</v>
      </c>
      <c r="H1038" s="51">
        <v>0</v>
      </c>
      <c r="I1038" s="51">
        <v>1593</v>
      </c>
      <c r="J1038" s="51">
        <v>0</v>
      </c>
      <c r="K1038" s="51">
        <v>0</v>
      </c>
      <c r="L1038" s="52" t="s">
        <v>399</v>
      </c>
      <c r="M1038" s="47" t="s">
        <v>215</v>
      </c>
    </row>
    <row r="1039" spans="1:13">
      <c r="A1039" s="51" t="s">
        <v>1416</v>
      </c>
      <c r="B1039" s="51">
        <v>1038</v>
      </c>
      <c r="C1039" s="51">
        <v>42</v>
      </c>
      <c r="D1039" s="52" t="s">
        <v>1417</v>
      </c>
      <c r="E1039" s="52" t="s">
        <v>1418</v>
      </c>
      <c r="F1039" s="51">
        <v>4200</v>
      </c>
      <c r="G1039" s="51">
        <v>882</v>
      </c>
      <c r="H1039" s="51">
        <v>0</v>
      </c>
      <c r="I1039" s="51">
        <v>378</v>
      </c>
      <c r="J1039" s="51">
        <v>0</v>
      </c>
      <c r="K1039" s="51">
        <v>0</v>
      </c>
      <c r="L1039" s="52" t="s">
        <v>217</v>
      </c>
      <c r="M1039" s="47" t="s">
        <v>218</v>
      </c>
    </row>
    <row r="1040" spans="1:13">
      <c r="A1040" s="51" t="s">
        <v>1419</v>
      </c>
      <c r="B1040" s="51">
        <v>1039</v>
      </c>
      <c r="C1040" s="51">
        <v>5</v>
      </c>
      <c r="D1040" s="52" t="s">
        <v>1417</v>
      </c>
      <c r="E1040" s="52" t="s">
        <v>1418</v>
      </c>
      <c r="F1040" s="51">
        <v>1000</v>
      </c>
      <c r="G1040" s="51">
        <v>105</v>
      </c>
      <c r="H1040" s="51">
        <v>0</v>
      </c>
      <c r="I1040" s="51">
        <v>45</v>
      </c>
      <c r="J1040" s="51">
        <v>0</v>
      </c>
      <c r="K1040" s="51">
        <v>0</v>
      </c>
      <c r="L1040" s="52" t="s">
        <v>220</v>
      </c>
      <c r="M1040" s="47" t="s">
        <v>218</v>
      </c>
    </row>
    <row r="1041" spans="1:13">
      <c r="A1041" s="51" t="s">
        <v>1420</v>
      </c>
      <c r="B1041" s="51">
        <v>1040</v>
      </c>
      <c r="C1041" s="51">
        <v>1</v>
      </c>
      <c r="D1041" s="52" t="s">
        <v>1417</v>
      </c>
      <c r="E1041" s="52" t="s">
        <v>1418</v>
      </c>
      <c r="F1041" s="51">
        <v>300</v>
      </c>
      <c r="G1041" s="51">
        <v>28</v>
      </c>
      <c r="H1041" s="51">
        <v>0</v>
      </c>
      <c r="I1041" s="51">
        <v>12</v>
      </c>
      <c r="J1041" s="51">
        <v>0</v>
      </c>
      <c r="K1041" s="51">
        <v>0</v>
      </c>
      <c r="L1041" s="52" t="s">
        <v>222</v>
      </c>
      <c r="M1041" s="53" t="s">
        <v>223</v>
      </c>
    </row>
    <row r="1042" spans="1:13">
      <c r="A1042" s="51" t="s">
        <v>1421</v>
      </c>
      <c r="B1042" s="51">
        <v>1041</v>
      </c>
      <c r="C1042" s="51">
        <v>3</v>
      </c>
      <c r="D1042" s="52" t="s">
        <v>1417</v>
      </c>
      <c r="E1042" s="52" t="s">
        <v>1418</v>
      </c>
      <c r="F1042" s="51">
        <v>1500</v>
      </c>
      <c r="G1042" s="51">
        <v>126</v>
      </c>
      <c r="H1042" s="51">
        <v>0</v>
      </c>
      <c r="I1042" s="51">
        <v>54</v>
      </c>
      <c r="J1042" s="51">
        <v>0</v>
      </c>
      <c r="K1042" s="51">
        <v>0</v>
      </c>
      <c r="L1042" s="52" t="s">
        <v>227</v>
      </c>
      <c r="M1042" s="47" t="s">
        <v>215</v>
      </c>
    </row>
    <row r="1043" spans="1:13">
      <c r="A1043" s="51" t="s">
        <v>1422</v>
      </c>
      <c r="B1043" s="51">
        <v>1042</v>
      </c>
      <c r="C1043" s="51">
        <v>1</v>
      </c>
      <c r="D1043" s="52" t="s">
        <v>1417</v>
      </c>
      <c r="E1043" s="52" t="s">
        <v>1418</v>
      </c>
      <c r="F1043" s="51">
        <v>700</v>
      </c>
      <c r="G1043" s="51">
        <v>42</v>
      </c>
      <c r="H1043" s="51">
        <v>0</v>
      </c>
      <c r="I1043" s="51">
        <v>18</v>
      </c>
      <c r="J1043" s="51">
        <v>0</v>
      </c>
      <c r="K1043" s="51">
        <v>0</v>
      </c>
      <c r="L1043" s="52" t="s">
        <v>252</v>
      </c>
      <c r="M1043" s="47" t="s">
        <v>215</v>
      </c>
    </row>
    <row r="1044" spans="1:13">
      <c r="A1044" s="51" t="s">
        <v>1423</v>
      </c>
      <c r="B1044" s="51">
        <v>1043</v>
      </c>
      <c r="C1044" s="51">
        <v>29</v>
      </c>
      <c r="D1044" s="52" t="s">
        <v>1417</v>
      </c>
      <c r="E1044" s="52" t="s">
        <v>1418</v>
      </c>
      <c r="F1044" s="51">
        <v>23200</v>
      </c>
      <c r="G1044" s="51">
        <v>1218</v>
      </c>
      <c r="H1044" s="51">
        <v>0</v>
      </c>
      <c r="I1044" s="51">
        <v>522</v>
      </c>
      <c r="J1044" s="51">
        <v>0</v>
      </c>
      <c r="K1044" s="51">
        <v>0</v>
      </c>
      <c r="L1044" s="52" t="s">
        <v>231</v>
      </c>
      <c r="M1044" s="47" t="s">
        <v>215</v>
      </c>
    </row>
    <row r="1045" spans="1:13">
      <c r="A1045" s="51" t="s">
        <v>1424</v>
      </c>
      <c r="B1045" s="51">
        <v>1044</v>
      </c>
      <c r="C1045" s="51">
        <v>7</v>
      </c>
      <c r="D1045" s="52" t="s">
        <v>1417</v>
      </c>
      <c r="E1045" s="52" t="s">
        <v>1418</v>
      </c>
      <c r="F1045" s="51">
        <v>7000</v>
      </c>
      <c r="G1045" s="51">
        <v>294</v>
      </c>
      <c r="H1045" s="51">
        <v>0</v>
      </c>
      <c r="I1045" s="51">
        <v>126</v>
      </c>
      <c r="J1045" s="51">
        <v>0</v>
      </c>
      <c r="K1045" s="51">
        <v>0</v>
      </c>
      <c r="L1045" s="52" t="s">
        <v>233</v>
      </c>
      <c r="M1045" s="47" t="s">
        <v>215</v>
      </c>
    </row>
    <row r="1046" spans="1:13">
      <c r="A1046" s="51" t="s">
        <v>1425</v>
      </c>
      <c r="B1046" s="51">
        <v>1045</v>
      </c>
      <c r="C1046" s="51">
        <v>3</v>
      </c>
      <c r="D1046" s="52" t="s">
        <v>1417</v>
      </c>
      <c r="E1046" s="52" t="s">
        <v>1418</v>
      </c>
      <c r="F1046" s="51">
        <v>4500</v>
      </c>
      <c r="G1046" s="51">
        <v>126</v>
      </c>
      <c r="H1046" s="51">
        <v>0</v>
      </c>
      <c r="I1046" s="51">
        <v>54</v>
      </c>
      <c r="J1046" s="51">
        <v>0</v>
      </c>
      <c r="K1046" s="51">
        <v>0</v>
      </c>
      <c r="L1046" s="52" t="s">
        <v>343</v>
      </c>
      <c r="M1046" s="47" t="s">
        <v>215</v>
      </c>
    </row>
    <row r="1047" spans="1:13">
      <c r="A1047" s="51" t="s">
        <v>1426</v>
      </c>
      <c r="B1047" s="51">
        <v>1046</v>
      </c>
      <c r="C1047" s="51">
        <v>1</v>
      </c>
      <c r="D1047" s="52" t="s">
        <v>1417</v>
      </c>
      <c r="E1047" s="52" t="s">
        <v>1418</v>
      </c>
      <c r="F1047" s="51">
        <v>2000</v>
      </c>
      <c r="G1047" s="51">
        <v>42</v>
      </c>
      <c r="H1047" s="51">
        <v>0</v>
      </c>
      <c r="I1047" s="51">
        <v>18</v>
      </c>
      <c r="J1047" s="51">
        <v>0</v>
      </c>
      <c r="K1047" s="51">
        <v>0</v>
      </c>
      <c r="L1047" s="52" t="s">
        <v>397</v>
      </c>
      <c r="M1047" s="47" t="s">
        <v>215</v>
      </c>
    </row>
    <row r="1048" spans="1:13">
      <c r="A1048" s="51" t="s">
        <v>1427</v>
      </c>
      <c r="B1048" s="51">
        <v>1047</v>
      </c>
      <c r="C1048" s="51">
        <v>22</v>
      </c>
      <c r="D1048" s="52" t="s">
        <v>1417</v>
      </c>
      <c r="E1048" s="52" t="s">
        <v>1418</v>
      </c>
      <c r="F1048" s="51">
        <v>66000</v>
      </c>
      <c r="G1048" s="51">
        <v>924</v>
      </c>
      <c r="H1048" s="51">
        <v>0</v>
      </c>
      <c r="I1048" s="51">
        <v>396</v>
      </c>
      <c r="J1048" s="51">
        <v>0</v>
      </c>
      <c r="K1048" s="51">
        <v>0</v>
      </c>
      <c r="L1048" s="52" t="s">
        <v>399</v>
      </c>
      <c r="M1048" s="47" t="s">
        <v>215</v>
      </c>
    </row>
    <row r="1049" spans="1:13">
      <c r="A1049" s="51" t="s">
        <v>1428</v>
      </c>
      <c r="B1049" s="51">
        <v>1048</v>
      </c>
      <c r="C1049" s="51">
        <v>11</v>
      </c>
      <c r="D1049" s="52" t="s">
        <v>1429</v>
      </c>
      <c r="E1049" s="52" t="s">
        <v>1430</v>
      </c>
      <c r="F1049" s="51">
        <v>12500</v>
      </c>
      <c r="G1049" s="51">
        <v>392</v>
      </c>
      <c r="H1049" s="51">
        <v>0</v>
      </c>
      <c r="I1049" s="51">
        <v>168</v>
      </c>
      <c r="J1049" s="51">
        <v>200</v>
      </c>
      <c r="K1049" s="51">
        <v>0</v>
      </c>
      <c r="L1049" s="52" t="s">
        <v>214</v>
      </c>
      <c r="M1049" s="47" t="s">
        <v>215</v>
      </c>
    </row>
    <row r="1050" spans="1:13">
      <c r="A1050" s="51" t="s">
        <v>1431</v>
      </c>
      <c r="B1050" s="51">
        <v>1049</v>
      </c>
      <c r="C1050" s="51">
        <v>3562</v>
      </c>
      <c r="D1050" s="52" t="s">
        <v>1429</v>
      </c>
      <c r="E1050" s="52" t="s">
        <v>1430</v>
      </c>
      <c r="F1050" s="51">
        <v>340600</v>
      </c>
      <c r="G1050" s="51">
        <v>74802</v>
      </c>
      <c r="H1050" s="51">
        <v>0</v>
      </c>
      <c r="I1050" s="51">
        <v>32058</v>
      </c>
      <c r="J1050" s="51">
        <v>15600</v>
      </c>
      <c r="K1050" s="51">
        <v>0</v>
      </c>
      <c r="L1050" s="52" t="s">
        <v>217</v>
      </c>
      <c r="M1050" s="47" t="s">
        <v>218</v>
      </c>
    </row>
    <row r="1051" spans="1:13">
      <c r="A1051" s="51" t="s">
        <v>1432</v>
      </c>
      <c r="B1051" s="51">
        <v>1050</v>
      </c>
      <c r="C1051" s="51">
        <v>1909</v>
      </c>
      <c r="D1051" s="52" t="s">
        <v>1429</v>
      </c>
      <c r="E1051" s="52" t="s">
        <v>1430</v>
      </c>
      <c r="F1051" s="51">
        <v>381800</v>
      </c>
      <c r="G1051" s="51">
        <v>40089</v>
      </c>
      <c r="H1051" s="51">
        <v>0</v>
      </c>
      <c r="I1051" s="51">
        <v>17181</v>
      </c>
      <c r="J1051" s="51">
        <v>0</v>
      </c>
      <c r="K1051" s="51">
        <v>0</v>
      </c>
      <c r="L1051" s="52" t="s">
        <v>220</v>
      </c>
      <c r="M1051" s="47" t="s">
        <v>218</v>
      </c>
    </row>
    <row r="1052" spans="1:13">
      <c r="A1052" s="51" t="s">
        <v>1433</v>
      </c>
      <c r="B1052" s="51">
        <v>1051</v>
      </c>
      <c r="C1052" s="51">
        <v>586</v>
      </c>
      <c r="D1052" s="52" t="s">
        <v>1429</v>
      </c>
      <c r="E1052" s="52" t="s">
        <v>1430</v>
      </c>
      <c r="F1052" s="51">
        <v>175600</v>
      </c>
      <c r="G1052" s="51">
        <v>16387</v>
      </c>
      <c r="H1052" s="51">
        <v>0</v>
      </c>
      <c r="I1052" s="51">
        <v>7023</v>
      </c>
      <c r="J1052" s="51">
        <v>0</v>
      </c>
      <c r="K1052" s="51">
        <v>0</v>
      </c>
      <c r="L1052" s="52" t="s">
        <v>222</v>
      </c>
      <c r="M1052" s="53" t="s">
        <v>223</v>
      </c>
    </row>
    <row r="1053" spans="1:13">
      <c r="A1053" s="51" t="s">
        <v>1434</v>
      </c>
      <c r="B1053" s="51">
        <v>1052</v>
      </c>
      <c r="C1053" s="51">
        <v>304</v>
      </c>
      <c r="D1053" s="52" t="s">
        <v>1429</v>
      </c>
      <c r="E1053" s="52" t="s">
        <v>1430</v>
      </c>
      <c r="F1053" s="51">
        <v>121500</v>
      </c>
      <c r="G1053" s="51">
        <v>8505</v>
      </c>
      <c r="H1053" s="51">
        <v>0</v>
      </c>
      <c r="I1053" s="51">
        <v>3645</v>
      </c>
      <c r="J1053" s="51">
        <v>100</v>
      </c>
      <c r="K1053" s="51">
        <v>0</v>
      </c>
      <c r="L1053" s="52" t="s">
        <v>225</v>
      </c>
      <c r="M1053" s="53" t="s">
        <v>223</v>
      </c>
    </row>
    <row r="1054" spans="1:13">
      <c r="A1054" s="51" t="s">
        <v>1435</v>
      </c>
      <c r="B1054" s="51">
        <v>1053</v>
      </c>
      <c r="C1054" s="51">
        <v>3167</v>
      </c>
      <c r="D1054" s="52" t="s">
        <v>1429</v>
      </c>
      <c r="E1054" s="52" t="s">
        <v>1430</v>
      </c>
      <c r="F1054" s="51">
        <v>1583000</v>
      </c>
      <c r="G1054" s="51">
        <v>132923</v>
      </c>
      <c r="H1054" s="51">
        <v>0</v>
      </c>
      <c r="I1054" s="51">
        <v>56967</v>
      </c>
      <c r="J1054" s="51">
        <v>0</v>
      </c>
      <c r="K1054" s="51">
        <v>0</v>
      </c>
      <c r="L1054" s="52" t="s">
        <v>227</v>
      </c>
      <c r="M1054" s="47" t="s">
        <v>215</v>
      </c>
    </row>
    <row r="1055" spans="1:13">
      <c r="A1055" s="51" t="s">
        <v>1436</v>
      </c>
      <c r="B1055" s="51">
        <v>1054</v>
      </c>
      <c r="C1055" s="51">
        <v>53</v>
      </c>
      <c r="D1055" s="52" t="s">
        <v>1429</v>
      </c>
      <c r="E1055" s="52" t="s">
        <v>1430</v>
      </c>
      <c r="F1055" s="51">
        <v>31800</v>
      </c>
      <c r="G1055" s="51">
        <v>2226</v>
      </c>
      <c r="H1055" s="51">
        <v>0</v>
      </c>
      <c r="I1055" s="51">
        <v>954</v>
      </c>
      <c r="J1055" s="51">
        <v>0</v>
      </c>
      <c r="K1055" s="51">
        <v>0</v>
      </c>
      <c r="L1055" s="52" t="s">
        <v>229</v>
      </c>
      <c r="M1055" s="47" t="s">
        <v>215</v>
      </c>
    </row>
    <row r="1056" spans="1:13">
      <c r="A1056" s="51" t="s">
        <v>1437</v>
      </c>
      <c r="B1056" s="51">
        <v>1055</v>
      </c>
      <c r="C1056" s="51">
        <v>1682</v>
      </c>
      <c r="D1056" s="52" t="s">
        <v>1429</v>
      </c>
      <c r="E1056" s="52" t="s">
        <v>1430</v>
      </c>
      <c r="F1056" s="51">
        <v>1345600</v>
      </c>
      <c r="G1056" s="51">
        <v>70644</v>
      </c>
      <c r="H1056" s="51">
        <v>0</v>
      </c>
      <c r="I1056" s="51">
        <v>30276</v>
      </c>
      <c r="J1056" s="51">
        <v>0</v>
      </c>
      <c r="K1056" s="51">
        <v>0</v>
      </c>
      <c r="L1056" s="52" t="s">
        <v>231</v>
      </c>
      <c r="M1056" s="47" t="s">
        <v>215</v>
      </c>
    </row>
    <row r="1057" spans="1:13">
      <c r="A1057" s="51" t="s">
        <v>1438</v>
      </c>
      <c r="B1057" s="51">
        <v>1056</v>
      </c>
      <c r="C1057" s="51">
        <v>3</v>
      </c>
      <c r="D1057" s="52" t="s">
        <v>1429</v>
      </c>
      <c r="E1057" s="52" t="s">
        <v>1430</v>
      </c>
      <c r="F1057" s="51">
        <v>2700</v>
      </c>
      <c r="G1057" s="51">
        <v>126</v>
      </c>
      <c r="H1057" s="51">
        <v>0</v>
      </c>
      <c r="I1057" s="51">
        <v>54</v>
      </c>
      <c r="J1057" s="51">
        <v>0</v>
      </c>
      <c r="K1057" s="51">
        <v>0</v>
      </c>
      <c r="L1057" s="52" t="s">
        <v>255</v>
      </c>
      <c r="M1057" s="47" t="s">
        <v>215</v>
      </c>
    </row>
    <row r="1058" spans="1:13">
      <c r="A1058" s="51" t="s">
        <v>1439</v>
      </c>
      <c r="B1058" s="51">
        <v>1057</v>
      </c>
      <c r="C1058" s="51">
        <v>522</v>
      </c>
      <c r="D1058" s="52" t="s">
        <v>1429</v>
      </c>
      <c r="E1058" s="52" t="s">
        <v>1430</v>
      </c>
      <c r="F1058" s="51">
        <v>522000</v>
      </c>
      <c r="G1058" s="51">
        <v>21924</v>
      </c>
      <c r="H1058" s="51">
        <v>0</v>
      </c>
      <c r="I1058" s="51">
        <v>9396</v>
      </c>
      <c r="J1058" s="51">
        <v>0</v>
      </c>
      <c r="K1058" s="51">
        <v>0</v>
      </c>
      <c r="L1058" s="52" t="s">
        <v>233</v>
      </c>
      <c r="M1058" s="47" t="s">
        <v>215</v>
      </c>
    </row>
    <row r="1059" spans="1:13">
      <c r="A1059" s="51" t="s">
        <v>1440</v>
      </c>
      <c r="B1059" s="51">
        <v>1058</v>
      </c>
      <c r="C1059" s="51">
        <v>38</v>
      </c>
      <c r="D1059" s="52" t="s">
        <v>1429</v>
      </c>
      <c r="E1059" s="52" t="s">
        <v>1430</v>
      </c>
      <c r="F1059" s="51">
        <v>57000</v>
      </c>
      <c r="G1059" s="51">
        <v>1596</v>
      </c>
      <c r="H1059" s="51">
        <v>0</v>
      </c>
      <c r="I1059" s="51">
        <v>684</v>
      </c>
      <c r="J1059" s="51">
        <v>0</v>
      </c>
      <c r="K1059" s="51">
        <v>0</v>
      </c>
      <c r="L1059" s="52" t="s">
        <v>343</v>
      </c>
      <c r="M1059" s="47" t="s">
        <v>215</v>
      </c>
    </row>
    <row r="1060" spans="1:13">
      <c r="A1060" s="51" t="s">
        <v>1441</v>
      </c>
      <c r="B1060" s="51">
        <v>1059</v>
      </c>
      <c r="C1060" s="51">
        <v>95</v>
      </c>
      <c r="D1060" s="52" t="s">
        <v>1429</v>
      </c>
      <c r="E1060" s="52" t="s">
        <v>1430</v>
      </c>
      <c r="F1060" s="51">
        <v>190000</v>
      </c>
      <c r="G1060" s="51">
        <v>3990</v>
      </c>
      <c r="H1060" s="51">
        <v>0</v>
      </c>
      <c r="I1060" s="51">
        <v>1710</v>
      </c>
      <c r="J1060" s="51">
        <v>0</v>
      </c>
      <c r="K1060" s="51">
        <v>0</v>
      </c>
      <c r="L1060" s="52" t="s">
        <v>397</v>
      </c>
      <c r="M1060" s="47" t="s">
        <v>215</v>
      </c>
    </row>
    <row r="1061" spans="1:13">
      <c r="A1061" s="51" t="s">
        <v>1442</v>
      </c>
      <c r="B1061" s="51">
        <v>1060</v>
      </c>
      <c r="C1061" s="51">
        <v>1</v>
      </c>
      <c r="D1061" s="52" t="s">
        <v>1429</v>
      </c>
      <c r="E1061" s="52" t="s">
        <v>1430</v>
      </c>
      <c r="F1061" s="51">
        <v>2500</v>
      </c>
      <c r="G1061" s="51">
        <v>42</v>
      </c>
      <c r="H1061" s="51">
        <v>0</v>
      </c>
      <c r="I1061" s="51">
        <v>18</v>
      </c>
      <c r="J1061" s="51">
        <v>0</v>
      </c>
      <c r="K1061" s="51">
        <v>0</v>
      </c>
      <c r="L1061" s="52" t="s">
        <v>416</v>
      </c>
      <c r="M1061" s="47" t="s">
        <v>215</v>
      </c>
    </row>
    <row r="1062" spans="1:13">
      <c r="A1062" s="51" t="s">
        <v>1443</v>
      </c>
      <c r="B1062" s="51">
        <v>1061</v>
      </c>
      <c r="C1062" s="51">
        <v>157</v>
      </c>
      <c r="D1062" s="52" t="s">
        <v>1429</v>
      </c>
      <c r="E1062" s="52" t="s">
        <v>1430</v>
      </c>
      <c r="F1062" s="51">
        <v>470200</v>
      </c>
      <c r="G1062" s="51">
        <v>6524</v>
      </c>
      <c r="H1062" s="51">
        <v>0</v>
      </c>
      <c r="I1062" s="51">
        <v>2796</v>
      </c>
      <c r="J1062" s="51">
        <v>0</v>
      </c>
      <c r="K1062" s="51">
        <v>0</v>
      </c>
      <c r="L1062" s="52" t="s">
        <v>399</v>
      </c>
      <c r="M1062" s="47" t="s">
        <v>215</v>
      </c>
    </row>
    <row r="1063" spans="1:13">
      <c r="A1063" s="51" t="s">
        <v>1444</v>
      </c>
      <c r="B1063" s="51">
        <v>1062</v>
      </c>
      <c r="C1063" s="51">
        <v>3</v>
      </c>
      <c r="D1063" s="52" t="s">
        <v>1445</v>
      </c>
      <c r="E1063" s="52" t="s">
        <v>1446</v>
      </c>
      <c r="F1063" s="51">
        <v>0</v>
      </c>
      <c r="G1063" s="51">
        <v>0</v>
      </c>
      <c r="H1063" s="51">
        <v>0</v>
      </c>
      <c r="I1063" s="51">
        <v>0</v>
      </c>
      <c r="J1063" s="51">
        <v>-100</v>
      </c>
      <c r="K1063" s="51">
        <v>0</v>
      </c>
      <c r="L1063" s="52" t="s">
        <v>214</v>
      </c>
      <c r="M1063" s="47" t="s">
        <v>215</v>
      </c>
    </row>
    <row r="1064" spans="1:13">
      <c r="A1064" s="51" t="s">
        <v>1447</v>
      </c>
      <c r="B1064" s="51">
        <v>1063</v>
      </c>
      <c r="C1064" s="51">
        <v>30291</v>
      </c>
      <c r="D1064" s="52" t="s">
        <v>1445</v>
      </c>
      <c r="E1064" s="52" t="s">
        <v>1446</v>
      </c>
      <c r="F1064" s="51">
        <v>2904300</v>
      </c>
      <c r="G1064" s="51">
        <v>545256</v>
      </c>
      <c r="H1064" s="51">
        <v>0</v>
      </c>
      <c r="I1064" s="51">
        <v>363504</v>
      </c>
      <c r="J1064" s="51">
        <v>124900</v>
      </c>
      <c r="K1064" s="51">
        <v>0</v>
      </c>
      <c r="L1064" s="52" t="s">
        <v>217</v>
      </c>
      <c r="M1064" s="47" t="s">
        <v>218</v>
      </c>
    </row>
    <row r="1065" spans="1:13">
      <c r="A1065" s="51" t="s">
        <v>1448</v>
      </c>
      <c r="B1065" s="51">
        <v>1064</v>
      </c>
      <c r="C1065" s="51">
        <v>510</v>
      </c>
      <c r="D1065" s="52" t="s">
        <v>1445</v>
      </c>
      <c r="E1065" s="52" t="s">
        <v>1446</v>
      </c>
      <c r="F1065" s="51">
        <v>97600</v>
      </c>
      <c r="G1065" s="51">
        <v>9126</v>
      </c>
      <c r="H1065" s="51">
        <v>0</v>
      </c>
      <c r="I1065" s="51">
        <v>6084</v>
      </c>
      <c r="J1065" s="51">
        <v>4100</v>
      </c>
      <c r="K1065" s="51">
        <v>0</v>
      </c>
      <c r="L1065" s="52" t="s">
        <v>220</v>
      </c>
      <c r="M1065" s="47" t="s">
        <v>218</v>
      </c>
    </row>
    <row r="1066" spans="1:13">
      <c r="A1066" s="51" t="s">
        <v>1449</v>
      </c>
      <c r="B1066" s="51">
        <v>1065</v>
      </c>
      <c r="C1066" s="51">
        <v>68</v>
      </c>
      <c r="D1066" s="52" t="s">
        <v>1445</v>
      </c>
      <c r="E1066" s="52" t="s">
        <v>1446</v>
      </c>
      <c r="F1066" s="51">
        <v>20400</v>
      </c>
      <c r="G1066" s="51">
        <v>1632</v>
      </c>
      <c r="H1066" s="51">
        <v>0</v>
      </c>
      <c r="I1066" s="51">
        <v>1088</v>
      </c>
      <c r="J1066" s="51">
        <v>0</v>
      </c>
      <c r="K1066" s="51">
        <v>0</v>
      </c>
      <c r="L1066" s="52" t="s">
        <v>222</v>
      </c>
      <c r="M1066" s="53" t="s">
        <v>223</v>
      </c>
    </row>
    <row r="1067" spans="1:13">
      <c r="A1067" s="51" t="s">
        <v>1450</v>
      </c>
      <c r="B1067" s="51">
        <v>1066</v>
      </c>
      <c r="C1067" s="51">
        <v>8</v>
      </c>
      <c r="D1067" s="52" t="s">
        <v>1445</v>
      </c>
      <c r="E1067" s="52" t="s">
        <v>1446</v>
      </c>
      <c r="F1067" s="51">
        <v>3100</v>
      </c>
      <c r="G1067" s="51">
        <v>186</v>
      </c>
      <c r="H1067" s="51">
        <v>0</v>
      </c>
      <c r="I1067" s="51">
        <v>124</v>
      </c>
      <c r="J1067" s="51">
        <v>100</v>
      </c>
      <c r="K1067" s="51">
        <v>0</v>
      </c>
      <c r="L1067" s="52" t="s">
        <v>225</v>
      </c>
      <c r="M1067" s="53" t="s">
        <v>223</v>
      </c>
    </row>
    <row r="1068" spans="1:13">
      <c r="A1068" s="51" t="s">
        <v>1451</v>
      </c>
      <c r="B1068" s="51">
        <v>1067</v>
      </c>
      <c r="C1068" s="51">
        <v>221</v>
      </c>
      <c r="D1068" s="52" t="s">
        <v>1445</v>
      </c>
      <c r="E1068" s="52" t="s">
        <v>1446</v>
      </c>
      <c r="F1068" s="51">
        <v>110300</v>
      </c>
      <c r="G1068" s="51">
        <v>7938</v>
      </c>
      <c r="H1068" s="51">
        <v>0</v>
      </c>
      <c r="I1068" s="51">
        <v>5292</v>
      </c>
      <c r="J1068" s="51">
        <v>0</v>
      </c>
      <c r="K1068" s="51">
        <v>0</v>
      </c>
      <c r="L1068" s="52" t="s">
        <v>227</v>
      </c>
      <c r="M1068" s="47" t="s">
        <v>215</v>
      </c>
    </row>
    <row r="1069" spans="1:13">
      <c r="A1069" s="51" t="s">
        <v>1452</v>
      </c>
      <c r="B1069" s="51">
        <v>1068</v>
      </c>
      <c r="C1069" s="51">
        <v>6</v>
      </c>
      <c r="D1069" s="52" t="s">
        <v>1445</v>
      </c>
      <c r="E1069" s="52" t="s">
        <v>1446</v>
      </c>
      <c r="F1069" s="51">
        <v>3600</v>
      </c>
      <c r="G1069" s="51">
        <v>216</v>
      </c>
      <c r="H1069" s="51">
        <v>0</v>
      </c>
      <c r="I1069" s="51">
        <v>144</v>
      </c>
      <c r="J1069" s="51">
        <v>0</v>
      </c>
      <c r="K1069" s="51">
        <v>0</v>
      </c>
      <c r="L1069" s="52" t="s">
        <v>229</v>
      </c>
      <c r="M1069" s="47" t="s">
        <v>215</v>
      </c>
    </row>
    <row r="1070" spans="1:13">
      <c r="A1070" s="51" t="s">
        <v>1453</v>
      </c>
      <c r="B1070" s="51">
        <v>1069</v>
      </c>
      <c r="C1070" s="51">
        <v>1</v>
      </c>
      <c r="D1070" s="52" t="s">
        <v>1445</v>
      </c>
      <c r="E1070" s="52" t="s">
        <v>1446</v>
      </c>
      <c r="F1070" s="51">
        <v>700</v>
      </c>
      <c r="G1070" s="51">
        <v>36</v>
      </c>
      <c r="H1070" s="51">
        <v>0</v>
      </c>
      <c r="I1070" s="51">
        <v>24</v>
      </c>
      <c r="J1070" s="51">
        <v>0</v>
      </c>
      <c r="K1070" s="51">
        <v>0</v>
      </c>
      <c r="L1070" s="52" t="s">
        <v>252</v>
      </c>
      <c r="M1070" s="47" t="s">
        <v>215</v>
      </c>
    </row>
    <row r="1071" spans="1:13">
      <c r="A1071" s="51" t="s">
        <v>1454</v>
      </c>
      <c r="B1071" s="51">
        <v>1070</v>
      </c>
      <c r="C1071" s="51">
        <v>1</v>
      </c>
      <c r="D1071" s="52" t="s">
        <v>1445</v>
      </c>
      <c r="E1071" s="52" t="s">
        <v>1446</v>
      </c>
      <c r="F1071" s="51">
        <v>800</v>
      </c>
      <c r="G1071" s="51">
        <v>36</v>
      </c>
      <c r="H1071" s="51">
        <v>0</v>
      </c>
      <c r="I1071" s="51">
        <v>24</v>
      </c>
      <c r="J1071" s="51">
        <v>0</v>
      </c>
      <c r="K1071" s="51">
        <v>0</v>
      </c>
      <c r="L1071" s="52" t="s">
        <v>231</v>
      </c>
      <c r="M1071" s="47" t="s">
        <v>215</v>
      </c>
    </row>
    <row r="1072" spans="1:13">
      <c r="A1072" s="51" t="s">
        <v>1455</v>
      </c>
      <c r="B1072" s="51">
        <v>1071</v>
      </c>
      <c r="C1072" s="51">
        <v>1</v>
      </c>
      <c r="D1072" s="52" t="s">
        <v>1445</v>
      </c>
      <c r="E1072" s="52" t="s">
        <v>1446</v>
      </c>
      <c r="F1072" s="51">
        <v>900</v>
      </c>
      <c r="G1072" s="51">
        <v>36</v>
      </c>
      <c r="H1072" s="51">
        <v>0</v>
      </c>
      <c r="I1072" s="51">
        <v>24</v>
      </c>
      <c r="J1072" s="51">
        <v>0</v>
      </c>
      <c r="K1072" s="51">
        <v>0</v>
      </c>
      <c r="L1072" s="52" t="s">
        <v>255</v>
      </c>
      <c r="M1072" s="47" t="s">
        <v>215</v>
      </c>
    </row>
    <row r="1073" spans="1:13">
      <c r="A1073" s="51" t="s">
        <v>1456</v>
      </c>
      <c r="B1073" s="51">
        <v>1072</v>
      </c>
      <c r="C1073" s="51">
        <v>207</v>
      </c>
      <c r="D1073" s="52" t="s">
        <v>1445</v>
      </c>
      <c r="E1073" s="52" t="s">
        <v>1446</v>
      </c>
      <c r="F1073" s="51">
        <v>206600</v>
      </c>
      <c r="G1073" s="51">
        <v>7380</v>
      </c>
      <c r="H1073" s="51">
        <v>0</v>
      </c>
      <c r="I1073" s="51">
        <v>4920</v>
      </c>
      <c r="J1073" s="51">
        <v>100</v>
      </c>
      <c r="K1073" s="51">
        <v>0</v>
      </c>
      <c r="L1073" s="52" t="s">
        <v>233</v>
      </c>
      <c r="M1073" s="47" t="s">
        <v>215</v>
      </c>
    </row>
    <row r="1074" spans="1:13">
      <c r="A1074" s="51" t="s">
        <v>1457</v>
      </c>
      <c r="B1074" s="51">
        <v>1073</v>
      </c>
      <c r="C1074" s="51">
        <v>6</v>
      </c>
      <c r="D1074" s="52" t="s">
        <v>1445</v>
      </c>
      <c r="E1074" s="52" t="s">
        <v>1446</v>
      </c>
      <c r="F1074" s="51">
        <v>8900</v>
      </c>
      <c r="G1074" s="51">
        <v>198</v>
      </c>
      <c r="H1074" s="51">
        <v>0</v>
      </c>
      <c r="I1074" s="51">
        <v>132</v>
      </c>
      <c r="J1074" s="51">
        <v>100</v>
      </c>
      <c r="K1074" s="51">
        <v>0</v>
      </c>
      <c r="L1074" s="52" t="s">
        <v>343</v>
      </c>
      <c r="M1074" s="47" t="s">
        <v>215</v>
      </c>
    </row>
    <row r="1075" spans="1:13">
      <c r="A1075" s="51" t="s">
        <v>1458</v>
      </c>
      <c r="B1075" s="51">
        <v>1074</v>
      </c>
      <c r="C1075" s="51">
        <v>4</v>
      </c>
      <c r="D1075" s="52" t="s">
        <v>1445</v>
      </c>
      <c r="E1075" s="52" t="s">
        <v>1446</v>
      </c>
      <c r="F1075" s="51">
        <v>8000</v>
      </c>
      <c r="G1075" s="51">
        <v>144</v>
      </c>
      <c r="H1075" s="51">
        <v>0</v>
      </c>
      <c r="I1075" s="51">
        <v>96</v>
      </c>
      <c r="J1075" s="51">
        <v>0</v>
      </c>
      <c r="K1075" s="51">
        <v>0</v>
      </c>
      <c r="L1075" s="52" t="s">
        <v>397</v>
      </c>
      <c r="M1075" s="47" t="s">
        <v>215</v>
      </c>
    </row>
    <row r="1076" spans="1:13">
      <c r="A1076" s="51" t="s">
        <v>1459</v>
      </c>
      <c r="B1076" s="51">
        <v>1075</v>
      </c>
      <c r="C1076" s="51">
        <v>16</v>
      </c>
      <c r="D1076" s="52" t="s">
        <v>1445</v>
      </c>
      <c r="E1076" s="52" t="s">
        <v>1446</v>
      </c>
      <c r="F1076" s="51">
        <v>48000</v>
      </c>
      <c r="G1076" s="51">
        <v>576</v>
      </c>
      <c r="H1076" s="51">
        <v>0</v>
      </c>
      <c r="I1076" s="51">
        <v>384</v>
      </c>
      <c r="J1076" s="51">
        <v>0</v>
      </c>
      <c r="K1076" s="51">
        <v>0</v>
      </c>
      <c r="L1076" s="52" t="s">
        <v>399</v>
      </c>
      <c r="M1076" s="47" t="s">
        <v>215</v>
      </c>
    </row>
    <row r="1077" spans="1:13">
      <c r="A1077" s="51" t="s">
        <v>1460</v>
      </c>
      <c r="B1077" s="51">
        <v>1076</v>
      </c>
      <c r="C1077" s="51">
        <v>401</v>
      </c>
      <c r="D1077" s="52" t="s">
        <v>1461</v>
      </c>
      <c r="E1077" s="52" t="s">
        <v>1462</v>
      </c>
      <c r="F1077" s="51">
        <v>116800</v>
      </c>
      <c r="G1077" s="51">
        <v>102</v>
      </c>
      <c r="H1077" s="51">
        <v>0</v>
      </c>
      <c r="I1077" s="51">
        <v>68</v>
      </c>
      <c r="J1077" s="51">
        <v>33000</v>
      </c>
      <c r="K1077" s="51">
        <v>0</v>
      </c>
      <c r="L1077" s="52" t="s">
        <v>214</v>
      </c>
      <c r="M1077" s="47" t="s">
        <v>215</v>
      </c>
    </row>
    <row r="1078" spans="1:13">
      <c r="A1078" s="51" t="s">
        <v>1463</v>
      </c>
      <c r="B1078" s="51">
        <v>1077</v>
      </c>
      <c r="C1078" s="51">
        <v>144788</v>
      </c>
      <c r="D1078" s="52" t="s">
        <v>1461</v>
      </c>
      <c r="E1078" s="52" t="s">
        <v>1462</v>
      </c>
      <c r="F1078" s="51">
        <v>14093300</v>
      </c>
      <c r="G1078" s="51">
        <v>2606184</v>
      </c>
      <c r="H1078" s="51">
        <v>144788</v>
      </c>
      <c r="I1078" s="51">
        <v>1592668</v>
      </c>
      <c r="J1078" s="51">
        <v>385500</v>
      </c>
      <c r="K1078" s="51">
        <v>0</v>
      </c>
      <c r="L1078" s="52" t="s">
        <v>217</v>
      </c>
      <c r="M1078" s="47" t="s">
        <v>218</v>
      </c>
    </row>
    <row r="1079" spans="1:13">
      <c r="A1079" s="51" t="s">
        <v>1464</v>
      </c>
      <c r="B1079" s="51">
        <v>1078</v>
      </c>
      <c r="C1079" s="51">
        <v>1569</v>
      </c>
      <c r="D1079" s="52" t="s">
        <v>1461</v>
      </c>
      <c r="E1079" s="52" t="s">
        <v>1462</v>
      </c>
      <c r="F1079" s="51">
        <v>297300</v>
      </c>
      <c r="G1079" s="51">
        <v>26622</v>
      </c>
      <c r="H1079" s="51">
        <v>1479</v>
      </c>
      <c r="I1079" s="51">
        <v>16269</v>
      </c>
      <c r="J1079" s="51">
        <v>7500</v>
      </c>
      <c r="K1079" s="51">
        <v>0</v>
      </c>
      <c r="L1079" s="52" t="s">
        <v>220</v>
      </c>
      <c r="M1079" s="47" t="s">
        <v>218</v>
      </c>
    </row>
    <row r="1080" spans="1:13">
      <c r="A1080" s="51" t="s">
        <v>1465</v>
      </c>
      <c r="B1080" s="51">
        <v>1079</v>
      </c>
      <c r="C1080" s="51">
        <v>308</v>
      </c>
      <c r="D1080" s="52" t="s">
        <v>1461</v>
      </c>
      <c r="E1080" s="52" t="s">
        <v>1462</v>
      </c>
      <c r="F1080" s="51">
        <v>90400</v>
      </c>
      <c r="G1080" s="51">
        <v>7104</v>
      </c>
      <c r="H1080" s="51">
        <v>292</v>
      </c>
      <c r="I1080" s="51">
        <v>4444</v>
      </c>
      <c r="J1080" s="51">
        <v>200</v>
      </c>
      <c r="K1080" s="51">
        <v>0</v>
      </c>
      <c r="L1080" s="52" t="s">
        <v>222</v>
      </c>
      <c r="M1080" s="53" t="s">
        <v>223</v>
      </c>
    </row>
    <row r="1081" spans="1:13">
      <c r="A1081" s="51" t="s">
        <v>1466</v>
      </c>
      <c r="B1081" s="51">
        <v>1080</v>
      </c>
      <c r="C1081" s="51">
        <v>52</v>
      </c>
      <c r="D1081" s="52" t="s">
        <v>1461</v>
      </c>
      <c r="E1081" s="52" t="s">
        <v>1462</v>
      </c>
      <c r="F1081" s="51">
        <v>20700</v>
      </c>
      <c r="G1081" s="51">
        <v>1230</v>
      </c>
      <c r="H1081" s="51">
        <v>51</v>
      </c>
      <c r="I1081" s="51">
        <v>769</v>
      </c>
      <c r="J1081" s="51">
        <v>0</v>
      </c>
      <c r="K1081" s="51">
        <v>0</v>
      </c>
      <c r="L1081" s="52" t="s">
        <v>225</v>
      </c>
      <c r="M1081" s="53" t="s">
        <v>223</v>
      </c>
    </row>
    <row r="1082" spans="1:13">
      <c r="A1082" s="51" t="s">
        <v>1467</v>
      </c>
      <c r="B1082" s="51">
        <v>1081</v>
      </c>
      <c r="C1082" s="51">
        <v>1379</v>
      </c>
      <c r="D1082" s="52" t="s">
        <v>1461</v>
      </c>
      <c r="E1082" s="52" t="s">
        <v>1462</v>
      </c>
      <c r="F1082" s="51">
        <v>680000</v>
      </c>
      <c r="G1082" s="51">
        <v>48054</v>
      </c>
      <c r="H1082" s="51">
        <v>1291</v>
      </c>
      <c r="I1082" s="51">
        <v>30745</v>
      </c>
      <c r="J1082" s="51">
        <v>0</v>
      </c>
      <c r="K1082" s="51">
        <v>0</v>
      </c>
      <c r="L1082" s="52" t="s">
        <v>227</v>
      </c>
      <c r="M1082" s="47" t="s">
        <v>215</v>
      </c>
    </row>
    <row r="1083" spans="1:13">
      <c r="A1083" s="51" t="s">
        <v>1468</v>
      </c>
      <c r="B1083" s="51">
        <v>1082</v>
      </c>
      <c r="C1083" s="51">
        <v>15</v>
      </c>
      <c r="D1083" s="52" t="s">
        <v>1461</v>
      </c>
      <c r="E1083" s="52" t="s">
        <v>1462</v>
      </c>
      <c r="F1083" s="51">
        <v>8400</v>
      </c>
      <c r="G1083" s="51">
        <v>486</v>
      </c>
      <c r="H1083" s="51">
        <v>13</v>
      </c>
      <c r="I1083" s="51">
        <v>311</v>
      </c>
      <c r="J1083" s="51">
        <v>0</v>
      </c>
      <c r="K1083" s="51">
        <v>0</v>
      </c>
      <c r="L1083" s="52" t="s">
        <v>229</v>
      </c>
      <c r="M1083" s="47" t="s">
        <v>215</v>
      </c>
    </row>
    <row r="1084" spans="1:13">
      <c r="A1084" s="51" t="s">
        <v>1469</v>
      </c>
      <c r="B1084" s="51">
        <v>1083</v>
      </c>
      <c r="C1084" s="51">
        <v>12</v>
      </c>
      <c r="D1084" s="52" t="s">
        <v>1461</v>
      </c>
      <c r="E1084" s="52" t="s">
        <v>1462</v>
      </c>
      <c r="F1084" s="51">
        <v>8400</v>
      </c>
      <c r="G1084" s="51">
        <v>432</v>
      </c>
      <c r="H1084" s="51">
        <v>12</v>
      </c>
      <c r="I1084" s="51">
        <v>276</v>
      </c>
      <c r="J1084" s="51">
        <v>0</v>
      </c>
      <c r="K1084" s="51">
        <v>0</v>
      </c>
      <c r="L1084" s="52" t="s">
        <v>252</v>
      </c>
      <c r="M1084" s="47" t="s">
        <v>215</v>
      </c>
    </row>
    <row r="1085" spans="1:13">
      <c r="A1085" s="51" t="s">
        <v>1470</v>
      </c>
      <c r="B1085" s="51">
        <v>1084</v>
      </c>
      <c r="C1085" s="51">
        <v>33</v>
      </c>
      <c r="D1085" s="52" t="s">
        <v>1461</v>
      </c>
      <c r="E1085" s="52" t="s">
        <v>1462</v>
      </c>
      <c r="F1085" s="51">
        <v>26200</v>
      </c>
      <c r="G1085" s="51">
        <v>1152</v>
      </c>
      <c r="H1085" s="51">
        <v>31</v>
      </c>
      <c r="I1085" s="51">
        <v>737</v>
      </c>
      <c r="J1085" s="51">
        <v>0</v>
      </c>
      <c r="K1085" s="51">
        <v>0</v>
      </c>
      <c r="L1085" s="52" t="s">
        <v>231</v>
      </c>
      <c r="M1085" s="47" t="s">
        <v>215</v>
      </c>
    </row>
    <row r="1086" spans="1:13">
      <c r="A1086" s="51" t="s">
        <v>1471</v>
      </c>
      <c r="B1086" s="51">
        <v>1085</v>
      </c>
      <c r="C1086" s="51">
        <v>9</v>
      </c>
      <c r="D1086" s="52" t="s">
        <v>1461</v>
      </c>
      <c r="E1086" s="52" t="s">
        <v>1462</v>
      </c>
      <c r="F1086" s="51">
        <v>7800</v>
      </c>
      <c r="G1086" s="51">
        <v>288</v>
      </c>
      <c r="H1086" s="51">
        <v>7</v>
      </c>
      <c r="I1086" s="51">
        <v>185</v>
      </c>
      <c r="J1086" s="51">
        <v>0</v>
      </c>
      <c r="K1086" s="51">
        <v>0</v>
      </c>
      <c r="L1086" s="52" t="s">
        <v>255</v>
      </c>
      <c r="M1086" s="47" t="s">
        <v>215</v>
      </c>
    </row>
    <row r="1087" spans="1:13">
      <c r="A1087" s="51" t="s">
        <v>1472</v>
      </c>
      <c r="B1087" s="51">
        <v>1086</v>
      </c>
      <c r="C1087" s="51">
        <v>467</v>
      </c>
      <c r="D1087" s="52" t="s">
        <v>1461</v>
      </c>
      <c r="E1087" s="52" t="s">
        <v>1462</v>
      </c>
      <c r="F1087" s="51">
        <v>462100</v>
      </c>
      <c r="G1087" s="51">
        <v>16434</v>
      </c>
      <c r="H1087" s="51">
        <v>451</v>
      </c>
      <c r="I1087" s="51">
        <v>10505</v>
      </c>
      <c r="J1087" s="51">
        <v>100</v>
      </c>
      <c r="K1087" s="51">
        <v>0</v>
      </c>
      <c r="L1087" s="52" t="s">
        <v>233</v>
      </c>
      <c r="M1087" s="47" t="s">
        <v>215</v>
      </c>
    </row>
    <row r="1088" spans="1:13">
      <c r="A1088" s="51" t="s">
        <v>1473</v>
      </c>
      <c r="B1088" s="51">
        <v>1087</v>
      </c>
      <c r="C1088" s="51">
        <v>12</v>
      </c>
      <c r="D1088" s="52" t="s">
        <v>1461</v>
      </c>
      <c r="E1088" s="52" t="s">
        <v>1462</v>
      </c>
      <c r="F1088" s="51">
        <v>16900</v>
      </c>
      <c r="G1088" s="51">
        <v>342</v>
      </c>
      <c r="H1088" s="51">
        <v>9</v>
      </c>
      <c r="I1088" s="51">
        <v>219</v>
      </c>
      <c r="J1088" s="51">
        <v>0</v>
      </c>
      <c r="K1088" s="51">
        <v>0</v>
      </c>
      <c r="L1088" s="52" t="s">
        <v>343</v>
      </c>
      <c r="M1088" s="47" t="s">
        <v>215</v>
      </c>
    </row>
    <row r="1089" spans="1:13">
      <c r="A1089" s="51" t="s">
        <v>1474</v>
      </c>
      <c r="B1089" s="51">
        <v>1088</v>
      </c>
      <c r="C1089" s="51">
        <v>70</v>
      </c>
      <c r="D1089" s="52" t="s">
        <v>1461</v>
      </c>
      <c r="E1089" s="52" t="s">
        <v>1462</v>
      </c>
      <c r="F1089" s="51">
        <v>138100</v>
      </c>
      <c r="G1089" s="51">
        <v>2340</v>
      </c>
      <c r="H1089" s="51">
        <v>63</v>
      </c>
      <c r="I1089" s="51">
        <v>1497</v>
      </c>
      <c r="J1089" s="51">
        <v>0</v>
      </c>
      <c r="K1089" s="51">
        <v>0</v>
      </c>
      <c r="L1089" s="52" t="s">
        <v>397</v>
      </c>
      <c r="M1089" s="47" t="s">
        <v>215</v>
      </c>
    </row>
    <row r="1090" spans="1:13">
      <c r="A1090" s="51" t="s">
        <v>1475</v>
      </c>
      <c r="B1090" s="51">
        <v>1089</v>
      </c>
      <c r="C1090" s="51">
        <v>21</v>
      </c>
      <c r="D1090" s="52" t="s">
        <v>1461</v>
      </c>
      <c r="E1090" s="52" t="s">
        <v>1462</v>
      </c>
      <c r="F1090" s="51">
        <v>46000</v>
      </c>
      <c r="G1090" s="51">
        <v>306</v>
      </c>
      <c r="H1090" s="51">
        <v>6</v>
      </c>
      <c r="I1090" s="51">
        <v>198</v>
      </c>
      <c r="J1090" s="51">
        <v>0</v>
      </c>
      <c r="K1090" s="51">
        <v>0</v>
      </c>
      <c r="L1090" s="52" t="s">
        <v>416</v>
      </c>
      <c r="M1090" s="47" t="s">
        <v>215</v>
      </c>
    </row>
    <row r="1091" spans="1:13">
      <c r="A1091" s="51" t="s">
        <v>1476</v>
      </c>
      <c r="B1091" s="51">
        <v>1090</v>
      </c>
      <c r="C1091" s="51">
        <v>200</v>
      </c>
      <c r="D1091" s="52" t="s">
        <v>1461</v>
      </c>
      <c r="E1091" s="52" t="s">
        <v>1462</v>
      </c>
      <c r="F1091" s="51">
        <v>597100</v>
      </c>
      <c r="G1091" s="51">
        <v>6822</v>
      </c>
      <c r="H1091" s="51">
        <v>180</v>
      </c>
      <c r="I1091" s="51">
        <v>4368</v>
      </c>
      <c r="J1091" s="51">
        <v>300</v>
      </c>
      <c r="K1091" s="51">
        <v>0</v>
      </c>
      <c r="L1091" s="52" t="s">
        <v>399</v>
      </c>
      <c r="M1091" s="47" t="s">
        <v>215</v>
      </c>
    </row>
    <row r="1092" spans="1:13">
      <c r="A1092" s="51" t="s">
        <v>1477</v>
      </c>
      <c r="B1092" s="51">
        <v>1091</v>
      </c>
      <c r="C1092" s="51">
        <v>458</v>
      </c>
      <c r="D1092" s="52" t="s">
        <v>1461</v>
      </c>
      <c r="E1092" s="52" t="s">
        <v>1462</v>
      </c>
      <c r="F1092" s="51">
        <v>0</v>
      </c>
      <c r="G1092" s="51">
        <v>0</v>
      </c>
      <c r="H1092" s="51">
        <v>0</v>
      </c>
      <c r="I1092" s="51">
        <v>0</v>
      </c>
      <c r="J1092" s="51">
        <v>0</v>
      </c>
      <c r="K1092" s="51">
        <v>4200940.8</v>
      </c>
      <c r="L1092" s="52" t="s">
        <v>575</v>
      </c>
      <c r="M1092" s="47" t="s">
        <v>215</v>
      </c>
    </row>
    <row r="1093" spans="1:13">
      <c r="A1093" s="51" t="s">
        <v>1478</v>
      </c>
      <c r="B1093" s="51">
        <v>1092</v>
      </c>
      <c r="C1093" s="51">
        <v>315</v>
      </c>
      <c r="D1093" s="52" t="s">
        <v>1479</v>
      </c>
      <c r="E1093" s="52" t="s">
        <v>1480</v>
      </c>
      <c r="F1093" s="51">
        <v>0</v>
      </c>
      <c r="G1093" s="51">
        <v>0</v>
      </c>
      <c r="H1093" s="51">
        <v>0</v>
      </c>
      <c r="I1093" s="51">
        <v>0</v>
      </c>
      <c r="J1093" s="51">
        <v>31500</v>
      </c>
      <c r="K1093" s="51">
        <v>0</v>
      </c>
      <c r="L1093" s="52" t="s">
        <v>214</v>
      </c>
      <c r="M1093" s="47" t="s">
        <v>215</v>
      </c>
    </row>
    <row r="1094" spans="1:13">
      <c r="A1094" s="51" t="s">
        <v>1481</v>
      </c>
      <c r="B1094" s="51">
        <v>1093</v>
      </c>
      <c r="C1094" s="51">
        <v>14832</v>
      </c>
      <c r="D1094" s="52" t="s">
        <v>1479</v>
      </c>
      <c r="E1094" s="52" t="s">
        <v>1480</v>
      </c>
      <c r="F1094" s="51">
        <v>1207500</v>
      </c>
      <c r="G1094" s="51">
        <v>133488</v>
      </c>
      <c r="H1094" s="51">
        <v>12075</v>
      </c>
      <c r="I1094" s="51">
        <v>299397</v>
      </c>
      <c r="J1094" s="51">
        <v>275700</v>
      </c>
      <c r="K1094" s="51">
        <v>0</v>
      </c>
      <c r="L1094" s="52" t="s">
        <v>217</v>
      </c>
      <c r="M1094" s="47" t="s">
        <v>218</v>
      </c>
    </row>
    <row r="1095" spans="1:13">
      <c r="A1095" s="51" t="s">
        <v>1482</v>
      </c>
      <c r="B1095" s="51">
        <v>1094</v>
      </c>
      <c r="C1095" s="51">
        <v>379</v>
      </c>
      <c r="D1095" s="52" t="s">
        <v>1479</v>
      </c>
      <c r="E1095" s="52" t="s">
        <v>1480</v>
      </c>
      <c r="F1095" s="51">
        <v>50400</v>
      </c>
      <c r="G1095" s="51">
        <v>3375</v>
      </c>
      <c r="H1095" s="51">
        <v>0</v>
      </c>
      <c r="I1095" s="51">
        <v>7876</v>
      </c>
      <c r="J1095" s="51">
        <v>25000</v>
      </c>
      <c r="K1095" s="51">
        <v>0</v>
      </c>
      <c r="L1095" s="52" t="s">
        <v>220</v>
      </c>
      <c r="M1095" s="47" t="s">
        <v>218</v>
      </c>
    </row>
    <row r="1096" spans="1:13">
      <c r="A1096" s="51" t="s">
        <v>1483</v>
      </c>
      <c r="B1096" s="51">
        <v>1095</v>
      </c>
      <c r="C1096" s="51">
        <v>147</v>
      </c>
      <c r="D1096" s="52" t="s">
        <v>1479</v>
      </c>
      <c r="E1096" s="52" t="s">
        <v>1480</v>
      </c>
      <c r="F1096" s="51">
        <v>42800</v>
      </c>
      <c r="G1096" s="51">
        <v>1707</v>
      </c>
      <c r="H1096" s="51">
        <v>0</v>
      </c>
      <c r="I1096" s="51">
        <v>3986</v>
      </c>
      <c r="J1096" s="51">
        <v>1000</v>
      </c>
      <c r="K1096" s="51">
        <v>0</v>
      </c>
      <c r="L1096" s="52" t="s">
        <v>222</v>
      </c>
      <c r="M1096" s="53" t="s">
        <v>223</v>
      </c>
    </row>
    <row r="1097" spans="1:13">
      <c r="A1097" s="51" t="s">
        <v>1484</v>
      </c>
      <c r="B1097" s="51">
        <v>1096</v>
      </c>
      <c r="C1097" s="51">
        <v>23</v>
      </c>
      <c r="D1097" s="52" t="s">
        <v>1479</v>
      </c>
      <c r="E1097" s="52" t="s">
        <v>1480</v>
      </c>
      <c r="F1097" s="51">
        <v>7900</v>
      </c>
      <c r="G1097" s="51">
        <v>237</v>
      </c>
      <c r="H1097" s="51">
        <v>0</v>
      </c>
      <c r="I1097" s="51">
        <v>553</v>
      </c>
      <c r="J1097" s="51">
        <v>1300</v>
      </c>
      <c r="K1097" s="51">
        <v>0</v>
      </c>
      <c r="L1097" s="52" t="s">
        <v>225</v>
      </c>
      <c r="M1097" s="53" t="s">
        <v>223</v>
      </c>
    </row>
    <row r="1098" spans="1:13">
      <c r="A1098" s="51" t="s">
        <v>1485</v>
      </c>
      <c r="B1098" s="51">
        <v>1097</v>
      </c>
      <c r="C1098" s="51">
        <v>2291</v>
      </c>
      <c r="D1098" s="52" t="s">
        <v>1479</v>
      </c>
      <c r="E1098" s="52" t="s">
        <v>1480</v>
      </c>
      <c r="F1098" s="51">
        <v>1145200</v>
      </c>
      <c r="G1098" s="51">
        <v>41211</v>
      </c>
      <c r="H1098" s="51">
        <v>0</v>
      </c>
      <c r="I1098" s="51">
        <v>96161</v>
      </c>
      <c r="J1098" s="51">
        <v>100</v>
      </c>
      <c r="K1098" s="51">
        <v>0</v>
      </c>
      <c r="L1098" s="52" t="s">
        <v>227</v>
      </c>
      <c r="M1098" s="47" t="s">
        <v>215</v>
      </c>
    </row>
    <row r="1099" spans="1:13">
      <c r="A1099" s="51" t="s">
        <v>1486</v>
      </c>
      <c r="B1099" s="51">
        <v>1098</v>
      </c>
      <c r="C1099" s="51">
        <v>181</v>
      </c>
      <c r="D1099" s="52" t="s">
        <v>1479</v>
      </c>
      <c r="E1099" s="52" t="s">
        <v>1480</v>
      </c>
      <c r="F1099" s="51">
        <v>90900</v>
      </c>
      <c r="G1099" s="51">
        <v>1665</v>
      </c>
      <c r="H1099" s="51">
        <v>0</v>
      </c>
      <c r="I1099" s="51">
        <v>3885</v>
      </c>
      <c r="J1099" s="51">
        <v>17700</v>
      </c>
      <c r="K1099" s="51">
        <v>0</v>
      </c>
      <c r="L1099" s="52" t="s">
        <v>229</v>
      </c>
      <c r="M1099" s="47" t="s">
        <v>215</v>
      </c>
    </row>
    <row r="1100" spans="1:13">
      <c r="A1100" s="51" t="s">
        <v>1487</v>
      </c>
      <c r="B1100" s="51">
        <v>1099</v>
      </c>
      <c r="C1100" s="51">
        <v>2</v>
      </c>
      <c r="D1100" s="52" t="s">
        <v>1479</v>
      </c>
      <c r="E1100" s="52" t="s">
        <v>1480</v>
      </c>
      <c r="F1100" s="51">
        <v>1600</v>
      </c>
      <c r="G1100" s="51">
        <v>36</v>
      </c>
      <c r="H1100" s="51">
        <v>0</v>
      </c>
      <c r="I1100" s="51">
        <v>84</v>
      </c>
      <c r="J1100" s="51">
        <v>0</v>
      </c>
      <c r="K1100" s="51">
        <v>0</v>
      </c>
      <c r="L1100" s="52" t="s">
        <v>231</v>
      </c>
      <c r="M1100" s="47" t="s">
        <v>215</v>
      </c>
    </row>
    <row r="1101" spans="1:13">
      <c r="A1101" s="51" t="s">
        <v>1488</v>
      </c>
      <c r="B1101" s="51">
        <v>1100</v>
      </c>
      <c r="C1101" s="51">
        <v>49</v>
      </c>
      <c r="D1101" s="52" t="s">
        <v>1479</v>
      </c>
      <c r="E1101" s="52" t="s">
        <v>1480</v>
      </c>
      <c r="F1101" s="51">
        <v>48300</v>
      </c>
      <c r="G1101" s="51">
        <v>819</v>
      </c>
      <c r="H1101" s="51">
        <v>0</v>
      </c>
      <c r="I1101" s="51">
        <v>1913</v>
      </c>
      <c r="J1101" s="51">
        <v>500</v>
      </c>
      <c r="K1101" s="51">
        <v>0</v>
      </c>
      <c r="L1101" s="52" t="s">
        <v>233</v>
      </c>
      <c r="M1101" s="47" t="s">
        <v>215</v>
      </c>
    </row>
    <row r="1102" spans="1:13">
      <c r="A1102" s="51" t="s">
        <v>1489</v>
      </c>
      <c r="B1102" s="51">
        <v>1101</v>
      </c>
      <c r="C1102" s="51">
        <v>3</v>
      </c>
      <c r="D1102" s="52" t="s">
        <v>1479</v>
      </c>
      <c r="E1102" s="52" t="s">
        <v>1480</v>
      </c>
      <c r="F1102" s="51">
        <v>4500</v>
      </c>
      <c r="G1102" s="51">
        <v>54</v>
      </c>
      <c r="H1102" s="51">
        <v>0</v>
      </c>
      <c r="I1102" s="51">
        <v>126</v>
      </c>
      <c r="J1102" s="51">
        <v>0</v>
      </c>
      <c r="K1102" s="51">
        <v>0</v>
      </c>
      <c r="L1102" s="52" t="s">
        <v>343</v>
      </c>
      <c r="M1102" s="47" t="s">
        <v>215</v>
      </c>
    </row>
    <row r="1103" spans="1:13">
      <c r="A1103" s="51" t="s">
        <v>1490</v>
      </c>
      <c r="B1103" s="51">
        <v>1102</v>
      </c>
      <c r="C1103" s="51">
        <v>10</v>
      </c>
      <c r="D1103" s="52" t="s">
        <v>1479</v>
      </c>
      <c r="E1103" s="52" t="s">
        <v>1480</v>
      </c>
      <c r="F1103" s="51">
        <v>29900</v>
      </c>
      <c r="G1103" s="51">
        <v>171</v>
      </c>
      <c r="H1103" s="51">
        <v>0</v>
      </c>
      <c r="I1103" s="51">
        <v>400</v>
      </c>
      <c r="J1103" s="51">
        <v>0</v>
      </c>
      <c r="K1103" s="51">
        <v>0</v>
      </c>
      <c r="L1103" s="52" t="s">
        <v>399</v>
      </c>
      <c r="M1103" s="47" t="s">
        <v>215</v>
      </c>
    </row>
    <row r="1104" spans="1:13">
      <c r="A1104" s="51" t="s">
        <v>1491</v>
      </c>
      <c r="B1104" s="51">
        <v>1103</v>
      </c>
      <c r="C1104" s="51">
        <v>978</v>
      </c>
      <c r="D1104" s="52" t="s">
        <v>1479</v>
      </c>
      <c r="E1104" s="52" t="s">
        <v>1480</v>
      </c>
      <c r="F1104" s="51">
        <v>0</v>
      </c>
      <c r="G1104" s="51">
        <v>0</v>
      </c>
      <c r="H1104" s="51">
        <v>0</v>
      </c>
      <c r="I1104" s="51">
        <v>0</v>
      </c>
      <c r="J1104" s="51">
        <v>0</v>
      </c>
      <c r="K1104" s="51">
        <v>1162100</v>
      </c>
      <c r="L1104" s="52" t="s">
        <v>575</v>
      </c>
      <c r="M1104" s="47" t="s">
        <v>215</v>
      </c>
    </row>
    <row r="1105" spans="1:13">
      <c r="A1105" s="51" t="s">
        <v>1492</v>
      </c>
      <c r="B1105" s="51">
        <v>1104</v>
      </c>
      <c r="C1105" s="51">
        <v>399</v>
      </c>
      <c r="D1105" s="52" t="s">
        <v>1493</v>
      </c>
      <c r="E1105" s="52" t="s">
        <v>1494</v>
      </c>
      <c r="F1105" s="51">
        <v>67300</v>
      </c>
      <c r="G1105" s="51">
        <v>2128</v>
      </c>
      <c r="H1105" s="51">
        <v>0</v>
      </c>
      <c r="I1105" s="51">
        <v>912</v>
      </c>
      <c r="J1105" s="51">
        <v>6100</v>
      </c>
      <c r="K1105" s="51">
        <v>0</v>
      </c>
      <c r="L1105" s="52" t="s">
        <v>214</v>
      </c>
      <c r="M1105" s="47" t="s">
        <v>215</v>
      </c>
    </row>
    <row r="1106" spans="1:13">
      <c r="A1106" s="51" t="s">
        <v>1495</v>
      </c>
      <c r="B1106" s="51">
        <v>1105</v>
      </c>
      <c r="C1106" s="51">
        <v>256121</v>
      </c>
      <c r="D1106" s="52" t="s">
        <v>1493</v>
      </c>
      <c r="E1106" s="52" t="s">
        <v>1494</v>
      </c>
      <c r="F1106" s="51">
        <v>25239150</v>
      </c>
      <c r="G1106" s="51">
        <v>5378541</v>
      </c>
      <c r="H1106" s="51">
        <v>0</v>
      </c>
      <c r="I1106" s="51">
        <v>2305089</v>
      </c>
      <c r="J1106" s="51">
        <v>372950</v>
      </c>
      <c r="K1106" s="51">
        <v>0</v>
      </c>
      <c r="L1106" s="52" t="s">
        <v>217</v>
      </c>
      <c r="M1106" s="47" t="s">
        <v>218</v>
      </c>
    </row>
    <row r="1107" spans="1:13">
      <c r="A1107" s="51" t="s">
        <v>1496</v>
      </c>
      <c r="B1107" s="51">
        <v>1106</v>
      </c>
      <c r="C1107" s="51">
        <v>4076</v>
      </c>
      <c r="D1107" s="52" t="s">
        <v>1493</v>
      </c>
      <c r="E1107" s="52" t="s">
        <v>1494</v>
      </c>
      <c r="F1107" s="51">
        <v>760800</v>
      </c>
      <c r="G1107" s="51">
        <v>82110</v>
      </c>
      <c r="H1107" s="51">
        <v>0</v>
      </c>
      <c r="I1107" s="51">
        <v>35190</v>
      </c>
      <c r="J1107" s="51">
        <v>37800</v>
      </c>
      <c r="K1107" s="51">
        <v>0</v>
      </c>
      <c r="L1107" s="52" t="s">
        <v>220</v>
      </c>
      <c r="M1107" s="47" t="s">
        <v>218</v>
      </c>
    </row>
    <row r="1108" spans="1:13">
      <c r="A1108" s="51" t="s">
        <v>1497</v>
      </c>
      <c r="B1108" s="51">
        <v>1107</v>
      </c>
      <c r="C1108" s="51">
        <v>839</v>
      </c>
      <c r="D1108" s="52" t="s">
        <v>1493</v>
      </c>
      <c r="E1108" s="52" t="s">
        <v>1494</v>
      </c>
      <c r="F1108" s="51">
        <v>244700</v>
      </c>
      <c r="G1108" s="51">
        <v>22232</v>
      </c>
      <c r="H1108" s="51">
        <v>0</v>
      </c>
      <c r="I1108" s="51">
        <v>9528</v>
      </c>
      <c r="J1108" s="51">
        <v>500</v>
      </c>
      <c r="K1108" s="51">
        <v>0</v>
      </c>
      <c r="L1108" s="52" t="s">
        <v>222</v>
      </c>
      <c r="M1108" s="53" t="s">
        <v>223</v>
      </c>
    </row>
    <row r="1109" spans="1:13">
      <c r="A1109" s="51" t="s">
        <v>1498</v>
      </c>
      <c r="B1109" s="51">
        <v>1108</v>
      </c>
      <c r="C1109" s="51">
        <v>182</v>
      </c>
      <c r="D1109" s="52" t="s">
        <v>1493</v>
      </c>
      <c r="E1109" s="52" t="s">
        <v>1494</v>
      </c>
      <c r="F1109" s="51">
        <v>71400</v>
      </c>
      <c r="G1109" s="51">
        <v>4907</v>
      </c>
      <c r="H1109" s="51">
        <v>0</v>
      </c>
      <c r="I1109" s="51">
        <v>2103</v>
      </c>
      <c r="J1109" s="51">
        <v>200</v>
      </c>
      <c r="K1109" s="51">
        <v>0</v>
      </c>
      <c r="L1109" s="52" t="s">
        <v>225</v>
      </c>
      <c r="M1109" s="53" t="s">
        <v>223</v>
      </c>
    </row>
    <row r="1110" spans="1:13">
      <c r="A1110" s="51" t="s">
        <v>1499</v>
      </c>
      <c r="B1110" s="51">
        <v>1109</v>
      </c>
      <c r="C1110" s="51">
        <v>3850</v>
      </c>
      <c r="D1110" s="52" t="s">
        <v>1493</v>
      </c>
      <c r="E1110" s="52" t="s">
        <v>1494</v>
      </c>
      <c r="F1110" s="51">
        <v>1910000</v>
      </c>
      <c r="G1110" s="51">
        <v>158802</v>
      </c>
      <c r="H1110" s="51">
        <v>0</v>
      </c>
      <c r="I1110" s="51">
        <v>68058</v>
      </c>
      <c r="J1110" s="51">
        <v>500</v>
      </c>
      <c r="K1110" s="51">
        <v>0</v>
      </c>
      <c r="L1110" s="52" t="s">
        <v>227</v>
      </c>
      <c r="M1110" s="47" t="s">
        <v>215</v>
      </c>
    </row>
    <row r="1111" spans="1:13">
      <c r="A1111" s="51" t="s">
        <v>1500</v>
      </c>
      <c r="B1111" s="51">
        <v>1110</v>
      </c>
      <c r="C1111" s="51">
        <v>36</v>
      </c>
      <c r="D1111" s="52" t="s">
        <v>1493</v>
      </c>
      <c r="E1111" s="52" t="s">
        <v>1494</v>
      </c>
      <c r="F1111" s="51">
        <v>20900</v>
      </c>
      <c r="G1111" s="51">
        <v>1449</v>
      </c>
      <c r="H1111" s="51">
        <v>0</v>
      </c>
      <c r="I1111" s="51">
        <v>621</v>
      </c>
      <c r="J1111" s="51">
        <v>400</v>
      </c>
      <c r="K1111" s="51">
        <v>0</v>
      </c>
      <c r="L1111" s="52" t="s">
        <v>229</v>
      </c>
      <c r="M1111" s="47" t="s">
        <v>215</v>
      </c>
    </row>
    <row r="1112" spans="1:13">
      <c r="A1112" s="51" t="s">
        <v>1501</v>
      </c>
      <c r="B1112" s="51">
        <v>1111</v>
      </c>
      <c r="C1112" s="51">
        <v>10</v>
      </c>
      <c r="D1112" s="52" t="s">
        <v>1493</v>
      </c>
      <c r="E1112" s="52" t="s">
        <v>1494</v>
      </c>
      <c r="F1112" s="51">
        <v>7000</v>
      </c>
      <c r="G1112" s="51">
        <v>420</v>
      </c>
      <c r="H1112" s="51">
        <v>0</v>
      </c>
      <c r="I1112" s="51">
        <v>180</v>
      </c>
      <c r="J1112" s="51">
        <v>0</v>
      </c>
      <c r="K1112" s="51">
        <v>0</v>
      </c>
      <c r="L1112" s="52" t="s">
        <v>252</v>
      </c>
      <c r="M1112" s="47" t="s">
        <v>215</v>
      </c>
    </row>
    <row r="1113" spans="1:13">
      <c r="A1113" s="51" t="s">
        <v>1502</v>
      </c>
      <c r="B1113" s="51">
        <v>1112</v>
      </c>
      <c r="C1113" s="51">
        <v>35</v>
      </c>
      <c r="D1113" s="52" t="s">
        <v>1493</v>
      </c>
      <c r="E1113" s="52" t="s">
        <v>1494</v>
      </c>
      <c r="F1113" s="51">
        <v>28000</v>
      </c>
      <c r="G1113" s="51">
        <v>1470</v>
      </c>
      <c r="H1113" s="51">
        <v>0</v>
      </c>
      <c r="I1113" s="51">
        <v>630</v>
      </c>
      <c r="J1113" s="51">
        <v>0</v>
      </c>
      <c r="K1113" s="51">
        <v>0</v>
      </c>
      <c r="L1113" s="52" t="s">
        <v>231</v>
      </c>
      <c r="M1113" s="47" t="s">
        <v>215</v>
      </c>
    </row>
    <row r="1114" spans="1:13">
      <c r="A1114" s="51" t="s">
        <v>1503</v>
      </c>
      <c r="B1114" s="51">
        <v>1113</v>
      </c>
      <c r="C1114" s="51">
        <v>20</v>
      </c>
      <c r="D1114" s="52" t="s">
        <v>1493</v>
      </c>
      <c r="E1114" s="52" t="s">
        <v>1494</v>
      </c>
      <c r="F1114" s="51">
        <v>17300</v>
      </c>
      <c r="G1114" s="51">
        <v>756</v>
      </c>
      <c r="H1114" s="51">
        <v>0</v>
      </c>
      <c r="I1114" s="51">
        <v>324</v>
      </c>
      <c r="J1114" s="51">
        <v>0</v>
      </c>
      <c r="K1114" s="51">
        <v>0</v>
      </c>
      <c r="L1114" s="52" t="s">
        <v>255</v>
      </c>
      <c r="M1114" s="47" t="s">
        <v>215</v>
      </c>
    </row>
    <row r="1115" spans="1:13">
      <c r="A1115" s="51" t="s">
        <v>1504</v>
      </c>
      <c r="B1115" s="51">
        <v>1114</v>
      </c>
      <c r="C1115" s="51">
        <v>466</v>
      </c>
      <c r="D1115" s="52" t="s">
        <v>1493</v>
      </c>
      <c r="E1115" s="52" t="s">
        <v>1494</v>
      </c>
      <c r="F1115" s="51">
        <v>462800</v>
      </c>
      <c r="G1115" s="51">
        <v>19131</v>
      </c>
      <c r="H1115" s="51">
        <v>0</v>
      </c>
      <c r="I1115" s="51">
        <v>8199</v>
      </c>
      <c r="J1115" s="51">
        <v>100</v>
      </c>
      <c r="K1115" s="51">
        <v>0</v>
      </c>
      <c r="L1115" s="52" t="s">
        <v>233</v>
      </c>
      <c r="M1115" s="47" t="s">
        <v>215</v>
      </c>
    </row>
    <row r="1116" spans="1:13">
      <c r="A1116" s="51" t="s">
        <v>1505</v>
      </c>
      <c r="B1116" s="51">
        <v>1115</v>
      </c>
      <c r="C1116" s="51">
        <v>15</v>
      </c>
      <c r="D1116" s="52" t="s">
        <v>1493</v>
      </c>
      <c r="E1116" s="52" t="s">
        <v>1494</v>
      </c>
      <c r="F1116" s="51">
        <v>21700</v>
      </c>
      <c r="G1116" s="51">
        <v>588</v>
      </c>
      <c r="H1116" s="51">
        <v>0</v>
      </c>
      <c r="I1116" s="51">
        <v>252</v>
      </c>
      <c r="J1116" s="51">
        <v>0</v>
      </c>
      <c r="K1116" s="51">
        <v>0</v>
      </c>
      <c r="L1116" s="52" t="s">
        <v>343</v>
      </c>
      <c r="M1116" s="47" t="s">
        <v>215</v>
      </c>
    </row>
    <row r="1117" spans="1:13">
      <c r="A1117" s="51" t="s">
        <v>1506</v>
      </c>
      <c r="B1117" s="51">
        <v>1116</v>
      </c>
      <c r="C1117" s="51">
        <v>63</v>
      </c>
      <c r="D1117" s="52" t="s">
        <v>1493</v>
      </c>
      <c r="E1117" s="52" t="s">
        <v>1494</v>
      </c>
      <c r="F1117" s="51">
        <v>124800</v>
      </c>
      <c r="G1117" s="51">
        <v>2562</v>
      </c>
      <c r="H1117" s="51">
        <v>0</v>
      </c>
      <c r="I1117" s="51">
        <v>1098</v>
      </c>
      <c r="J1117" s="51">
        <v>0</v>
      </c>
      <c r="K1117" s="51">
        <v>0</v>
      </c>
      <c r="L1117" s="52" t="s">
        <v>397</v>
      </c>
      <c r="M1117" s="47" t="s">
        <v>215</v>
      </c>
    </row>
    <row r="1118" spans="1:13">
      <c r="A1118" s="51" t="s">
        <v>1507</v>
      </c>
      <c r="B1118" s="51">
        <v>1117</v>
      </c>
      <c r="C1118" s="51">
        <v>270</v>
      </c>
      <c r="D1118" s="52" t="s">
        <v>1493</v>
      </c>
      <c r="E1118" s="52" t="s">
        <v>1494</v>
      </c>
      <c r="F1118" s="51">
        <v>800300</v>
      </c>
      <c r="G1118" s="51">
        <v>10332</v>
      </c>
      <c r="H1118" s="51">
        <v>0</v>
      </c>
      <c r="I1118" s="51">
        <v>4428</v>
      </c>
      <c r="J1118" s="51">
        <v>0</v>
      </c>
      <c r="K1118" s="51">
        <v>0</v>
      </c>
      <c r="L1118" s="52" t="s">
        <v>399</v>
      </c>
      <c r="M1118" s="47" t="s">
        <v>215</v>
      </c>
    </row>
    <row r="1119" spans="1:13">
      <c r="A1119" s="51" t="s">
        <v>1508</v>
      </c>
      <c r="B1119" s="51">
        <v>1118</v>
      </c>
      <c r="C1119" s="51">
        <v>720</v>
      </c>
      <c r="D1119" s="52" t="s">
        <v>1493</v>
      </c>
      <c r="E1119" s="52" t="s">
        <v>1494</v>
      </c>
      <c r="F1119" s="51">
        <v>0</v>
      </c>
      <c r="G1119" s="51">
        <v>0</v>
      </c>
      <c r="H1119" s="51">
        <v>0</v>
      </c>
      <c r="I1119" s="51">
        <v>0</v>
      </c>
      <c r="J1119" s="51">
        <v>0</v>
      </c>
      <c r="K1119" s="51">
        <v>16847765.82</v>
      </c>
      <c r="L1119" s="52" t="s">
        <v>575</v>
      </c>
      <c r="M1119" s="47" t="s">
        <v>215</v>
      </c>
    </row>
    <row r="1120" spans="1:13">
      <c r="A1120" s="51" t="s">
        <v>1509</v>
      </c>
      <c r="B1120" s="51">
        <v>1119</v>
      </c>
      <c r="C1120" s="51">
        <v>6</v>
      </c>
      <c r="D1120" s="52" t="s">
        <v>1510</v>
      </c>
      <c r="E1120" s="52" t="s">
        <v>1511</v>
      </c>
      <c r="F1120" s="51">
        <v>-1400</v>
      </c>
      <c r="G1120" s="51">
        <v>-18</v>
      </c>
      <c r="H1120" s="51">
        <v>0</v>
      </c>
      <c r="I1120" s="51">
        <v>-12</v>
      </c>
      <c r="J1120" s="51">
        <v>0</v>
      </c>
      <c r="K1120" s="51">
        <v>0</v>
      </c>
      <c r="L1120" s="52" t="s">
        <v>214</v>
      </c>
      <c r="M1120" s="47" t="s">
        <v>215</v>
      </c>
    </row>
    <row r="1121" spans="1:13">
      <c r="A1121" s="51" t="s">
        <v>1512</v>
      </c>
      <c r="B1121" s="51">
        <v>1120</v>
      </c>
      <c r="C1121" s="51">
        <v>170090</v>
      </c>
      <c r="D1121" s="52" t="s">
        <v>1510</v>
      </c>
      <c r="E1121" s="52" t="s">
        <v>1511</v>
      </c>
      <c r="F1121" s="51">
        <v>16759500</v>
      </c>
      <c r="G1121" s="51">
        <v>3061620</v>
      </c>
      <c r="H1121" s="51">
        <v>0</v>
      </c>
      <c r="I1121" s="51">
        <v>2041080</v>
      </c>
      <c r="J1121" s="51">
        <v>249500</v>
      </c>
      <c r="K1121" s="51">
        <v>0</v>
      </c>
      <c r="L1121" s="52" t="s">
        <v>217</v>
      </c>
      <c r="M1121" s="47" t="s">
        <v>218</v>
      </c>
    </row>
    <row r="1122" spans="1:13">
      <c r="A1122" s="51" t="s">
        <v>1513</v>
      </c>
      <c r="B1122" s="51">
        <v>1121</v>
      </c>
      <c r="C1122" s="51">
        <v>1022</v>
      </c>
      <c r="D1122" s="52" t="s">
        <v>1510</v>
      </c>
      <c r="E1122" s="52" t="s">
        <v>1511</v>
      </c>
      <c r="F1122" s="51">
        <v>203100</v>
      </c>
      <c r="G1122" s="51">
        <v>18234</v>
      </c>
      <c r="H1122" s="51">
        <v>0</v>
      </c>
      <c r="I1122" s="51">
        <v>12156</v>
      </c>
      <c r="J1122" s="51">
        <v>400</v>
      </c>
      <c r="K1122" s="51">
        <v>0</v>
      </c>
      <c r="L1122" s="52" t="s">
        <v>220</v>
      </c>
      <c r="M1122" s="47" t="s">
        <v>218</v>
      </c>
    </row>
    <row r="1123" spans="1:13">
      <c r="A1123" s="51" t="s">
        <v>1514</v>
      </c>
      <c r="B1123" s="51">
        <v>1122</v>
      </c>
      <c r="C1123" s="51">
        <v>163</v>
      </c>
      <c r="D1123" s="52" t="s">
        <v>1510</v>
      </c>
      <c r="E1123" s="52" t="s">
        <v>1511</v>
      </c>
      <c r="F1123" s="51">
        <v>48900</v>
      </c>
      <c r="G1123" s="51">
        <v>3912</v>
      </c>
      <c r="H1123" s="51">
        <v>0</v>
      </c>
      <c r="I1123" s="51">
        <v>2608</v>
      </c>
      <c r="J1123" s="51">
        <v>0</v>
      </c>
      <c r="K1123" s="51">
        <v>0</v>
      </c>
      <c r="L1123" s="52" t="s">
        <v>222</v>
      </c>
      <c r="M1123" s="53" t="s">
        <v>223</v>
      </c>
    </row>
    <row r="1124" spans="1:13">
      <c r="A1124" s="51" t="s">
        <v>1515</v>
      </c>
      <c r="B1124" s="51">
        <v>1123</v>
      </c>
      <c r="C1124" s="51">
        <v>39</v>
      </c>
      <c r="D1124" s="52" t="s">
        <v>1510</v>
      </c>
      <c r="E1124" s="52" t="s">
        <v>1511</v>
      </c>
      <c r="F1124" s="51">
        <v>15600</v>
      </c>
      <c r="G1124" s="51">
        <v>936</v>
      </c>
      <c r="H1124" s="51">
        <v>0</v>
      </c>
      <c r="I1124" s="51">
        <v>624</v>
      </c>
      <c r="J1124" s="51">
        <v>0</v>
      </c>
      <c r="K1124" s="51">
        <v>0</v>
      </c>
      <c r="L1124" s="52" t="s">
        <v>225</v>
      </c>
      <c r="M1124" s="53" t="s">
        <v>223</v>
      </c>
    </row>
    <row r="1125" spans="1:13">
      <c r="A1125" s="51" t="s">
        <v>1516</v>
      </c>
      <c r="B1125" s="51">
        <v>1124</v>
      </c>
      <c r="C1125" s="51">
        <v>1003</v>
      </c>
      <c r="D1125" s="52" t="s">
        <v>1510</v>
      </c>
      <c r="E1125" s="52" t="s">
        <v>1511</v>
      </c>
      <c r="F1125" s="51">
        <v>500500</v>
      </c>
      <c r="G1125" s="51">
        <v>35928</v>
      </c>
      <c r="H1125" s="51">
        <v>0</v>
      </c>
      <c r="I1125" s="51">
        <v>23952</v>
      </c>
      <c r="J1125" s="51">
        <v>0</v>
      </c>
      <c r="K1125" s="51">
        <v>0</v>
      </c>
      <c r="L1125" s="52" t="s">
        <v>227</v>
      </c>
      <c r="M1125" s="47" t="s">
        <v>215</v>
      </c>
    </row>
    <row r="1126" spans="1:13">
      <c r="A1126" s="51" t="s">
        <v>1517</v>
      </c>
      <c r="B1126" s="51">
        <v>1125</v>
      </c>
      <c r="C1126" s="51">
        <v>1</v>
      </c>
      <c r="D1126" s="52" t="s">
        <v>1510</v>
      </c>
      <c r="E1126" s="52" t="s">
        <v>1511</v>
      </c>
      <c r="F1126" s="51">
        <v>600</v>
      </c>
      <c r="G1126" s="51">
        <v>36</v>
      </c>
      <c r="H1126" s="51">
        <v>0</v>
      </c>
      <c r="I1126" s="51">
        <v>24</v>
      </c>
      <c r="J1126" s="51">
        <v>0</v>
      </c>
      <c r="K1126" s="51">
        <v>0</v>
      </c>
      <c r="L1126" s="52" t="s">
        <v>229</v>
      </c>
      <c r="M1126" s="47" t="s">
        <v>215</v>
      </c>
    </row>
    <row r="1127" spans="1:13">
      <c r="A1127" s="51" t="s">
        <v>1518</v>
      </c>
      <c r="B1127" s="51">
        <v>1126</v>
      </c>
      <c r="C1127" s="51">
        <v>2</v>
      </c>
      <c r="D1127" s="52" t="s">
        <v>1510</v>
      </c>
      <c r="E1127" s="52" t="s">
        <v>1511</v>
      </c>
      <c r="F1127" s="51">
        <v>1400</v>
      </c>
      <c r="G1127" s="51">
        <v>72</v>
      </c>
      <c r="H1127" s="51">
        <v>0</v>
      </c>
      <c r="I1127" s="51">
        <v>48</v>
      </c>
      <c r="J1127" s="51">
        <v>0</v>
      </c>
      <c r="K1127" s="51">
        <v>0</v>
      </c>
      <c r="L1127" s="52" t="s">
        <v>252</v>
      </c>
      <c r="M1127" s="47" t="s">
        <v>215</v>
      </c>
    </row>
    <row r="1128" spans="1:13">
      <c r="A1128" s="51" t="s">
        <v>1519</v>
      </c>
      <c r="B1128" s="51">
        <v>1127</v>
      </c>
      <c r="C1128" s="51">
        <v>2</v>
      </c>
      <c r="D1128" s="52" t="s">
        <v>1510</v>
      </c>
      <c r="E1128" s="52" t="s">
        <v>1511</v>
      </c>
      <c r="F1128" s="51">
        <v>1600</v>
      </c>
      <c r="G1128" s="51">
        <v>72</v>
      </c>
      <c r="H1128" s="51">
        <v>0</v>
      </c>
      <c r="I1128" s="51">
        <v>48</v>
      </c>
      <c r="J1128" s="51">
        <v>0</v>
      </c>
      <c r="K1128" s="51">
        <v>0</v>
      </c>
      <c r="L1128" s="52" t="s">
        <v>231</v>
      </c>
      <c r="M1128" s="47" t="s">
        <v>215</v>
      </c>
    </row>
    <row r="1129" spans="1:13">
      <c r="A1129" s="51" t="s">
        <v>1520</v>
      </c>
      <c r="B1129" s="51">
        <v>1128</v>
      </c>
      <c r="C1129" s="51">
        <v>2</v>
      </c>
      <c r="D1129" s="52" t="s">
        <v>1510</v>
      </c>
      <c r="E1129" s="52" t="s">
        <v>1511</v>
      </c>
      <c r="F1129" s="51">
        <v>1800</v>
      </c>
      <c r="G1129" s="51">
        <v>72</v>
      </c>
      <c r="H1129" s="51">
        <v>0</v>
      </c>
      <c r="I1129" s="51">
        <v>48</v>
      </c>
      <c r="J1129" s="51">
        <v>0</v>
      </c>
      <c r="K1129" s="51">
        <v>0</v>
      </c>
      <c r="L1129" s="52" t="s">
        <v>255</v>
      </c>
      <c r="M1129" s="47" t="s">
        <v>215</v>
      </c>
    </row>
    <row r="1130" spans="1:13">
      <c r="A1130" s="51" t="s">
        <v>1521</v>
      </c>
      <c r="B1130" s="51">
        <v>1129</v>
      </c>
      <c r="C1130" s="51">
        <v>210</v>
      </c>
      <c r="D1130" s="52" t="s">
        <v>1510</v>
      </c>
      <c r="E1130" s="52" t="s">
        <v>1511</v>
      </c>
      <c r="F1130" s="51">
        <v>209500</v>
      </c>
      <c r="G1130" s="51">
        <v>7470</v>
      </c>
      <c r="H1130" s="51">
        <v>0</v>
      </c>
      <c r="I1130" s="51">
        <v>4980</v>
      </c>
      <c r="J1130" s="51">
        <v>0</v>
      </c>
      <c r="K1130" s="51">
        <v>0</v>
      </c>
      <c r="L1130" s="52" t="s">
        <v>233</v>
      </c>
      <c r="M1130" s="47" t="s">
        <v>215</v>
      </c>
    </row>
    <row r="1131" spans="1:13">
      <c r="A1131" s="51" t="s">
        <v>1522</v>
      </c>
      <c r="B1131" s="51">
        <v>1130</v>
      </c>
      <c r="C1131" s="51">
        <v>3</v>
      </c>
      <c r="D1131" s="52" t="s">
        <v>1510</v>
      </c>
      <c r="E1131" s="52" t="s">
        <v>1511</v>
      </c>
      <c r="F1131" s="51">
        <v>4400</v>
      </c>
      <c r="G1131" s="51">
        <v>90</v>
      </c>
      <c r="H1131" s="51">
        <v>0</v>
      </c>
      <c r="I1131" s="51">
        <v>60</v>
      </c>
      <c r="J1131" s="51">
        <v>0</v>
      </c>
      <c r="K1131" s="51">
        <v>0</v>
      </c>
      <c r="L1131" s="52" t="s">
        <v>343</v>
      </c>
      <c r="M1131" s="47" t="s">
        <v>215</v>
      </c>
    </row>
    <row r="1132" spans="1:13">
      <c r="A1132" s="51" t="s">
        <v>1523</v>
      </c>
      <c r="B1132" s="51">
        <v>1131</v>
      </c>
      <c r="C1132" s="51">
        <v>15</v>
      </c>
      <c r="D1132" s="52" t="s">
        <v>1510</v>
      </c>
      <c r="E1132" s="52" t="s">
        <v>1511</v>
      </c>
      <c r="F1132" s="51">
        <v>28900</v>
      </c>
      <c r="G1132" s="51">
        <v>486</v>
      </c>
      <c r="H1132" s="51">
        <v>0</v>
      </c>
      <c r="I1132" s="51">
        <v>324</v>
      </c>
      <c r="J1132" s="51">
        <v>0</v>
      </c>
      <c r="K1132" s="51">
        <v>0</v>
      </c>
      <c r="L1132" s="52" t="s">
        <v>397</v>
      </c>
      <c r="M1132" s="47" t="s">
        <v>215</v>
      </c>
    </row>
    <row r="1133" spans="1:13">
      <c r="A1133" s="51" t="s">
        <v>1524</v>
      </c>
      <c r="B1133" s="51">
        <v>1132</v>
      </c>
      <c r="C1133" s="51">
        <v>1</v>
      </c>
      <c r="D1133" s="52" t="s">
        <v>1510</v>
      </c>
      <c r="E1133" s="52" t="s">
        <v>1511</v>
      </c>
      <c r="F1133" s="51">
        <v>2500</v>
      </c>
      <c r="G1133" s="51">
        <v>36</v>
      </c>
      <c r="H1133" s="51">
        <v>0</v>
      </c>
      <c r="I1133" s="51">
        <v>24</v>
      </c>
      <c r="J1133" s="51">
        <v>0</v>
      </c>
      <c r="K1133" s="51">
        <v>0</v>
      </c>
      <c r="L1133" s="52" t="s">
        <v>416</v>
      </c>
      <c r="M1133" s="47" t="s">
        <v>215</v>
      </c>
    </row>
    <row r="1134" spans="1:13">
      <c r="A1134" s="51" t="s">
        <v>1525</v>
      </c>
      <c r="B1134" s="51">
        <v>1133</v>
      </c>
      <c r="C1134" s="51">
        <v>70</v>
      </c>
      <c r="D1134" s="52" t="s">
        <v>1510</v>
      </c>
      <c r="E1134" s="52" t="s">
        <v>1511</v>
      </c>
      <c r="F1134" s="51">
        <v>209100</v>
      </c>
      <c r="G1134" s="51">
        <v>2358</v>
      </c>
      <c r="H1134" s="51">
        <v>0</v>
      </c>
      <c r="I1134" s="51">
        <v>1572</v>
      </c>
      <c r="J1134" s="51">
        <v>0</v>
      </c>
      <c r="K1134" s="51">
        <v>0</v>
      </c>
      <c r="L1134" s="52" t="s">
        <v>399</v>
      </c>
      <c r="M1134" s="47" t="s">
        <v>215</v>
      </c>
    </row>
    <row r="1135" spans="1:13">
      <c r="A1135" s="51" t="s">
        <v>1526</v>
      </c>
      <c r="B1135" s="51">
        <v>1134</v>
      </c>
      <c r="C1135" s="51">
        <v>2844</v>
      </c>
      <c r="D1135" s="52" t="s">
        <v>1510</v>
      </c>
      <c r="E1135" s="52" t="s">
        <v>1511</v>
      </c>
      <c r="F1135" s="51">
        <v>0</v>
      </c>
      <c r="G1135" s="51">
        <v>0</v>
      </c>
      <c r="H1135" s="51">
        <v>0</v>
      </c>
      <c r="I1135" s="51">
        <v>0</v>
      </c>
      <c r="J1135" s="51">
        <v>0</v>
      </c>
      <c r="K1135" s="51">
        <v>13564836.49</v>
      </c>
      <c r="L1135" s="52" t="s">
        <v>575</v>
      </c>
      <c r="M1135" s="47" t="s">
        <v>215</v>
      </c>
    </row>
    <row r="1136" spans="1:13">
      <c r="A1136" s="51" t="s">
        <v>1527</v>
      </c>
      <c r="B1136" s="51">
        <v>1135</v>
      </c>
      <c r="C1136" s="51">
        <v>112709</v>
      </c>
      <c r="D1136" s="52" t="s">
        <v>1528</v>
      </c>
      <c r="E1136" s="52" t="s">
        <v>1529</v>
      </c>
      <c r="F1136" s="51">
        <v>11146100</v>
      </c>
      <c r="G1136" s="51">
        <v>2028762</v>
      </c>
      <c r="H1136" s="51">
        <v>270501.59999999998</v>
      </c>
      <c r="I1136" s="51">
        <v>1082006.3999999999</v>
      </c>
      <c r="J1136" s="51">
        <v>124800</v>
      </c>
      <c r="K1136" s="51">
        <v>0</v>
      </c>
      <c r="L1136" s="52" t="s">
        <v>217</v>
      </c>
      <c r="M1136" s="47" t="s">
        <v>218</v>
      </c>
    </row>
    <row r="1137" spans="1:13">
      <c r="A1137" s="51" t="s">
        <v>1530</v>
      </c>
      <c r="B1137" s="51">
        <v>1136</v>
      </c>
      <c r="C1137" s="51">
        <v>3505</v>
      </c>
      <c r="D1137" s="52" t="s">
        <v>1528</v>
      </c>
      <c r="E1137" s="52" t="s">
        <v>1529</v>
      </c>
      <c r="F1137" s="51">
        <v>663300</v>
      </c>
      <c r="G1137" s="51">
        <v>62478</v>
      </c>
      <c r="H1137" s="51">
        <v>8330.4</v>
      </c>
      <c r="I1137" s="51">
        <v>33321.599999999999</v>
      </c>
      <c r="J1137" s="51">
        <v>34300</v>
      </c>
      <c r="K1137" s="51">
        <v>0</v>
      </c>
      <c r="L1137" s="52" t="s">
        <v>220</v>
      </c>
      <c r="M1137" s="47" t="s">
        <v>218</v>
      </c>
    </row>
    <row r="1138" spans="1:13">
      <c r="A1138" s="51" t="s">
        <v>1531</v>
      </c>
      <c r="B1138" s="51">
        <v>1137</v>
      </c>
      <c r="C1138" s="51">
        <v>659</v>
      </c>
      <c r="D1138" s="52" t="s">
        <v>1528</v>
      </c>
      <c r="E1138" s="52" t="s">
        <v>1529</v>
      </c>
      <c r="F1138" s="51">
        <v>196600</v>
      </c>
      <c r="G1138" s="51">
        <v>15744</v>
      </c>
      <c r="H1138" s="51">
        <v>2099.1999999999998</v>
      </c>
      <c r="I1138" s="51">
        <v>8396.7999999999993</v>
      </c>
      <c r="J1138" s="51">
        <v>700</v>
      </c>
      <c r="K1138" s="51">
        <v>0</v>
      </c>
      <c r="L1138" s="52" t="s">
        <v>222</v>
      </c>
      <c r="M1138" s="53" t="s">
        <v>223</v>
      </c>
    </row>
    <row r="1139" spans="1:13">
      <c r="A1139" s="51" t="s">
        <v>1532</v>
      </c>
      <c r="B1139" s="51">
        <v>1138</v>
      </c>
      <c r="C1139" s="51">
        <v>100</v>
      </c>
      <c r="D1139" s="52" t="s">
        <v>1528</v>
      </c>
      <c r="E1139" s="52" t="s">
        <v>1529</v>
      </c>
      <c r="F1139" s="51">
        <v>39400</v>
      </c>
      <c r="G1139" s="51">
        <v>2382</v>
      </c>
      <c r="H1139" s="51">
        <v>317.60000000000002</v>
      </c>
      <c r="I1139" s="51">
        <v>1270.4000000000001</v>
      </c>
      <c r="J1139" s="51">
        <v>500</v>
      </c>
      <c r="K1139" s="51">
        <v>0</v>
      </c>
      <c r="L1139" s="52" t="s">
        <v>225</v>
      </c>
      <c r="M1139" s="53" t="s">
        <v>223</v>
      </c>
    </row>
    <row r="1140" spans="1:13">
      <c r="A1140" s="51" t="s">
        <v>1533</v>
      </c>
      <c r="B1140" s="51">
        <v>1139</v>
      </c>
      <c r="C1140" s="51">
        <v>3508</v>
      </c>
      <c r="D1140" s="52" t="s">
        <v>1528</v>
      </c>
      <c r="E1140" s="52" t="s">
        <v>1529</v>
      </c>
      <c r="F1140" s="51">
        <v>1749300</v>
      </c>
      <c r="G1140" s="51">
        <v>125586</v>
      </c>
      <c r="H1140" s="51">
        <v>16744.8</v>
      </c>
      <c r="I1140" s="51">
        <v>66979.199999999997</v>
      </c>
      <c r="J1140" s="51">
        <v>600</v>
      </c>
      <c r="K1140" s="51">
        <v>0</v>
      </c>
      <c r="L1140" s="52" t="s">
        <v>227</v>
      </c>
      <c r="M1140" s="47" t="s">
        <v>215</v>
      </c>
    </row>
    <row r="1141" spans="1:13">
      <c r="A1141" s="51" t="s">
        <v>1534</v>
      </c>
      <c r="B1141" s="51">
        <v>1140</v>
      </c>
      <c r="C1141" s="51">
        <v>14</v>
      </c>
      <c r="D1141" s="52" t="s">
        <v>1528</v>
      </c>
      <c r="E1141" s="52" t="s">
        <v>1529</v>
      </c>
      <c r="F1141" s="51">
        <v>8000</v>
      </c>
      <c r="G1141" s="51">
        <v>504</v>
      </c>
      <c r="H1141" s="51">
        <v>67.2</v>
      </c>
      <c r="I1141" s="51">
        <v>268.8</v>
      </c>
      <c r="J1141" s="51">
        <v>400</v>
      </c>
      <c r="K1141" s="51">
        <v>0</v>
      </c>
      <c r="L1141" s="52" t="s">
        <v>229</v>
      </c>
      <c r="M1141" s="47" t="s">
        <v>215</v>
      </c>
    </row>
    <row r="1142" spans="1:13">
      <c r="A1142" s="51" t="s">
        <v>1535</v>
      </c>
      <c r="B1142" s="51">
        <v>1141</v>
      </c>
      <c r="C1142" s="51">
        <v>4</v>
      </c>
      <c r="D1142" s="52" t="s">
        <v>1528</v>
      </c>
      <c r="E1142" s="52" t="s">
        <v>1529</v>
      </c>
      <c r="F1142" s="51">
        <v>2800</v>
      </c>
      <c r="G1142" s="51">
        <v>144</v>
      </c>
      <c r="H1142" s="51">
        <v>19.2</v>
      </c>
      <c r="I1142" s="51">
        <v>76.8</v>
      </c>
      <c r="J1142" s="51">
        <v>0</v>
      </c>
      <c r="K1142" s="51">
        <v>0</v>
      </c>
      <c r="L1142" s="52" t="s">
        <v>252</v>
      </c>
      <c r="M1142" s="47" t="s">
        <v>215</v>
      </c>
    </row>
    <row r="1143" spans="1:13">
      <c r="A1143" s="51" t="s">
        <v>1536</v>
      </c>
      <c r="B1143" s="51">
        <v>1142</v>
      </c>
      <c r="C1143" s="51">
        <v>7</v>
      </c>
      <c r="D1143" s="52" t="s">
        <v>1528</v>
      </c>
      <c r="E1143" s="52" t="s">
        <v>1529</v>
      </c>
      <c r="F1143" s="51">
        <v>5600</v>
      </c>
      <c r="G1143" s="51">
        <v>252</v>
      </c>
      <c r="H1143" s="51">
        <v>33.6</v>
      </c>
      <c r="I1143" s="51">
        <v>134.4</v>
      </c>
      <c r="J1143" s="51">
        <v>0</v>
      </c>
      <c r="K1143" s="51">
        <v>0</v>
      </c>
      <c r="L1143" s="52" t="s">
        <v>231</v>
      </c>
      <c r="M1143" s="47" t="s">
        <v>215</v>
      </c>
    </row>
    <row r="1144" spans="1:13">
      <c r="A1144" s="51" t="s">
        <v>1537</v>
      </c>
      <c r="B1144" s="51">
        <v>1143</v>
      </c>
      <c r="C1144" s="51">
        <v>5</v>
      </c>
      <c r="D1144" s="52" t="s">
        <v>1528</v>
      </c>
      <c r="E1144" s="52" t="s">
        <v>1529</v>
      </c>
      <c r="F1144" s="51">
        <v>4500</v>
      </c>
      <c r="G1144" s="51">
        <v>180</v>
      </c>
      <c r="H1144" s="51">
        <v>24</v>
      </c>
      <c r="I1144" s="51">
        <v>96</v>
      </c>
      <c r="J1144" s="51">
        <v>0</v>
      </c>
      <c r="K1144" s="51">
        <v>0</v>
      </c>
      <c r="L1144" s="52" t="s">
        <v>255</v>
      </c>
      <c r="M1144" s="47" t="s">
        <v>215</v>
      </c>
    </row>
    <row r="1145" spans="1:13">
      <c r="A1145" s="51" t="s">
        <v>1538</v>
      </c>
      <c r="B1145" s="51">
        <v>1144</v>
      </c>
      <c r="C1145" s="51">
        <v>405</v>
      </c>
      <c r="D1145" s="52" t="s">
        <v>1528</v>
      </c>
      <c r="E1145" s="52" t="s">
        <v>1529</v>
      </c>
      <c r="F1145" s="51">
        <v>403800</v>
      </c>
      <c r="G1145" s="51">
        <v>14490</v>
      </c>
      <c r="H1145" s="51">
        <v>1932</v>
      </c>
      <c r="I1145" s="51">
        <v>7728</v>
      </c>
      <c r="J1145" s="51">
        <v>400</v>
      </c>
      <c r="K1145" s="51">
        <v>0</v>
      </c>
      <c r="L1145" s="52" t="s">
        <v>233</v>
      </c>
      <c r="M1145" s="47" t="s">
        <v>215</v>
      </c>
    </row>
    <row r="1146" spans="1:13">
      <c r="A1146" s="51" t="s">
        <v>1539</v>
      </c>
      <c r="B1146" s="51">
        <v>1145</v>
      </c>
      <c r="C1146" s="51">
        <v>6</v>
      </c>
      <c r="D1146" s="52" t="s">
        <v>1528</v>
      </c>
      <c r="E1146" s="52" t="s">
        <v>1529</v>
      </c>
      <c r="F1146" s="51">
        <v>9000</v>
      </c>
      <c r="G1146" s="51">
        <v>216</v>
      </c>
      <c r="H1146" s="51">
        <v>28.8</v>
      </c>
      <c r="I1146" s="51">
        <v>115.2</v>
      </c>
      <c r="J1146" s="51">
        <v>0</v>
      </c>
      <c r="K1146" s="51">
        <v>0</v>
      </c>
      <c r="L1146" s="52" t="s">
        <v>343</v>
      </c>
      <c r="M1146" s="47" t="s">
        <v>215</v>
      </c>
    </row>
    <row r="1147" spans="1:13">
      <c r="A1147" s="51" t="s">
        <v>1540</v>
      </c>
      <c r="B1147" s="51">
        <v>1146</v>
      </c>
      <c r="C1147" s="51">
        <v>39</v>
      </c>
      <c r="D1147" s="52" t="s">
        <v>1528</v>
      </c>
      <c r="E1147" s="52" t="s">
        <v>1529</v>
      </c>
      <c r="F1147" s="51">
        <v>77900</v>
      </c>
      <c r="G1147" s="51">
        <v>1386</v>
      </c>
      <c r="H1147" s="51">
        <v>184.8</v>
      </c>
      <c r="I1147" s="51">
        <v>739.2</v>
      </c>
      <c r="J1147" s="51">
        <v>0</v>
      </c>
      <c r="K1147" s="51">
        <v>0</v>
      </c>
      <c r="L1147" s="52" t="s">
        <v>397</v>
      </c>
      <c r="M1147" s="47" t="s">
        <v>215</v>
      </c>
    </row>
    <row r="1148" spans="1:13">
      <c r="A1148" s="51" t="s">
        <v>1541</v>
      </c>
      <c r="B1148" s="51">
        <v>1147</v>
      </c>
      <c r="C1148" s="51">
        <v>342</v>
      </c>
      <c r="D1148" s="52" t="s">
        <v>1528</v>
      </c>
      <c r="E1148" s="52" t="s">
        <v>1529</v>
      </c>
      <c r="F1148" s="51">
        <v>1012200</v>
      </c>
      <c r="G1148" s="51">
        <v>11178</v>
      </c>
      <c r="H1148" s="51">
        <v>1490.4</v>
      </c>
      <c r="I1148" s="51">
        <v>5961.6</v>
      </c>
      <c r="J1148" s="51">
        <v>200</v>
      </c>
      <c r="K1148" s="51">
        <v>0</v>
      </c>
      <c r="L1148" s="52" t="s">
        <v>399</v>
      </c>
      <c r="M1148" s="47" t="s">
        <v>215</v>
      </c>
    </row>
    <row r="1149" spans="1:13">
      <c r="A1149" s="51" t="s">
        <v>1542</v>
      </c>
      <c r="B1149" s="51">
        <v>1148</v>
      </c>
      <c r="C1149" s="51">
        <v>268</v>
      </c>
      <c r="D1149" s="52" t="s">
        <v>1528</v>
      </c>
      <c r="E1149" s="52" t="s">
        <v>1529</v>
      </c>
      <c r="F1149" s="51">
        <v>0</v>
      </c>
      <c r="G1149" s="51">
        <v>0</v>
      </c>
      <c r="H1149" s="51">
        <v>0</v>
      </c>
      <c r="I1149" s="51">
        <v>0</v>
      </c>
      <c r="J1149" s="51">
        <v>0</v>
      </c>
      <c r="K1149" s="51">
        <v>8107198.4000000004</v>
      </c>
      <c r="L1149" s="52" t="s">
        <v>575</v>
      </c>
      <c r="M1149" s="47" t="s">
        <v>215</v>
      </c>
    </row>
    <row r="1150" spans="1:13">
      <c r="A1150" s="51" t="s">
        <v>1543</v>
      </c>
      <c r="B1150" s="51">
        <v>1149</v>
      </c>
      <c r="C1150" s="51">
        <v>235910</v>
      </c>
      <c r="D1150" s="52" t="s">
        <v>1544</v>
      </c>
      <c r="E1150" s="52" t="s">
        <v>1545</v>
      </c>
      <c r="F1150" s="51">
        <v>23241900</v>
      </c>
      <c r="G1150" s="51">
        <v>4954110</v>
      </c>
      <c r="H1150" s="51">
        <v>424638</v>
      </c>
      <c r="I1150" s="51">
        <v>1698552</v>
      </c>
      <c r="J1150" s="51">
        <v>349100</v>
      </c>
      <c r="K1150" s="51">
        <v>0</v>
      </c>
      <c r="L1150" s="52" t="s">
        <v>217</v>
      </c>
      <c r="M1150" s="47" t="s">
        <v>218</v>
      </c>
    </row>
    <row r="1151" spans="1:13">
      <c r="A1151" s="51" t="s">
        <v>1546</v>
      </c>
      <c r="B1151" s="51">
        <v>1150</v>
      </c>
      <c r="C1151" s="51">
        <v>5391</v>
      </c>
      <c r="D1151" s="52" t="s">
        <v>1544</v>
      </c>
      <c r="E1151" s="52" t="s">
        <v>1545</v>
      </c>
      <c r="F1151" s="51">
        <v>1065200</v>
      </c>
      <c r="G1151" s="51">
        <v>110481</v>
      </c>
      <c r="H1151" s="51">
        <v>9469.7999999999993</v>
      </c>
      <c r="I1151" s="51">
        <v>37879.199999999997</v>
      </c>
      <c r="J1151" s="51">
        <v>0</v>
      </c>
      <c r="K1151" s="51">
        <v>0</v>
      </c>
      <c r="L1151" s="52" t="s">
        <v>220</v>
      </c>
      <c r="M1151" s="47" t="s">
        <v>218</v>
      </c>
    </row>
    <row r="1152" spans="1:13">
      <c r="A1152" s="51" t="s">
        <v>1547</v>
      </c>
      <c r="B1152" s="51">
        <v>1151</v>
      </c>
      <c r="C1152" s="51">
        <v>1068</v>
      </c>
      <c r="D1152" s="52" t="s">
        <v>1544</v>
      </c>
      <c r="E1152" s="52" t="s">
        <v>1545</v>
      </c>
      <c r="F1152" s="51">
        <v>319300</v>
      </c>
      <c r="G1152" s="51">
        <v>29694</v>
      </c>
      <c r="H1152" s="51">
        <v>2545.1999999999998</v>
      </c>
      <c r="I1152" s="51">
        <v>10180.799999999999</v>
      </c>
      <c r="J1152" s="51">
        <v>0</v>
      </c>
      <c r="K1152" s="51">
        <v>0</v>
      </c>
      <c r="L1152" s="52" t="s">
        <v>222</v>
      </c>
      <c r="M1152" s="53" t="s">
        <v>223</v>
      </c>
    </row>
    <row r="1153" spans="1:13">
      <c r="A1153" s="51" t="s">
        <v>1548</v>
      </c>
      <c r="B1153" s="51">
        <v>1152</v>
      </c>
      <c r="C1153" s="51">
        <v>161</v>
      </c>
      <c r="D1153" s="52" t="s">
        <v>1544</v>
      </c>
      <c r="E1153" s="52" t="s">
        <v>1545</v>
      </c>
      <c r="F1153" s="51">
        <v>64300</v>
      </c>
      <c r="G1153" s="51">
        <v>4487</v>
      </c>
      <c r="H1153" s="51">
        <v>384.6</v>
      </c>
      <c r="I1153" s="51">
        <v>1538.4</v>
      </c>
      <c r="J1153" s="51">
        <v>0</v>
      </c>
      <c r="K1153" s="51">
        <v>0</v>
      </c>
      <c r="L1153" s="52" t="s">
        <v>225</v>
      </c>
      <c r="M1153" s="53" t="s">
        <v>223</v>
      </c>
    </row>
    <row r="1154" spans="1:13">
      <c r="A1154" s="51" t="s">
        <v>1549</v>
      </c>
      <c r="B1154" s="51">
        <v>1153</v>
      </c>
      <c r="C1154" s="51">
        <v>4299</v>
      </c>
      <c r="D1154" s="52" t="s">
        <v>1544</v>
      </c>
      <c r="E1154" s="52" t="s">
        <v>1545</v>
      </c>
      <c r="F1154" s="51">
        <v>2143000</v>
      </c>
      <c r="G1154" s="51">
        <v>179298</v>
      </c>
      <c r="H1154" s="51">
        <v>15368.4</v>
      </c>
      <c r="I1154" s="51">
        <v>61473.599999999999</v>
      </c>
      <c r="J1154" s="51">
        <v>0</v>
      </c>
      <c r="K1154" s="51">
        <v>0</v>
      </c>
      <c r="L1154" s="52" t="s">
        <v>227</v>
      </c>
      <c r="M1154" s="47" t="s">
        <v>215</v>
      </c>
    </row>
    <row r="1155" spans="1:13">
      <c r="A1155" s="51" t="s">
        <v>1550</v>
      </c>
      <c r="B1155" s="51">
        <v>1154</v>
      </c>
      <c r="C1155" s="51">
        <v>17</v>
      </c>
      <c r="D1155" s="52" t="s">
        <v>1544</v>
      </c>
      <c r="E1155" s="52" t="s">
        <v>1545</v>
      </c>
      <c r="F1155" s="51">
        <v>10100</v>
      </c>
      <c r="G1155" s="51">
        <v>693</v>
      </c>
      <c r="H1155" s="51">
        <v>59.4</v>
      </c>
      <c r="I1155" s="51">
        <v>237.6</v>
      </c>
      <c r="J1155" s="51">
        <v>0</v>
      </c>
      <c r="K1155" s="51">
        <v>0</v>
      </c>
      <c r="L1155" s="52" t="s">
        <v>229</v>
      </c>
      <c r="M1155" s="47" t="s">
        <v>215</v>
      </c>
    </row>
    <row r="1156" spans="1:13">
      <c r="A1156" s="51" t="s">
        <v>1551</v>
      </c>
      <c r="B1156" s="51">
        <v>1155</v>
      </c>
      <c r="C1156" s="51">
        <v>7</v>
      </c>
      <c r="D1156" s="52" t="s">
        <v>1544</v>
      </c>
      <c r="E1156" s="52" t="s">
        <v>1545</v>
      </c>
      <c r="F1156" s="51">
        <v>4900</v>
      </c>
      <c r="G1156" s="51">
        <v>294</v>
      </c>
      <c r="H1156" s="51">
        <v>25.2</v>
      </c>
      <c r="I1156" s="51">
        <v>100.8</v>
      </c>
      <c r="J1156" s="51">
        <v>0</v>
      </c>
      <c r="K1156" s="51">
        <v>0</v>
      </c>
      <c r="L1156" s="52" t="s">
        <v>252</v>
      </c>
      <c r="M1156" s="47" t="s">
        <v>215</v>
      </c>
    </row>
    <row r="1157" spans="1:13">
      <c r="A1157" s="51" t="s">
        <v>1552</v>
      </c>
      <c r="B1157" s="51">
        <v>1156</v>
      </c>
      <c r="C1157" s="51">
        <v>18</v>
      </c>
      <c r="D1157" s="52" t="s">
        <v>1544</v>
      </c>
      <c r="E1157" s="52" t="s">
        <v>1545</v>
      </c>
      <c r="F1157" s="51">
        <v>14400</v>
      </c>
      <c r="G1157" s="51">
        <v>756</v>
      </c>
      <c r="H1157" s="51">
        <v>64.8</v>
      </c>
      <c r="I1157" s="51">
        <v>259.2</v>
      </c>
      <c r="J1157" s="51">
        <v>0</v>
      </c>
      <c r="K1157" s="51">
        <v>0</v>
      </c>
      <c r="L1157" s="52" t="s">
        <v>231</v>
      </c>
      <c r="M1157" s="47" t="s">
        <v>215</v>
      </c>
    </row>
    <row r="1158" spans="1:13">
      <c r="A1158" s="51" t="s">
        <v>1553</v>
      </c>
      <c r="B1158" s="51">
        <v>1157</v>
      </c>
      <c r="C1158" s="51">
        <v>20</v>
      </c>
      <c r="D1158" s="52" t="s">
        <v>1544</v>
      </c>
      <c r="E1158" s="52" t="s">
        <v>1545</v>
      </c>
      <c r="F1158" s="51">
        <v>17900</v>
      </c>
      <c r="G1158" s="51">
        <v>819</v>
      </c>
      <c r="H1158" s="51">
        <v>70.2</v>
      </c>
      <c r="I1158" s="51">
        <v>280.8</v>
      </c>
      <c r="J1158" s="51">
        <v>0</v>
      </c>
      <c r="K1158" s="51">
        <v>0</v>
      </c>
      <c r="L1158" s="52" t="s">
        <v>255</v>
      </c>
      <c r="M1158" s="47" t="s">
        <v>215</v>
      </c>
    </row>
    <row r="1159" spans="1:13">
      <c r="A1159" s="51" t="s">
        <v>1554</v>
      </c>
      <c r="B1159" s="51">
        <v>1158</v>
      </c>
      <c r="C1159" s="51">
        <v>842</v>
      </c>
      <c r="D1159" s="52" t="s">
        <v>1544</v>
      </c>
      <c r="E1159" s="52" t="s">
        <v>1545</v>
      </c>
      <c r="F1159" s="51">
        <v>840300</v>
      </c>
      <c r="G1159" s="51">
        <v>35070</v>
      </c>
      <c r="H1159" s="51">
        <v>3006</v>
      </c>
      <c r="I1159" s="51">
        <v>12024</v>
      </c>
      <c r="J1159" s="51">
        <v>0</v>
      </c>
      <c r="K1159" s="51">
        <v>0</v>
      </c>
      <c r="L1159" s="52" t="s">
        <v>233</v>
      </c>
      <c r="M1159" s="47" t="s">
        <v>215</v>
      </c>
    </row>
    <row r="1160" spans="1:13">
      <c r="A1160" s="51" t="s">
        <v>1555</v>
      </c>
      <c r="B1160" s="51">
        <v>1159</v>
      </c>
      <c r="C1160" s="51">
        <v>42</v>
      </c>
      <c r="D1160" s="52" t="s">
        <v>1544</v>
      </c>
      <c r="E1160" s="52" t="s">
        <v>1545</v>
      </c>
      <c r="F1160" s="51">
        <v>61700</v>
      </c>
      <c r="G1160" s="51">
        <v>1554</v>
      </c>
      <c r="H1160" s="51">
        <v>133.19999999999999</v>
      </c>
      <c r="I1160" s="51">
        <v>532.79999999999995</v>
      </c>
      <c r="J1160" s="51">
        <v>0</v>
      </c>
      <c r="K1160" s="51">
        <v>0</v>
      </c>
      <c r="L1160" s="52" t="s">
        <v>343</v>
      </c>
      <c r="M1160" s="47" t="s">
        <v>215</v>
      </c>
    </row>
    <row r="1161" spans="1:13">
      <c r="A1161" s="51" t="s">
        <v>1556</v>
      </c>
      <c r="B1161" s="51">
        <v>1160</v>
      </c>
      <c r="C1161" s="51">
        <v>98</v>
      </c>
      <c r="D1161" s="52" t="s">
        <v>1544</v>
      </c>
      <c r="E1161" s="52" t="s">
        <v>1545</v>
      </c>
      <c r="F1161" s="51">
        <v>195500</v>
      </c>
      <c r="G1161" s="51">
        <v>4011</v>
      </c>
      <c r="H1161" s="51">
        <v>343.8</v>
      </c>
      <c r="I1161" s="51">
        <v>1375.2</v>
      </c>
      <c r="J1161" s="51">
        <v>0</v>
      </c>
      <c r="K1161" s="51">
        <v>0</v>
      </c>
      <c r="L1161" s="52" t="s">
        <v>397</v>
      </c>
      <c r="M1161" s="47" t="s">
        <v>215</v>
      </c>
    </row>
    <row r="1162" spans="1:13">
      <c r="A1162" s="51" t="s">
        <v>1557</v>
      </c>
      <c r="B1162" s="51">
        <v>1161</v>
      </c>
      <c r="C1162" s="51">
        <v>6</v>
      </c>
      <c r="D1162" s="52" t="s">
        <v>1544</v>
      </c>
      <c r="E1162" s="52" t="s">
        <v>1545</v>
      </c>
      <c r="F1162" s="51">
        <v>15000</v>
      </c>
      <c r="G1162" s="51">
        <v>252</v>
      </c>
      <c r="H1162" s="51">
        <v>21.6</v>
      </c>
      <c r="I1162" s="51">
        <v>86.4</v>
      </c>
      <c r="J1162" s="51">
        <v>0</v>
      </c>
      <c r="K1162" s="51">
        <v>0</v>
      </c>
      <c r="L1162" s="52" t="s">
        <v>416</v>
      </c>
      <c r="M1162" s="47" t="s">
        <v>215</v>
      </c>
    </row>
    <row r="1163" spans="1:13">
      <c r="A1163" s="51" t="s">
        <v>1558</v>
      </c>
      <c r="B1163" s="51">
        <v>1162</v>
      </c>
      <c r="C1163" s="51">
        <v>461</v>
      </c>
      <c r="D1163" s="52" t="s">
        <v>1544</v>
      </c>
      <c r="E1163" s="52" t="s">
        <v>1545</v>
      </c>
      <c r="F1163" s="51">
        <v>1373600</v>
      </c>
      <c r="G1163" s="51">
        <v>18529</v>
      </c>
      <c r="H1163" s="51">
        <v>1588.2</v>
      </c>
      <c r="I1163" s="51">
        <v>6352.8</v>
      </c>
      <c r="J1163" s="51">
        <v>0</v>
      </c>
      <c r="K1163" s="51">
        <v>0</v>
      </c>
      <c r="L1163" s="52" t="s">
        <v>399</v>
      </c>
      <c r="M1163" s="47" t="s">
        <v>215</v>
      </c>
    </row>
    <row r="1164" spans="1:13">
      <c r="A1164" s="51" t="s">
        <v>1559</v>
      </c>
      <c r="B1164" s="51">
        <v>1163</v>
      </c>
      <c r="C1164" s="51">
        <v>88</v>
      </c>
      <c r="D1164" s="52" t="s">
        <v>1544</v>
      </c>
      <c r="E1164" s="52" t="s">
        <v>1545</v>
      </c>
      <c r="F1164" s="51">
        <v>0</v>
      </c>
      <c r="G1164" s="51">
        <v>0</v>
      </c>
      <c r="H1164" s="51">
        <v>0</v>
      </c>
      <c r="I1164" s="51">
        <v>0</v>
      </c>
      <c r="J1164" s="51">
        <v>0</v>
      </c>
      <c r="K1164" s="51">
        <v>2953389.35</v>
      </c>
      <c r="L1164" s="52" t="s">
        <v>575</v>
      </c>
      <c r="M1164" s="47" t="s">
        <v>215</v>
      </c>
    </row>
    <row r="1165" spans="1:13">
      <c r="A1165" s="51" t="s">
        <v>1560</v>
      </c>
      <c r="B1165" s="51">
        <v>1164</v>
      </c>
      <c r="C1165" s="51">
        <v>7622</v>
      </c>
      <c r="D1165" s="52" t="s">
        <v>1561</v>
      </c>
      <c r="E1165" s="52" t="s">
        <v>1562</v>
      </c>
      <c r="F1165" s="51">
        <v>104200</v>
      </c>
      <c r="G1165" s="51">
        <v>-49</v>
      </c>
      <c r="H1165" s="51">
        <v>0</v>
      </c>
      <c r="I1165" s="51">
        <v>-12</v>
      </c>
      <c r="J1165" s="51">
        <v>760000</v>
      </c>
      <c r="K1165" s="51">
        <v>0</v>
      </c>
      <c r="L1165" s="52" t="s">
        <v>214</v>
      </c>
      <c r="M1165" s="47" t="s">
        <v>215</v>
      </c>
    </row>
    <row r="1166" spans="1:13">
      <c r="A1166" s="51" t="s">
        <v>1563</v>
      </c>
      <c r="B1166" s="51">
        <v>1165</v>
      </c>
      <c r="C1166" s="51">
        <v>198037</v>
      </c>
      <c r="D1166" s="52" t="s">
        <v>1561</v>
      </c>
      <c r="E1166" s="52" t="s">
        <v>1562</v>
      </c>
      <c r="F1166" s="51">
        <v>18983100</v>
      </c>
      <c r="G1166" s="51">
        <v>4158777</v>
      </c>
      <c r="H1166" s="51">
        <v>0</v>
      </c>
      <c r="I1166" s="51">
        <v>1782333</v>
      </c>
      <c r="J1166" s="51">
        <v>820600</v>
      </c>
      <c r="K1166" s="51">
        <v>0</v>
      </c>
      <c r="L1166" s="52" t="s">
        <v>217</v>
      </c>
      <c r="M1166" s="47" t="s">
        <v>218</v>
      </c>
    </row>
    <row r="1167" spans="1:13">
      <c r="A1167" s="51" t="s">
        <v>1564</v>
      </c>
      <c r="B1167" s="51">
        <v>1166</v>
      </c>
      <c r="C1167" s="51">
        <v>6562</v>
      </c>
      <c r="D1167" s="52" t="s">
        <v>1561</v>
      </c>
      <c r="E1167" s="52" t="s">
        <v>1562</v>
      </c>
      <c r="F1167" s="51">
        <v>1239600</v>
      </c>
      <c r="G1167" s="51">
        <v>137319</v>
      </c>
      <c r="H1167" s="51">
        <v>0</v>
      </c>
      <c r="I1167" s="51">
        <v>58851</v>
      </c>
      <c r="J1167" s="51">
        <v>70500</v>
      </c>
      <c r="K1167" s="51">
        <v>0</v>
      </c>
      <c r="L1167" s="52" t="s">
        <v>220</v>
      </c>
      <c r="M1167" s="47" t="s">
        <v>218</v>
      </c>
    </row>
    <row r="1168" spans="1:13">
      <c r="A1168" s="51" t="s">
        <v>1565</v>
      </c>
      <c r="B1168" s="51">
        <v>1167</v>
      </c>
      <c r="C1168" s="51">
        <v>1411</v>
      </c>
      <c r="D1168" s="52" t="s">
        <v>1561</v>
      </c>
      <c r="E1168" s="52" t="s">
        <v>1562</v>
      </c>
      <c r="F1168" s="51">
        <v>421300</v>
      </c>
      <c r="G1168" s="51">
        <v>39424</v>
      </c>
      <c r="H1168" s="51">
        <v>0</v>
      </c>
      <c r="I1168" s="51">
        <v>16896</v>
      </c>
      <c r="J1168" s="51">
        <v>1600</v>
      </c>
      <c r="K1168" s="51">
        <v>0</v>
      </c>
      <c r="L1168" s="52" t="s">
        <v>222</v>
      </c>
      <c r="M1168" s="53" t="s">
        <v>223</v>
      </c>
    </row>
    <row r="1169" spans="1:13">
      <c r="A1169" s="51" t="s">
        <v>1566</v>
      </c>
      <c r="B1169" s="51">
        <v>1168</v>
      </c>
      <c r="C1169" s="51">
        <v>171</v>
      </c>
      <c r="D1169" s="52" t="s">
        <v>1561</v>
      </c>
      <c r="E1169" s="52" t="s">
        <v>1562</v>
      </c>
      <c r="F1169" s="51">
        <v>68400</v>
      </c>
      <c r="G1169" s="51">
        <v>4788</v>
      </c>
      <c r="H1169" s="51">
        <v>0</v>
      </c>
      <c r="I1169" s="51">
        <v>2052</v>
      </c>
      <c r="J1169" s="51">
        <v>0</v>
      </c>
      <c r="K1169" s="51">
        <v>0</v>
      </c>
      <c r="L1169" s="52" t="s">
        <v>225</v>
      </c>
      <c r="M1169" s="53" t="s">
        <v>223</v>
      </c>
    </row>
    <row r="1170" spans="1:13">
      <c r="A1170" s="51" t="s">
        <v>1567</v>
      </c>
      <c r="B1170" s="51">
        <v>1169</v>
      </c>
      <c r="C1170" s="51">
        <v>7440</v>
      </c>
      <c r="D1170" s="52" t="s">
        <v>1561</v>
      </c>
      <c r="E1170" s="52" t="s">
        <v>1562</v>
      </c>
      <c r="F1170" s="51">
        <v>3715200</v>
      </c>
      <c r="G1170" s="51">
        <v>311584</v>
      </c>
      <c r="H1170" s="51">
        <v>0</v>
      </c>
      <c r="I1170" s="51">
        <v>133536</v>
      </c>
      <c r="J1170" s="51">
        <v>0</v>
      </c>
      <c r="K1170" s="51">
        <v>0</v>
      </c>
      <c r="L1170" s="52" t="s">
        <v>227</v>
      </c>
      <c r="M1170" s="47" t="s">
        <v>215</v>
      </c>
    </row>
    <row r="1171" spans="1:13">
      <c r="A1171" s="51" t="s">
        <v>1568</v>
      </c>
      <c r="B1171" s="51">
        <v>1170</v>
      </c>
      <c r="C1171" s="51">
        <v>37</v>
      </c>
      <c r="D1171" s="52" t="s">
        <v>1561</v>
      </c>
      <c r="E1171" s="52" t="s">
        <v>1562</v>
      </c>
      <c r="F1171" s="51">
        <v>21900</v>
      </c>
      <c r="G1171" s="51">
        <v>1512</v>
      </c>
      <c r="H1171" s="51">
        <v>0</v>
      </c>
      <c r="I1171" s="51">
        <v>648</v>
      </c>
      <c r="J1171" s="51">
        <v>0</v>
      </c>
      <c r="K1171" s="51">
        <v>0</v>
      </c>
      <c r="L1171" s="52" t="s">
        <v>229</v>
      </c>
      <c r="M1171" s="47" t="s">
        <v>215</v>
      </c>
    </row>
    <row r="1172" spans="1:13">
      <c r="A1172" s="51" t="s">
        <v>1569</v>
      </c>
      <c r="B1172" s="51">
        <v>1171</v>
      </c>
      <c r="C1172" s="51">
        <v>6</v>
      </c>
      <c r="D1172" s="52" t="s">
        <v>1561</v>
      </c>
      <c r="E1172" s="52" t="s">
        <v>1562</v>
      </c>
      <c r="F1172" s="51">
        <v>4200</v>
      </c>
      <c r="G1172" s="51">
        <v>252</v>
      </c>
      <c r="H1172" s="51">
        <v>0</v>
      </c>
      <c r="I1172" s="51">
        <v>108</v>
      </c>
      <c r="J1172" s="51">
        <v>0</v>
      </c>
      <c r="K1172" s="51">
        <v>0</v>
      </c>
      <c r="L1172" s="52" t="s">
        <v>252</v>
      </c>
      <c r="M1172" s="47" t="s">
        <v>215</v>
      </c>
    </row>
    <row r="1173" spans="1:13">
      <c r="A1173" s="51" t="s">
        <v>1570</v>
      </c>
      <c r="B1173" s="51">
        <v>1172</v>
      </c>
      <c r="C1173" s="51">
        <v>9</v>
      </c>
      <c r="D1173" s="52" t="s">
        <v>1561</v>
      </c>
      <c r="E1173" s="52" t="s">
        <v>1562</v>
      </c>
      <c r="F1173" s="51">
        <v>7200</v>
      </c>
      <c r="G1173" s="51">
        <v>378</v>
      </c>
      <c r="H1173" s="51">
        <v>0</v>
      </c>
      <c r="I1173" s="51">
        <v>162</v>
      </c>
      <c r="J1173" s="51">
        <v>0</v>
      </c>
      <c r="K1173" s="51">
        <v>0</v>
      </c>
      <c r="L1173" s="52" t="s">
        <v>231</v>
      </c>
      <c r="M1173" s="47" t="s">
        <v>215</v>
      </c>
    </row>
    <row r="1174" spans="1:13">
      <c r="A1174" s="51" t="s">
        <v>1571</v>
      </c>
      <c r="B1174" s="51">
        <v>1173</v>
      </c>
      <c r="C1174" s="51">
        <v>4</v>
      </c>
      <c r="D1174" s="52" t="s">
        <v>1561</v>
      </c>
      <c r="E1174" s="52" t="s">
        <v>1562</v>
      </c>
      <c r="F1174" s="51">
        <v>3600</v>
      </c>
      <c r="G1174" s="51">
        <v>168</v>
      </c>
      <c r="H1174" s="51">
        <v>0</v>
      </c>
      <c r="I1174" s="51">
        <v>72</v>
      </c>
      <c r="J1174" s="51">
        <v>0</v>
      </c>
      <c r="K1174" s="51">
        <v>0</v>
      </c>
      <c r="L1174" s="52" t="s">
        <v>255</v>
      </c>
      <c r="M1174" s="47" t="s">
        <v>215</v>
      </c>
    </row>
    <row r="1175" spans="1:13">
      <c r="A1175" s="51" t="s">
        <v>1572</v>
      </c>
      <c r="B1175" s="51">
        <v>1174</v>
      </c>
      <c r="C1175" s="51">
        <v>725</v>
      </c>
      <c r="D1175" s="52" t="s">
        <v>1561</v>
      </c>
      <c r="E1175" s="52" t="s">
        <v>1562</v>
      </c>
      <c r="F1175" s="51">
        <v>723400</v>
      </c>
      <c r="G1175" s="51">
        <v>30240</v>
      </c>
      <c r="H1175" s="51">
        <v>0</v>
      </c>
      <c r="I1175" s="51">
        <v>12960</v>
      </c>
      <c r="J1175" s="51">
        <v>0</v>
      </c>
      <c r="K1175" s="51">
        <v>0</v>
      </c>
      <c r="L1175" s="52" t="s">
        <v>233</v>
      </c>
      <c r="M1175" s="47" t="s">
        <v>215</v>
      </c>
    </row>
    <row r="1176" spans="1:13">
      <c r="A1176" s="51" t="s">
        <v>1573</v>
      </c>
      <c r="B1176" s="51">
        <v>1175</v>
      </c>
      <c r="C1176" s="51">
        <v>41</v>
      </c>
      <c r="D1176" s="52" t="s">
        <v>1561</v>
      </c>
      <c r="E1176" s="52" t="s">
        <v>1562</v>
      </c>
      <c r="F1176" s="51">
        <v>61000</v>
      </c>
      <c r="G1176" s="51">
        <v>1680</v>
      </c>
      <c r="H1176" s="51">
        <v>0</v>
      </c>
      <c r="I1176" s="51">
        <v>720</v>
      </c>
      <c r="J1176" s="51">
        <v>0</v>
      </c>
      <c r="K1176" s="51">
        <v>0</v>
      </c>
      <c r="L1176" s="52" t="s">
        <v>343</v>
      </c>
      <c r="M1176" s="47" t="s">
        <v>215</v>
      </c>
    </row>
    <row r="1177" spans="1:13">
      <c r="A1177" s="51" t="s">
        <v>1574</v>
      </c>
      <c r="B1177" s="51">
        <v>1176</v>
      </c>
      <c r="C1177" s="51">
        <v>108</v>
      </c>
      <c r="D1177" s="52" t="s">
        <v>1561</v>
      </c>
      <c r="E1177" s="52" t="s">
        <v>1562</v>
      </c>
      <c r="F1177" s="51">
        <v>215900</v>
      </c>
      <c r="G1177" s="51">
        <v>4515</v>
      </c>
      <c r="H1177" s="51">
        <v>0</v>
      </c>
      <c r="I1177" s="51">
        <v>1935</v>
      </c>
      <c r="J1177" s="51">
        <v>0</v>
      </c>
      <c r="K1177" s="51">
        <v>0</v>
      </c>
      <c r="L1177" s="52" t="s">
        <v>397</v>
      </c>
      <c r="M1177" s="47" t="s">
        <v>215</v>
      </c>
    </row>
    <row r="1178" spans="1:13">
      <c r="A1178" s="51" t="s">
        <v>1575</v>
      </c>
      <c r="B1178" s="51">
        <v>1177</v>
      </c>
      <c r="C1178" s="51">
        <v>1</v>
      </c>
      <c r="D1178" s="52" t="s">
        <v>1561</v>
      </c>
      <c r="E1178" s="52" t="s">
        <v>1562</v>
      </c>
      <c r="F1178" s="51">
        <v>2500</v>
      </c>
      <c r="G1178" s="51">
        <v>42</v>
      </c>
      <c r="H1178" s="51">
        <v>0</v>
      </c>
      <c r="I1178" s="51">
        <v>18</v>
      </c>
      <c r="J1178" s="51">
        <v>0</v>
      </c>
      <c r="K1178" s="51">
        <v>0</v>
      </c>
      <c r="L1178" s="52" t="s">
        <v>416</v>
      </c>
      <c r="M1178" s="47" t="s">
        <v>215</v>
      </c>
    </row>
    <row r="1179" spans="1:13">
      <c r="A1179" s="51" t="s">
        <v>1576</v>
      </c>
      <c r="B1179" s="51">
        <v>1178</v>
      </c>
      <c r="C1179" s="51">
        <v>1377</v>
      </c>
      <c r="D1179" s="52" t="s">
        <v>1561</v>
      </c>
      <c r="E1179" s="52" t="s">
        <v>1562</v>
      </c>
      <c r="F1179" s="51">
        <v>4097900</v>
      </c>
      <c r="G1179" s="51">
        <v>52934</v>
      </c>
      <c r="H1179" s="51">
        <v>0</v>
      </c>
      <c r="I1179" s="51">
        <v>22686</v>
      </c>
      <c r="J1179" s="51">
        <v>0</v>
      </c>
      <c r="K1179" s="51">
        <v>0</v>
      </c>
      <c r="L1179" s="52" t="s">
        <v>399</v>
      </c>
      <c r="M1179" s="47" t="s">
        <v>215</v>
      </c>
    </row>
    <row r="1180" spans="1:13">
      <c r="A1180" s="51" t="s">
        <v>1577</v>
      </c>
      <c r="B1180" s="51">
        <v>1179</v>
      </c>
      <c r="C1180" s="51">
        <v>856</v>
      </c>
      <c r="D1180" s="52" t="s">
        <v>1561</v>
      </c>
      <c r="E1180" s="52" t="s">
        <v>1562</v>
      </c>
      <c r="F1180" s="51">
        <v>0</v>
      </c>
      <c r="G1180" s="51">
        <v>0</v>
      </c>
      <c r="H1180" s="51">
        <v>0</v>
      </c>
      <c r="I1180" s="51">
        <v>0</v>
      </c>
      <c r="J1180" s="51">
        <v>0</v>
      </c>
      <c r="K1180" s="51">
        <v>6434106.9800000004</v>
      </c>
      <c r="L1180" s="52" t="s">
        <v>575</v>
      </c>
      <c r="M1180" s="47" t="s">
        <v>215</v>
      </c>
    </row>
    <row r="1181" spans="1:13">
      <c r="A1181" s="51" t="s">
        <v>1578</v>
      </c>
      <c r="B1181" s="51">
        <v>1180</v>
      </c>
      <c r="C1181" s="51">
        <v>2019</v>
      </c>
      <c r="D1181" s="52" t="s">
        <v>1579</v>
      </c>
      <c r="E1181" s="52" t="s">
        <v>1580</v>
      </c>
      <c r="F1181" s="51">
        <v>566900</v>
      </c>
      <c r="G1181" s="51">
        <v>40677</v>
      </c>
      <c r="H1181" s="51">
        <v>0</v>
      </c>
      <c r="I1181" s="51">
        <v>17433</v>
      </c>
      <c r="J1181" s="51">
        <v>6800</v>
      </c>
      <c r="K1181" s="51">
        <v>0</v>
      </c>
      <c r="L1181" s="52" t="s">
        <v>214</v>
      </c>
      <c r="M1181" s="47" t="s">
        <v>215</v>
      </c>
    </row>
    <row r="1182" spans="1:13">
      <c r="A1182" s="51" t="s">
        <v>1581</v>
      </c>
      <c r="B1182" s="51">
        <v>1181</v>
      </c>
      <c r="C1182" s="51">
        <v>287790</v>
      </c>
      <c r="D1182" s="52" t="s">
        <v>1579</v>
      </c>
      <c r="E1182" s="52" t="s">
        <v>1580</v>
      </c>
      <c r="F1182" s="51">
        <v>28229900</v>
      </c>
      <c r="G1182" s="51">
        <v>6043590</v>
      </c>
      <c r="H1182" s="51">
        <v>0</v>
      </c>
      <c r="I1182" s="51">
        <v>2590110</v>
      </c>
      <c r="J1182" s="51">
        <v>549100</v>
      </c>
      <c r="K1182" s="51">
        <v>0</v>
      </c>
      <c r="L1182" s="52" t="s">
        <v>217</v>
      </c>
      <c r="M1182" s="47" t="s">
        <v>218</v>
      </c>
    </row>
    <row r="1183" spans="1:13">
      <c r="A1183" s="51" t="s">
        <v>1582</v>
      </c>
      <c r="B1183" s="51">
        <v>1182</v>
      </c>
      <c r="C1183" s="51">
        <v>4336</v>
      </c>
      <c r="D1183" s="52" t="s">
        <v>1579</v>
      </c>
      <c r="E1183" s="52" t="s">
        <v>1580</v>
      </c>
      <c r="F1183" s="51">
        <v>808900</v>
      </c>
      <c r="G1183" s="51">
        <v>90342</v>
      </c>
      <c r="H1183" s="51">
        <v>0</v>
      </c>
      <c r="I1183" s="51">
        <v>38718</v>
      </c>
      <c r="J1183" s="51">
        <v>54900</v>
      </c>
      <c r="K1183" s="51">
        <v>0</v>
      </c>
      <c r="L1183" s="52" t="s">
        <v>220</v>
      </c>
      <c r="M1183" s="47" t="s">
        <v>218</v>
      </c>
    </row>
    <row r="1184" spans="1:13">
      <c r="A1184" s="51" t="s">
        <v>1583</v>
      </c>
      <c r="B1184" s="51">
        <v>1183</v>
      </c>
      <c r="C1184" s="51">
        <v>573</v>
      </c>
      <c r="D1184" s="52" t="s">
        <v>1579</v>
      </c>
      <c r="E1184" s="52" t="s">
        <v>1580</v>
      </c>
      <c r="F1184" s="51">
        <v>171200</v>
      </c>
      <c r="G1184" s="51">
        <v>15953</v>
      </c>
      <c r="H1184" s="51">
        <v>0</v>
      </c>
      <c r="I1184" s="51">
        <v>6837</v>
      </c>
      <c r="J1184" s="51">
        <v>400</v>
      </c>
      <c r="K1184" s="51">
        <v>0</v>
      </c>
      <c r="L1184" s="52" t="s">
        <v>222</v>
      </c>
      <c r="M1184" s="53" t="s">
        <v>223</v>
      </c>
    </row>
    <row r="1185" spans="1:13">
      <c r="A1185" s="51" t="s">
        <v>1584</v>
      </c>
      <c r="B1185" s="51">
        <v>1184</v>
      </c>
      <c r="C1185" s="51">
        <v>117</v>
      </c>
      <c r="D1185" s="52" t="s">
        <v>1579</v>
      </c>
      <c r="E1185" s="52" t="s">
        <v>1580</v>
      </c>
      <c r="F1185" s="51">
        <v>46700</v>
      </c>
      <c r="G1185" s="51">
        <v>3255</v>
      </c>
      <c r="H1185" s="51">
        <v>0</v>
      </c>
      <c r="I1185" s="51">
        <v>1395</v>
      </c>
      <c r="J1185" s="51">
        <v>0</v>
      </c>
      <c r="K1185" s="51">
        <v>0</v>
      </c>
      <c r="L1185" s="52" t="s">
        <v>225</v>
      </c>
      <c r="M1185" s="53" t="s">
        <v>223</v>
      </c>
    </row>
    <row r="1186" spans="1:13">
      <c r="A1186" s="51" t="s">
        <v>1585</v>
      </c>
      <c r="B1186" s="51">
        <v>1185</v>
      </c>
      <c r="C1186" s="51">
        <v>1857</v>
      </c>
      <c r="D1186" s="52" t="s">
        <v>1579</v>
      </c>
      <c r="E1186" s="52" t="s">
        <v>1580</v>
      </c>
      <c r="F1186" s="51">
        <v>926500</v>
      </c>
      <c r="G1186" s="51">
        <v>77609</v>
      </c>
      <c r="H1186" s="51">
        <v>0</v>
      </c>
      <c r="I1186" s="51">
        <v>33261</v>
      </c>
      <c r="J1186" s="51">
        <v>200</v>
      </c>
      <c r="K1186" s="51">
        <v>0</v>
      </c>
      <c r="L1186" s="52" t="s">
        <v>227</v>
      </c>
      <c r="M1186" s="47" t="s">
        <v>215</v>
      </c>
    </row>
    <row r="1187" spans="1:13">
      <c r="A1187" s="51" t="s">
        <v>1586</v>
      </c>
      <c r="B1187" s="51">
        <v>1186</v>
      </c>
      <c r="C1187" s="51">
        <v>39</v>
      </c>
      <c r="D1187" s="52" t="s">
        <v>1579</v>
      </c>
      <c r="E1187" s="52" t="s">
        <v>1580</v>
      </c>
      <c r="F1187" s="51">
        <v>23000</v>
      </c>
      <c r="G1187" s="51">
        <v>1554</v>
      </c>
      <c r="H1187" s="51">
        <v>0</v>
      </c>
      <c r="I1187" s="51">
        <v>666</v>
      </c>
      <c r="J1187" s="51">
        <v>400</v>
      </c>
      <c r="K1187" s="51">
        <v>0</v>
      </c>
      <c r="L1187" s="52" t="s">
        <v>229</v>
      </c>
      <c r="M1187" s="47" t="s">
        <v>215</v>
      </c>
    </row>
    <row r="1188" spans="1:13">
      <c r="A1188" s="51" t="s">
        <v>1587</v>
      </c>
      <c r="B1188" s="51">
        <v>1187</v>
      </c>
      <c r="C1188" s="51">
        <v>4</v>
      </c>
      <c r="D1188" s="52" t="s">
        <v>1579</v>
      </c>
      <c r="E1188" s="52" t="s">
        <v>1580</v>
      </c>
      <c r="F1188" s="51">
        <v>2800</v>
      </c>
      <c r="G1188" s="51">
        <v>168</v>
      </c>
      <c r="H1188" s="51">
        <v>0</v>
      </c>
      <c r="I1188" s="51">
        <v>72</v>
      </c>
      <c r="J1188" s="51">
        <v>0</v>
      </c>
      <c r="K1188" s="51">
        <v>0</v>
      </c>
      <c r="L1188" s="52" t="s">
        <v>252</v>
      </c>
      <c r="M1188" s="47" t="s">
        <v>215</v>
      </c>
    </row>
    <row r="1189" spans="1:13">
      <c r="A1189" s="51" t="s">
        <v>1588</v>
      </c>
      <c r="B1189" s="51">
        <v>1188</v>
      </c>
      <c r="C1189" s="51">
        <v>9</v>
      </c>
      <c r="D1189" s="52" t="s">
        <v>1579</v>
      </c>
      <c r="E1189" s="52" t="s">
        <v>1580</v>
      </c>
      <c r="F1189" s="51">
        <v>7200</v>
      </c>
      <c r="G1189" s="51">
        <v>378</v>
      </c>
      <c r="H1189" s="51">
        <v>0</v>
      </c>
      <c r="I1189" s="51">
        <v>162</v>
      </c>
      <c r="J1189" s="51">
        <v>0</v>
      </c>
      <c r="K1189" s="51">
        <v>0</v>
      </c>
      <c r="L1189" s="52" t="s">
        <v>231</v>
      </c>
      <c r="M1189" s="47" t="s">
        <v>215</v>
      </c>
    </row>
    <row r="1190" spans="1:13">
      <c r="A1190" s="51" t="s">
        <v>1589</v>
      </c>
      <c r="B1190" s="51">
        <v>1189</v>
      </c>
      <c r="C1190" s="51">
        <v>3</v>
      </c>
      <c r="D1190" s="52" t="s">
        <v>1579</v>
      </c>
      <c r="E1190" s="52" t="s">
        <v>1580</v>
      </c>
      <c r="F1190" s="51">
        <v>2700</v>
      </c>
      <c r="G1190" s="51">
        <v>126</v>
      </c>
      <c r="H1190" s="51">
        <v>0</v>
      </c>
      <c r="I1190" s="51">
        <v>54</v>
      </c>
      <c r="J1190" s="51">
        <v>0</v>
      </c>
      <c r="K1190" s="51">
        <v>0</v>
      </c>
      <c r="L1190" s="52" t="s">
        <v>255</v>
      </c>
      <c r="M1190" s="47" t="s">
        <v>215</v>
      </c>
    </row>
    <row r="1191" spans="1:13">
      <c r="A1191" s="51" t="s">
        <v>1590</v>
      </c>
      <c r="B1191" s="51">
        <v>1190</v>
      </c>
      <c r="C1191" s="51">
        <v>1618</v>
      </c>
      <c r="D1191" s="52" t="s">
        <v>1579</v>
      </c>
      <c r="E1191" s="52" t="s">
        <v>1580</v>
      </c>
      <c r="F1191" s="51">
        <v>1614500</v>
      </c>
      <c r="G1191" s="51">
        <v>67305</v>
      </c>
      <c r="H1191" s="51">
        <v>0</v>
      </c>
      <c r="I1191" s="51">
        <v>28845</v>
      </c>
      <c r="J1191" s="51">
        <v>400</v>
      </c>
      <c r="K1191" s="51">
        <v>0</v>
      </c>
      <c r="L1191" s="52" t="s">
        <v>233</v>
      </c>
      <c r="M1191" s="47" t="s">
        <v>215</v>
      </c>
    </row>
    <row r="1192" spans="1:13">
      <c r="A1192" s="51" t="s">
        <v>1591</v>
      </c>
      <c r="B1192" s="51">
        <v>1191</v>
      </c>
      <c r="C1192" s="51">
        <v>36</v>
      </c>
      <c r="D1192" s="52" t="s">
        <v>1579</v>
      </c>
      <c r="E1192" s="52" t="s">
        <v>1580</v>
      </c>
      <c r="F1192" s="51">
        <v>53700</v>
      </c>
      <c r="G1192" s="51">
        <v>1449</v>
      </c>
      <c r="H1192" s="51">
        <v>0</v>
      </c>
      <c r="I1192" s="51">
        <v>621</v>
      </c>
      <c r="J1192" s="51">
        <v>0</v>
      </c>
      <c r="K1192" s="51">
        <v>0</v>
      </c>
      <c r="L1192" s="52" t="s">
        <v>343</v>
      </c>
      <c r="M1192" s="47" t="s">
        <v>215</v>
      </c>
    </row>
    <row r="1193" spans="1:13">
      <c r="A1193" s="51" t="s">
        <v>1592</v>
      </c>
      <c r="B1193" s="51">
        <v>1192</v>
      </c>
      <c r="C1193" s="51">
        <v>70</v>
      </c>
      <c r="D1193" s="52" t="s">
        <v>1579</v>
      </c>
      <c r="E1193" s="52" t="s">
        <v>1580</v>
      </c>
      <c r="F1193" s="51">
        <v>139400</v>
      </c>
      <c r="G1193" s="51">
        <v>2835</v>
      </c>
      <c r="H1193" s="51">
        <v>0</v>
      </c>
      <c r="I1193" s="51">
        <v>1215</v>
      </c>
      <c r="J1193" s="51">
        <v>100</v>
      </c>
      <c r="K1193" s="51">
        <v>0</v>
      </c>
      <c r="L1193" s="52" t="s">
        <v>397</v>
      </c>
      <c r="M1193" s="47" t="s">
        <v>215</v>
      </c>
    </row>
    <row r="1194" spans="1:13">
      <c r="A1194" s="51" t="s">
        <v>1593</v>
      </c>
      <c r="B1194" s="51">
        <v>1193</v>
      </c>
      <c r="C1194" s="51">
        <v>7</v>
      </c>
      <c r="D1194" s="52" t="s">
        <v>1579</v>
      </c>
      <c r="E1194" s="52" t="s">
        <v>1580</v>
      </c>
      <c r="F1194" s="51">
        <v>17400</v>
      </c>
      <c r="G1194" s="51">
        <v>273</v>
      </c>
      <c r="H1194" s="51">
        <v>0</v>
      </c>
      <c r="I1194" s="51">
        <v>117</v>
      </c>
      <c r="J1194" s="51">
        <v>0</v>
      </c>
      <c r="K1194" s="51">
        <v>0</v>
      </c>
      <c r="L1194" s="52" t="s">
        <v>416</v>
      </c>
      <c r="M1194" s="47" t="s">
        <v>215</v>
      </c>
    </row>
    <row r="1195" spans="1:13">
      <c r="A1195" s="51" t="s">
        <v>1594</v>
      </c>
      <c r="B1195" s="51">
        <v>1194</v>
      </c>
      <c r="C1195" s="51">
        <v>734</v>
      </c>
      <c r="D1195" s="52" t="s">
        <v>1579</v>
      </c>
      <c r="E1195" s="52" t="s">
        <v>1580</v>
      </c>
      <c r="F1195" s="51">
        <v>2195200</v>
      </c>
      <c r="G1195" s="51">
        <v>29799</v>
      </c>
      <c r="H1195" s="51">
        <v>0</v>
      </c>
      <c r="I1195" s="51">
        <v>12771</v>
      </c>
      <c r="J1195" s="51">
        <v>0</v>
      </c>
      <c r="K1195" s="51">
        <v>0</v>
      </c>
      <c r="L1195" s="52" t="s">
        <v>399</v>
      </c>
      <c r="M1195" s="47" t="s">
        <v>215</v>
      </c>
    </row>
    <row r="1196" spans="1:13">
      <c r="A1196" s="51" t="s">
        <v>1595</v>
      </c>
      <c r="B1196" s="51">
        <v>1195</v>
      </c>
      <c r="C1196" s="51">
        <v>423</v>
      </c>
      <c r="D1196" s="52" t="s">
        <v>1579</v>
      </c>
      <c r="E1196" s="52" t="s">
        <v>1580</v>
      </c>
      <c r="F1196" s="51">
        <v>0</v>
      </c>
      <c r="G1196" s="51">
        <v>0</v>
      </c>
      <c r="H1196" s="51">
        <v>0</v>
      </c>
      <c r="I1196" s="51">
        <v>0</v>
      </c>
      <c r="J1196" s="51">
        <v>0</v>
      </c>
      <c r="K1196" s="51">
        <v>2618359.59</v>
      </c>
      <c r="L1196" s="52" t="s">
        <v>575</v>
      </c>
      <c r="M1196" s="47" t="s">
        <v>215</v>
      </c>
    </row>
    <row r="1197" spans="1:13">
      <c r="A1197" s="51" t="s">
        <v>1596</v>
      </c>
      <c r="B1197" s="51">
        <v>1196</v>
      </c>
      <c r="C1197" s="51">
        <v>574</v>
      </c>
      <c r="D1197" s="52" t="s">
        <v>1597</v>
      </c>
      <c r="E1197" s="52" t="s">
        <v>1598</v>
      </c>
      <c r="F1197" s="51">
        <v>161000</v>
      </c>
      <c r="G1197" s="51">
        <v>272</v>
      </c>
      <c r="H1197" s="51">
        <v>0</v>
      </c>
      <c r="I1197" s="51">
        <v>68</v>
      </c>
      <c r="J1197" s="51">
        <v>35200</v>
      </c>
      <c r="K1197" s="51">
        <v>0</v>
      </c>
      <c r="L1197" s="52" t="s">
        <v>214</v>
      </c>
      <c r="M1197" s="47" t="s">
        <v>215</v>
      </c>
    </row>
    <row r="1198" spans="1:13">
      <c r="A1198" s="51" t="s">
        <v>1599</v>
      </c>
      <c r="B1198" s="51">
        <v>1197</v>
      </c>
      <c r="C1198" s="51">
        <v>342834</v>
      </c>
      <c r="D1198" s="52" t="s">
        <v>1597</v>
      </c>
      <c r="E1198" s="52" t="s">
        <v>1598</v>
      </c>
      <c r="F1198" s="51">
        <v>33751900</v>
      </c>
      <c r="G1198" s="51">
        <v>8228016</v>
      </c>
      <c r="H1198" s="51">
        <v>0</v>
      </c>
      <c r="I1198" s="51">
        <v>2057004</v>
      </c>
      <c r="J1198" s="51">
        <v>531500</v>
      </c>
      <c r="K1198" s="51">
        <v>0</v>
      </c>
      <c r="L1198" s="52" t="s">
        <v>217</v>
      </c>
      <c r="M1198" s="47" t="s">
        <v>218</v>
      </c>
    </row>
    <row r="1199" spans="1:13">
      <c r="A1199" s="51" t="s">
        <v>1600</v>
      </c>
      <c r="B1199" s="51">
        <v>1198</v>
      </c>
      <c r="C1199" s="51">
        <v>6217</v>
      </c>
      <c r="D1199" s="52" t="s">
        <v>1597</v>
      </c>
      <c r="E1199" s="52" t="s">
        <v>1598</v>
      </c>
      <c r="F1199" s="51">
        <v>941400</v>
      </c>
      <c r="G1199" s="51">
        <v>145032</v>
      </c>
      <c r="H1199" s="51">
        <v>0</v>
      </c>
      <c r="I1199" s="51">
        <v>36258</v>
      </c>
      <c r="J1199" s="51">
        <v>284600</v>
      </c>
      <c r="K1199" s="51">
        <v>0</v>
      </c>
      <c r="L1199" s="52" t="s">
        <v>220</v>
      </c>
      <c r="M1199" s="47" t="s">
        <v>218</v>
      </c>
    </row>
    <row r="1200" spans="1:13">
      <c r="A1200" s="51" t="s">
        <v>1601</v>
      </c>
      <c r="B1200" s="51">
        <v>1199</v>
      </c>
      <c r="C1200" s="51">
        <v>674</v>
      </c>
      <c r="D1200" s="52" t="s">
        <v>1597</v>
      </c>
      <c r="E1200" s="52" t="s">
        <v>1598</v>
      </c>
      <c r="F1200" s="51">
        <v>196500</v>
      </c>
      <c r="G1200" s="51">
        <v>20992</v>
      </c>
      <c r="H1200" s="51">
        <v>0</v>
      </c>
      <c r="I1200" s="51">
        <v>5248</v>
      </c>
      <c r="J1200" s="51">
        <v>3000</v>
      </c>
      <c r="K1200" s="51">
        <v>0</v>
      </c>
      <c r="L1200" s="52" t="s">
        <v>222</v>
      </c>
      <c r="M1200" s="53" t="s">
        <v>223</v>
      </c>
    </row>
    <row r="1201" spans="1:13">
      <c r="A1201" s="51" t="s">
        <v>1602</v>
      </c>
      <c r="B1201" s="51">
        <v>1200</v>
      </c>
      <c r="C1201" s="51">
        <v>128</v>
      </c>
      <c r="D1201" s="52" t="s">
        <v>1597</v>
      </c>
      <c r="E1201" s="52" t="s">
        <v>1598</v>
      </c>
      <c r="F1201" s="51">
        <v>50100</v>
      </c>
      <c r="G1201" s="51">
        <v>4024</v>
      </c>
      <c r="H1201" s="51">
        <v>0</v>
      </c>
      <c r="I1201" s="51">
        <v>1006</v>
      </c>
      <c r="J1201" s="51">
        <v>800</v>
      </c>
      <c r="K1201" s="51">
        <v>0</v>
      </c>
      <c r="L1201" s="52" t="s">
        <v>225</v>
      </c>
      <c r="M1201" s="53" t="s">
        <v>223</v>
      </c>
    </row>
    <row r="1202" spans="1:13">
      <c r="A1202" s="51" t="s">
        <v>1603</v>
      </c>
      <c r="B1202" s="51">
        <v>1201</v>
      </c>
      <c r="C1202" s="51">
        <v>3659</v>
      </c>
      <c r="D1202" s="52" t="s">
        <v>1597</v>
      </c>
      <c r="E1202" s="52" t="s">
        <v>1598</v>
      </c>
      <c r="F1202" s="51">
        <v>1811700</v>
      </c>
      <c r="G1202" s="51">
        <v>171592</v>
      </c>
      <c r="H1202" s="51">
        <v>0</v>
      </c>
      <c r="I1202" s="51">
        <v>42898</v>
      </c>
      <c r="J1202" s="51">
        <v>200</v>
      </c>
      <c r="K1202" s="51">
        <v>0</v>
      </c>
      <c r="L1202" s="52" t="s">
        <v>227</v>
      </c>
      <c r="M1202" s="47" t="s">
        <v>215</v>
      </c>
    </row>
    <row r="1203" spans="1:13">
      <c r="A1203" s="51" t="s">
        <v>1604</v>
      </c>
      <c r="B1203" s="51">
        <v>1202</v>
      </c>
      <c r="C1203" s="51">
        <v>109</v>
      </c>
      <c r="D1203" s="52" t="s">
        <v>1597</v>
      </c>
      <c r="E1203" s="52" t="s">
        <v>1598</v>
      </c>
      <c r="F1203" s="51">
        <v>60600</v>
      </c>
      <c r="G1203" s="51">
        <v>4656</v>
      </c>
      <c r="H1203" s="51">
        <v>0</v>
      </c>
      <c r="I1203" s="51">
        <v>1164</v>
      </c>
      <c r="J1203" s="51">
        <v>2000</v>
      </c>
      <c r="K1203" s="51">
        <v>0</v>
      </c>
      <c r="L1203" s="52" t="s">
        <v>229</v>
      </c>
      <c r="M1203" s="47" t="s">
        <v>215</v>
      </c>
    </row>
    <row r="1204" spans="1:13">
      <c r="A1204" s="51" t="s">
        <v>1605</v>
      </c>
      <c r="B1204" s="51">
        <v>1203</v>
      </c>
      <c r="C1204" s="51">
        <v>10</v>
      </c>
      <c r="D1204" s="52" t="s">
        <v>1597</v>
      </c>
      <c r="E1204" s="52" t="s">
        <v>1598</v>
      </c>
      <c r="F1204" s="51">
        <v>6500</v>
      </c>
      <c r="G1204" s="51">
        <v>432</v>
      </c>
      <c r="H1204" s="51">
        <v>0</v>
      </c>
      <c r="I1204" s="51">
        <v>108</v>
      </c>
      <c r="J1204" s="51">
        <v>200</v>
      </c>
      <c r="K1204" s="51">
        <v>0</v>
      </c>
      <c r="L1204" s="52" t="s">
        <v>252</v>
      </c>
      <c r="M1204" s="47" t="s">
        <v>215</v>
      </c>
    </row>
    <row r="1205" spans="1:13">
      <c r="A1205" s="51" t="s">
        <v>1606</v>
      </c>
      <c r="B1205" s="51">
        <v>1204</v>
      </c>
      <c r="C1205" s="51">
        <v>41</v>
      </c>
      <c r="D1205" s="52" t="s">
        <v>1597</v>
      </c>
      <c r="E1205" s="52" t="s">
        <v>1598</v>
      </c>
      <c r="F1205" s="51">
        <v>32800</v>
      </c>
      <c r="G1205" s="51">
        <v>1968</v>
      </c>
      <c r="H1205" s="51">
        <v>0</v>
      </c>
      <c r="I1205" s="51">
        <v>492</v>
      </c>
      <c r="J1205" s="51">
        <v>0</v>
      </c>
      <c r="K1205" s="51">
        <v>0</v>
      </c>
      <c r="L1205" s="52" t="s">
        <v>231</v>
      </c>
      <c r="M1205" s="47" t="s">
        <v>215</v>
      </c>
    </row>
    <row r="1206" spans="1:13">
      <c r="A1206" s="51" t="s">
        <v>1607</v>
      </c>
      <c r="B1206" s="51">
        <v>1205</v>
      </c>
      <c r="C1206" s="51">
        <v>15</v>
      </c>
      <c r="D1206" s="52" t="s">
        <v>1597</v>
      </c>
      <c r="E1206" s="52" t="s">
        <v>1598</v>
      </c>
      <c r="F1206" s="51">
        <v>12700</v>
      </c>
      <c r="G1206" s="51">
        <v>672</v>
      </c>
      <c r="H1206" s="51">
        <v>0</v>
      </c>
      <c r="I1206" s="51">
        <v>168</v>
      </c>
      <c r="J1206" s="51">
        <v>0</v>
      </c>
      <c r="K1206" s="51">
        <v>0</v>
      </c>
      <c r="L1206" s="52" t="s">
        <v>255</v>
      </c>
      <c r="M1206" s="47" t="s">
        <v>215</v>
      </c>
    </row>
    <row r="1207" spans="1:13">
      <c r="A1207" s="51" t="s">
        <v>1608</v>
      </c>
      <c r="B1207" s="51">
        <v>1206</v>
      </c>
      <c r="C1207" s="51">
        <v>1673</v>
      </c>
      <c r="D1207" s="52" t="s">
        <v>1597</v>
      </c>
      <c r="E1207" s="52" t="s">
        <v>1598</v>
      </c>
      <c r="F1207" s="51">
        <v>1659100</v>
      </c>
      <c r="G1207" s="51">
        <v>77976</v>
      </c>
      <c r="H1207" s="51">
        <v>0</v>
      </c>
      <c r="I1207" s="51">
        <v>19494</v>
      </c>
      <c r="J1207" s="51">
        <v>1300</v>
      </c>
      <c r="K1207" s="51">
        <v>0</v>
      </c>
      <c r="L1207" s="52" t="s">
        <v>233</v>
      </c>
      <c r="M1207" s="47" t="s">
        <v>215</v>
      </c>
    </row>
    <row r="1208" spans="1:13">
      <c r="A1208" s="51" t="s">
        <v>1609</v>
      </c>
      <c r="B1208" s="51">
        <v>1207</v>
      </c>
      <c r="C1208" s="51">
        <v>56</v>
      </c>
      <c r="D1208" s="52" t="s">
        <v>1597</v>
      </c>
      <c r="E1208" s="52" t="s">
        <v>1598</v>
      </c>
      <c r="F1208" s="51">
        <v>81000</v>
      </c>
      <c r="G1208" s="51">
        <v>2352</v>
      </c>
      <c r="H1208" s="51">
        <v>0</v>
      </c>
      <c r="I1208" s="51">
        <v>588</v>
      </c>
      <c r="J1208" s="51">
        <v>0</v>
      </c>
      <c r="K1208" s="51">
        <v>0</v>
      </c>
      <c r="L1208" s="52" t="s">
        <v>343</v>
      </c>
      <c r="M1208" s="47" t="s">
        <v>215</v>
      </c>
    </row>
    <row r="1209" spans="1:13">
      <c r="A1209" s="51" t="s">
        <v>1610</v>
      </c>
      <c r="B1209" s="51">
        <v>1208</v>
      </c>
      <c r="C1209" s="51">
        <v>190</v>
      </c>
      <c r="D1209" s="52" t="s">
        <v>1597</v>
      </c>
      <c r="E1209" s="52" t="s">
        <v>1598</v>
      </c>
      <c r="F1209" s="51">
        <v>376300</v>
      </c>
      <c r="G1209" s="51">
        <v>8592</v>
      </c>
      <c r="H1209" s="51">
        <v>0</v>
      </c>
      <c r="I1209" s="51">
        <v>2148</v>
      </c>
      <c r="J1209" s="51">
        <v>200</v>
      </c>
      <c r="K1209" s="51">
        <v>0</v>
      </c>
      <c r="L1209" s="52" t="s">
        <v>397</v>
      </c>
      <c r="M1209" s="47" t="s">
        <v>215</v>
      </c>
    </row>
    <row r="1210" spans="1:13">
      <c r="A1210" s="51" t="s">
        <v>1611</v>
      </c>
      <c r="B1210" s="51">
        <v>1209</v>
      </c>
      <c r="C1210" s="51">
        <v>12</v>
      </c>
      <c r="D1210" s="52" t="s">
        <v>1597</v>
      </c>
      <c r="E1210" s="52" t="s">
        <v>1598</v>
      </c>
      <c r="F1210" s="51">
        <v>29500</v>
      </c>
      <c r="G1210" s="51">
        <v>456</v>
      </c>
      <c r="H1210" s="51">
        <v>0</v>
      </c>
      <c r="I1210" s="51">
        <v>114</v>
      </c>
      <c r="J1210" s="51">
        <v>0</v>
      </c>
      <c r="K1210" s="51">
        <v>0</v>
      </c>
      <c r="L1210" s="52" t="s">
        <v>416</v>
      </c>
      <c r="M1210" s="47" t="s">
        <v>215</v>
      </c>
    </row>
    <row r="1211" spans="1:13">
      <c r="A1211" s="51" t="s">
        <v>1612</v>
      </c>
      <c r="B1211" s="51">
        <v>1210</v>
      </c>
      <c r="C1211" s="51">
        <v>1297</v>
      </c>
      <c r="D1211" s="52" t="s">
        <v>1597</v>
      </c>
      <c r="E1211" s="52" t="s">
        <v>1598</v>
      </c>
      <c r="F1211" s="51">
        <v>3858700</v>
      </c>
      <c r="G1211" s="51">
        <v>58272</v>
      </c>
      <c r="H1211" s="51">
        <v>0</v>
      </c>
      <c r="I1211" s="51">
        <v>14568</v>
      </c>
      <c r="J1211" s="51">
        <v>1400</v>
      </c>
      <c r="K1211" s="51">
        <v>0</v>
      </c>
      <c r="L1211" s="52" t="s">
        <v>399</v>
      </c>
      <c r="M1211" s="47" t="s">
        <v>215</v>
      </c>
    </row>
    <row r="1212" spans="1:13">
      <c r="A1212" s="51" t="s">
        <v>1613</v>
      </c>
      <c r="B1212" s="51">
        <v>1211</v>
      </c>
      <c r="C1212" s="51">
        <v>486</v>
      </c>
      <c r="D1212" s="52" t="s">
        <v>1614</v>
      </c>
      <c r="E1212" s="52" t="s">
        <v>1615</v>
      </c>
      <c r="F1212" s="51">
        <v>0</v>
      </c>
      <c r="G1212" s="51">
        <v>0</v>
      </c>
      <c r="H1212" s="51">
        <v>1113</v>
      </c>
      <c r="I1212" s="51">
        <v>-1113</v>
      </c>
      <c r="J1212" s="51">
        <v>0</v>
      </c>
      <c r="K1212" s="51">
        <v>0</v>
      </c>
      <c r="L1212" s="52" t="s">
        <v>214</v>
      </c>
      <c r="M1212" s="47" t="s">
        <v>215</v>
      </c>
    </row>
    <row r="1213" spans="1:13">
      <c r="A1213" s="51" t="s">
        <v>1616</v>
      </c>
      <c r="B1213" s="51">
        <v>1212</v>
      </c>
      <c r="C1213" s="51">
        <v>14852</v>
      </c>
      <c r="D1213" s="52" t="s">
        <v>1614</v>
      </c>
      <c r="E1213" s="52" t="s">
        <v>1615</v>
      </c>
      <c r="F1213" s="51">
        <v>1476200</v>
      </c>
      <c r="G1213" s="51">
        <v>311892</v>
      </c>
      <c r="H1213" s="51">
        <v>26002.799999999999</v>
      </c>
      <c r="I1213" s="51">
        <v>107665.2</v>
      </c>
      <c r="J1213" s="51">
        <v>9000</v>
      </c>
      <c r="K1213" s="51">
        <v>0</v>
      </c>
      <c r="L1213" s="52" t="s">
        <v>217</v>
      </c>
      <c r="M1213" s="47" t="s">
        <v>218</v>
      </c>
    </row>
    <row r="1214" spans="1:13">
      <c r="A1214" s="51" t="s">
        <v>1617</v>
      </c>
      <c r="B1214" s="51">
        <v>1213</v>
      </c>
      <c r="C1214" s="51">
        <v>1749</v>
      </c>
      <c r="D1214" s="52" t="s">
        <v>1614</v>
      </c>
      <c r="E1214" s="52" t="s">
        <v>1615</v>
      </c>
      <c r="F1214" s="51">
        <v>346550</v>
      </c>
      <c r="G1214" s="51">
        <v>36729</v>
      </c>
      <c r="H1214" s="51">
        <v>2995.2</v>
      </c>
      <c r="I1214" s="51">
        <v>12745.8</v>
      </c>
      <c r="J1214" s="51">
        <v>3250</v>
      </c>
      <c r="K1214" s="51">
        <v>0</v>
      </c>
      <c r="L1214" s="52" t="s">
        <v>220</v>
      </c>
      <c r="M1214" s="47" t="s">
        <v>218</v>
      </c>
    </row>
    <row r="1215" spans="1:13">
      <c r="A1215" s="51" t="s">
        <v>1618</v>
      </c>
      <c r="B1215" s="51">
        <v>1214</v>
      </c>
      <c r="C1215" s="51">
        <v>266</v>
      </c>
      <c r="D1215" s="52" t="s">
        <v>1614</v>
      </c>
      <c r="E1215" s="52" t="s">
        <v>1615</v>
      </c>
      <c r="F1215" s="51">
        <v>79500</v>
      </c>
      <c r="G1215" s="51">
        <v>7448</v>
      </c>
      <c r="H1215" s="51">
        <v>621.6</v>
      </c>
      <c r="I1215" s="51">
        <v>2570.4</v>
      </c>
      <c r="J1215" s="51">
        <v>300</v>
      </c>
      <c r="K1215" s="51">
        <v>0</v>
      </c>
      <c r="L1215" s="52" t="s">
        <v>222</v>
      </c>
      <c r="M1215" s="53" t="s">
        <v>223</v>
      </c>
    </row>
    <row r="1216" spans="1:13">
      <c r="A1216" s="51" t="s">
        <v>1619</v>
      </c>
      <c r="B1216" s="51">
        <v>1215</v>
      </c>
      <c r="C1216" s="51">
        <v>66</v>
      </c>
      <c r="D1216" s="52" t="s">
        <v>1614</v>
      </c>
      <c r="E1216" s="52" t="s">
        <v>1615</v>
      </c>
      <c r="F1216" s="51">
        <v>26200</v>
      </c>
      <c r="G1216" s="51">
        <v>1848</v>
      </c>
      <c r="H1216" s="51">
        <v>153.6</v>
      </c>
      <c r="I1216" s="51">
        <v>638.4</v>
      </c>
      <c r="J1216" s="51">
        <v>200</v>
      </c>
      <c r="K1216" s="51">
        <v>0</v>
      </c>
      <c r="L1216" s="52" t="s">
        <v>225</v>
      </c>
      <c r="M1216" s="53" t="s">
        <v>223</v>
      </c>
    </row>
    <row r="1217" spans="1:13">
      <c r="A1217" s="51" t="s">
        <v>1620</v>
      </c>
      <c r="B1217" s="51">
        <v>1216</v>
      </c>
      <c r="C1217" s="51">
        <v>2616</v>
      </c>
      <c r="D1217" s="52" t="s">
        <v>1614</v>
      </c>
      <c r="E1217" s="52" t="s">
        <v>1615</v>
      </c>
      <c r="F1217" s="51">
        <v>1307500</v>
      </c>
      <c r="G1217" s="51">
        <v>109851</v>
      </c>
      <c r="H1217" s="51">
        <v>9149.4</v>
      </c>
      <c r="I1217" s="51">
        <v>37929.599999999999</v>
      </c>
      <c r="J1217" s="51">
        <v>400</v>
      </c>
      <c r="K1217" s="51">
        <v>0</v>
      </c>
      <c r="L1217" s="52" t="s">
        <v>227</v>
      </c>
      <c r="M1217" s="47" t="s">
        <v>215</v>
      </c>
    </row>
    <row r="1218" spans="1:13">
      <c r="A1218" s="51" t="s">
        <v>1621</v>
      </c>
      <c r="B1218" s="51">
        <v>1217</v>
      </c>
      <c r="C1218" s="51">
        <v>30</v>
      </c>
      <c r="D1218" s="52" t="s">
        <v>1614</v>
      </c>
      <c r="E1218" s="52" t="s">
        <v>1615</v>
      </c>
      <c r="F1218" s="51">
        <v>17800</v>
      </c>
      <c r="G1218" s="51">
        <v>1260</v>
      </c>
      <c r="H1218" s="51">
        <v>97.2</v>
      </c>
      <c r="I1218" s="51">
        <v>442.8</v>
      </c>
      <c r="J1218" s="51">
        <v>200</v>
      </c>
      <c r="K1218" s="51">
        <v>0</v>
      </c>
      <c r="L1218" s="52" t="s">
        <v>229</v>
      </c>
      <c r="M1218" s="47" t="s">
        <v>215</v>
      </c>
    </row>
    <row r="1219" spans="1:13">
      <c r="A1219" s="51" t="s">
        <v>1622</v>
      </c>
      <c r="B1219" s="51">
        <v>1218</v>
      </c>
      <c r="C1219" s="51">
        <v>3</v>
      </c>
      <c r="D1219" s="52" t="s">
        <v>1614</v>
      </c>
      <c r="E1219" s="52" t="s">
        <v>1615</v>
      </c>
      <c r="F1219" s="51">
        <v>2100</v>
      </c>
      <c r="G1219" s="51">
        <v>126</v>
      </c>
      <c r="H1219" s="51">
        <v>10.8</v>
      </c>
      <c r="I1219" s="51">
        <v>43.2</v>
      </c>
      <c r="J1219" s="51">
        <v>0</v>
      </c>
      <c r="K1219" s="51">
        <v>0</v>
      </c>
      <c r="L1219" s="52" t="s">
        <v>252</v>
      </c>
      <c r="M1219" s="47" t="s">
        <v>215</v>
      </c>
    </row>
    <row r="1220" spans="1:13">
      <c r="A1220" s="51" t="s">
        <v>1623</v>
      </c>
      <c r="B1220" s="51">
        <v>1219</v>
      </c>
      <c r="C1220" s="51">
        <v>17</v>
      </c>
      <c r="D1220" s="52" t="s">
        <v>1614</v>
      </c>
      <c r="E1220" s="52" t="s">
        <v>1615</v>
      </c>
      <c r="F1220" s="51">
        <v>13600</v>
      </c>
      <c r="G1220" s="51">
        <v>714</v>
      </c>
      <c r="H1220" s="51">
        <v>61.2</v>
      </c>
      <c r="I1220" s="51">
        <v>244.8</v>
      </c>
      <c r="J1220" s="51">
        <v>0</v>
      </c>
      <c r="K1220" s="51">
        <v>0</v>
      </c>
      <c r="L1220" s="52" t="s">
        <v>231</v>
      </c>
      <c r="M1220" s="47" t="s">
        <v>215</v>
      </c>
    </row>
    <row r="1221" spans="1:13">
      <c r="A1221" s="51" t="s">
        <v>1624</v>
      </c>
      <c r="B1221" s="51">
        <v>1220</v>
      </c>
      <c r="C1221" s="51">
        <v>5</v>
      </c>
      <c r="D1221" s="52" t="s">
        <v>1614</v>
      </c>
      <c r="E1221" s="52" t="s">
        <v>1615</v>
      </c>
      <c r="F1221" s="51">
        <v>4400</v>
      </c>
      <c r="G1221" s="51">
        <v>210</v>
      </c>
      <c r="H1221" s="51">
        <v>14.4</v>
      </c>
      <c r="I1221" s="51">
        <v>75.599999999999994</v>
      </c>
      <c r="J1221" s="51">
        <v>100</v>
      </c>
      <c r="K1221" s="51">
        <v>0</v>
      </c>
      <c r="L1221" s="52" t="s">
        <v>255</v>
      </c>
      <c r="M1221" s="47" t="s">
        <v>215</v>
      </c>
    </row>
    <row r="1222" spans="1:13">
      <c r="A1222" s="51" t="s">
        <v>1625</v>
      </c>
      <c r="B1222" s="51">
        <v>1221</v>
      </c>
      <c r="C1222" s="51">
        <v>1215</v>
      </c>
      <c r="D1222" s="52" t="s">
        <v>1614</v>
      </c>
      <c r="E1222" s="52" t="s">
        <v>1615</v>
      </c>
      <c r="F1222" s="51">
        <v>1214750</v>
      </c>
      <c r="G1222" s="51">
        <v>51030</v>
      </c>
      <c r="H1222" s="51">
        <v>4197.6000000000004</v>
      </c>
      <c r="I1222" s="51">
        <v>17672.400000000001</v>
      </c>
      <c r="J1222" s="51">
        <v>250</v>
      </c>
      <c r="K1222" s="51">
        <v>0</v>
      </c>
      <c r="L1222" s="52" t="s">
        <v>233</v>
      </c>
      <c r="M1222" s="47" t="s">
        <v>215</v>
      </c>
    </row>
    <row r="1223" spans="1:13">
      <c r="A1223" s="51" t="s">
        <v>1626</v>
      </c>
      <c r="B1223" s="51">
        <v>1222</v>
      </c>
      <c r="C1223" s="51">
        <v>13</v>
      </c>
      <c r="D1223" s="52" t="s">
        <v>1614</v>
      </c>
      <c r="E1223" s="52" t="s">
        <v>1615</v>
      </c>
      <c r="F1223" s="51">
        <v>19500</v>
      </c>
      <c r="G1223" s="51">
        <v>546</v>
      </c>
      <c r="H1223" s="51">
        <v>43.2</v>
      </c>
      <c r="I1223" s="51">
        <v>190.8</v>
      </c>
      <c r="J1223" s="51">
        <v>0</v>
      </c>
      <c r="K1223" s="51">
        <v>0</v>
      </c>
      <c r="L1223" s="52" t="s">
        <v>343</v>
      </c>
      <c r="M1223" s="47" t="s">
        <v>215</v>
      </c>
    </row>
    <row r="1224" spans="1:13">
      <c r="A1224" s="51" t="s">
        <v>1627</v>
      </c>
      <c r="B1224" s="51">
        <v>1223</v>
      </c>
      <c r="C1224" s="51">
        <v>61</v>
      </c>
      <c r="D1224" s="52" t="s">
        <v>1614</v>
      </c>
      <c r="E1224" s="52" t="s">
        <v>1615</v>
      </c>
      <c r="F1224" s="51">
        <v>121900</v>
      </c>
      <c r="G1224" s="51">
        <v>2562</v>
      </c>
      <c r="H1224" s="51">
        <v>187.2</v>
      </c>
      <c r="I1224" s="51">
        <v>910.8</v>
      </c>
      <c r="J1224" s="51">
        <v>100</v>
      </c>
      <c r="K1224" s="51">
        <v>0</v>
      </c>
      <c r="L1224" s="52" t="s">
        <v>397</v>
      </c>
      <c r="M1224" s="47" t="s">
        <v>215</v>
      </c>
    </row>
    <row r="1225" spans="1:13">
      <c r="A1225" s="51" t="s">
        <v>1628</v>
      </c>
      <c r="B1225" s="51">
        <v>1224</v>
      </c>
      <c r="C1225" s="51">
        <v>6</v>
      </c>
      <c r="D1225" s="52" t="s">
        <v>1614</v>
      </c>
      <c r="E1225" s="52" t="s">
        <v>1615</v>
      </c>
      <c r="F1225" s="51">
        <v>14950</v>
      </c>
      <c r="G1225" s="51">
        <v>252</v>
      </c>
      <c r="H1225" s="51">
        <v>18</v>
      </c>
      <c r="I1225" s="51">
        <v>90</v>
      </c>
      <c r="J1225" s="51">
        <v>50</v>
      </c>
      <c r="K1225" s="51">
        <v>0</v>
      </c>
      <c r="L1225" s="52" t="s">
        <v>416</v>
      </c>
      <c r="M1225" s="47" t="s">
        <v>215</v>
      </c>
    </row>
    <row r="1226" spans="1:13">
      <c r="A1226" s="51" t="s">
        <v>1629</v>
      </c>
      <c r="B1226" s="51">
        <v>1225</v>
      </c>
      <c r="C1226" s="51">
        <v>152</v>
      </c>
      <c r="D1226" s="52" t="s">
        <v>1614</v>
      </c>
      <c r="E1226" s="52" t="s">
        <v>1615</v>
      </c>
      <c r="F1226" s="51">
        <v>452950</v>
      </c>
      <c r="G1226" s="51">
        <v>6258</v>
      </c>
      <c r="H1226" s="51">
        <v>507.6</v>
      </c>
      <c r="I1226" s="51">
        <v>2174.4</v>
      </c>
      <c r="J1226" s="51">
        <v>50</v>
      </c>
      <c r="K1226" s="51">
        <v>0</v>
      </c>
      <c r="L1226" s="52" t="s">
        <v>399</v>
      </c>
      <c r="M1226" s="47" t="s">
        <v>215</v>
      </c>
    </row>
    <row r="1227" spans="1:13">
      <c r="A1227" s="51" t="s">
        <v>1630</v>
      </c>
      <c r="B1227" s="51">
        <v>1226</v>
      </c>
      <c r="C1227" s="51">
        <v>226664</v>
      </c>
      <c r="D1227" s="52" t="s">
        <v>1631</v>
      </c>
      <c r="E1227" s="52" t="s">
        <v>1632</v>
      </c>
      <c r="F1227" s="51">
        <v>22462300</v>
      </c>
      <c r="G1227" s="51">
        <v>4760091</v>
      </c>
      <c r="H1227" s="51">
        <v>0</v>
      </c>
      <c r="I1227" s="51">
        <v>2040039</v>
      </c>
      <c r="J1227" s="51">
        <v>204800</v>
      </c>
      <c r="K1227" s="51">
        <v>0</v>
      </c>
      <c r="L1227" s="52" t="s">
        <v>217</v>
      </c>
      <c r="M1227" s="47" t="s">
        <v>218</v>
      </c>
    </row>
    <row r="1228" spans="1:13">
      <c r="A1228" s="51" t="s">
        <v>1633</v>
      </c>
      <c r="B1228" s="51">
        <v>1227</v>
      </c>
      <c r="C1228" s="51">
        <v>10657</v>
      </c>
      <c r="D1228" s="52" t="s">
        <v>1631</v>
      </c>
      <c r="E1228" s="52" t="s">
        <v>1632</v>
      </c>
      <c r="F1228" s="51">
        <v>1933700</v>
      </c>
      <c r="G1228" s="51">
        <v>222789</v>
      </c>
      <c r="H1228" s="51">
        <v>0</v>
      </c>
      <c r="I1228" s="51">
        <v>95481</v>
      </c>
      <c r="J1228" s="51">
        <v>192900</v>
      </c>
      <c r="K1228" s="51">
        <v>0</v>
      </c>
      <c r="L1228" s="52" t="s">
        <v>220</v>
      </c>
      <c r="M1228" s="47" t="s">
        <v>218</v>
      </c>
    </row>
    <row r="1229" spans="1:13">
      <c r="A1229" s="51" t="s">
        <v>1634</v>
      </c>
      <c r="B1229" s="51">
        <v>1228</v>
      </c>
      <c r="C1229" s="51">
        <v>1296</v>
      </c>
      <c r="D1229" s="52" t="s">
        <v>1631</v>
      </c>
      <c r="E1229" s="52" t="s">
        <v>1632</v>
      </c>
      <c r="F1229" s="51">
        <v>382000</v>
      </c>
      <c r="G1229" s="51">
        <v>35658</v>
      </c>
      <c r="H1229" s="51">
        <v>0</v>
      </c>
      <c r="I1229" s="51">
        <v>15282</v>
      </c>
      <c r="J1229" s="51">
        <v>5600</v>
      </c>
      <c r="K1229" s="51">
        <v>0</v>
      </c>
      <c r="L1229" s="52" t="s">
        <v>222</v>
      </c>
      <c r="M1229" s="53" t="s">
        <v>223</v>
      </c>
    </row>
    <row r="1230" spans="1:13">
      <c r="A1230" s="51" t="s">
        <v>1635</v>
      </c>
      <c r="B1230" s="51">
        <v>1229</v>
      </c>
      <c r="C1230" s="51">
        <v>266</v>
      </c>
      <c r="D1230" s="52" t="s">
        <v>1631</v>
      </c>
      <c r="E1230" s="52" t="s">
        <v>1632</v>
      </c>
      <c r="F1230" s="51">
        <v>105100</v>
      </c>
      <c r="G1230" s="51">
        <v>7301</v>
      </c>
      <c r="H1230" s="51">
        <v>0</v>
      </c>
      <c r="I1230" s="51">
        <v>3129</v>
      </c>
      <c r="J1230" s="51">
        <v>900</v>
      </c>
      <c r="K1230" s="51">
        <v>0</v>
      </c>
      <c r="L1230" s="52" t="s">
        <v>225</v>
      </c>
      <c r="M1230" s="53" t="s">
        <v>223</v>
      </c>
    </row>
    <row r="1231" spans="1:13">
      <c r="A1231" s="51" t="s">
        <v>1636</v>
      </c>
      <c r="B1231" s="51">
        <v>1230</v>
      </c>
      <c r="C1231" s="51">
        <v>3817</v>
      </c>
      <c r="D1231" s="52" t="s">
        <v>1631</v>
      </c>
      <c r="E1231" s="52" t="s">
        <v>1632</v>
      </c>
      <c r="F1231" s="51">
        <v>1900600</v>
      </c>
      <c r="G1231" s="51">
        <v>158732</v>
      </c>
      <c r="H1231" s="51">
        <v>0</v>
      </c>
      <c r="I1231" s="51">
        <v>68028</v>
      </c>
      <c r="J1231" s="51">
        <v>300</v>
      </c>
      <c r="K1231" s="51">
        <v>0</v>
      </c>
      <c r="L1231" s="52" t="s">
        <v>227</v>
      </c>
      <c r="M1231" s="47" t="s">
        <v>215</v>
      </c>
    </row>
    <row r="1232" spans="1:13">
      <c r="A1232" s="51" t="s">
        <v>1637</v>
      </c>
      <c r="B1232" s="51">
        <v>1231</v>
      </c>
      <c r="C1232" s="51">
        <v>57</v>
      </c>
      <c r="D1232" s="52" t="s">
        <v>1631</v>
      </c>
      <c r="E1232" s="52" t="s">
        <v>1632</v>
      </c>
      <c r="F1232" s="51">
        <v>31100</v>
      </c>
      <c r="G1232" s="51">
        <v>1743</v>
      </c>
      <c r="H1232" s="51">
        <v>0</v>
      </c>
      <c r="I1232" s="51">
        <v>747</v>
      </c>
      <c r="J1232" s="51">
        <v>2800</v>
      </c>
      <c r="K1232" s="51">
        <v>0</v>
      </c>
      <c r="L1232" s="52" t="s">
        <v>229</v>
      </c>
      <c r="M1232" s="47" t="s">
        <v>215</v>
      </c>
    </row>
    <row r="1233" spans="1:13">
      <c r="A1233" s="51" t="s">
        <v>1638</v>
      </c>
      <c r="B1233" s="51">
        <v>1232</v>
      </c>
      <c r="C1233" s="51">
        <v>5</v>
      </c>
      <c r="D1233" s="52" t="s">
        <v>1631</v>
      </c>
      <c r="E1233" s="52" t="s">
        <v>1632</v>
      </c>
      <c r="F1233" s="51">
        <v>3500</v>
      </c>
      <c r="G1233" s="51">
        <v>210</v>
      </c>
      <c r="H1233" s="51">
        <v>0</v>
      </c>
      <c r="I1233" s="51">
        <v>90</v>
      </c>
      <c r="J1233" s="51">
        <v>0</v>
      </c>
      <c r="K1233" s="51">
        <v>0</v>
      </c>
      <c r="L1233" s="52" t="s">
        <v>252</v>
      </c>
      <c r="M1233" s="47" t="s">
        <v>215</v>
      </c>
    </row>
    <row r="1234" spans="1:13">
      <c r="A1234" s="51" t="s">
        <v>1639</v>
      </c>
      <c r="B1234" s="51">
        <v>1233</v>
      </c>
      <c r="C1234" s="51">
        <v>13</v>
      </c>
      <c r="D1234" s="52" t="s">
        <v>1631</v>
      </c>
      <c r="E1234" s="52" t="s">
        <v>1632</v>
      </c>
      <c r="F1234" s="51">
        <v>10400</v>
      </c>
      <c r="G1234" s="51">
        <v>546</v>
      </c>
      <c r="H1234" s="51">
        <v>0</v>
      </c>
      <c r="I1234" s="51">
        <v>234</v>
      </c>
      <c r="J1234" s="51">
        <v>0</v>
      </c>
      <c r="K1234" s="51">
        <v>0</v>
      </c>
      <c r="L1234" s="52" t="s">
        <v>231</v>
      </c>
      <c r="M1234" s="47" t="s">
        <v>215</v>
      </c>
    </row>
    <row r="1235" spans="1:13">
      <c r="A1235" s="51" t="s">
        <v>1640</v>
      </c>
      <c r="B1235" s="51">
        <v>1234</v>
      </c>
      <c r="C1235" s="51">
        <v>8</v>
      </c>
      <c r="D1235" s="52" t="s">
        <v>1631</v>
      </c>
      <c r="E1235" s="52" t="s">
        <v>1632</v>
      </c>
      <c r="F1235" s="51">
        <v>7200</v>
      </c>
      <c r="G1235" s="51">
        <v>336</v>
      </c>
      <c r="H1235" s="51">
        <v>0</v>
      </c>
      <c r="I1235" s="51">
        <v>144</v>
      </c>
      <c r="J1235" s="51">
        <v>0</v>
      </c>
      <c r="K1235" s="51">
        <v>0</v>
      </c>
      <c r="L1235" s="52" t="s">
        <v>255</v>
      </c>
      <c r="M1235" s="47" t="s">
        <v>215</v>
      </c>
    </row>
    <row r="1236" spans="1:13">
      <c r="A1236" s="51" t="s">
        <v>1641</v>
      </c>
      <c r="B1236" s="51">
        <v>1235</v>
      </c>
      <c r="C1236" s="51">
        <v>2025</v>
      </c>
      <c r="D1236" s="52" t="s">
        <v>1631</v>
      </c>
      <c r="E1236" s="52" t="s">
        <v>1632</v>
      </c>
      <c r="F1236" s="51">
        <v>2017500</v>
      </c>
      <c r="G1236" s="51">
        <v>83867</v>
      </c>
      <c r="H1236" s="51">
        <v>0</v>
      </c>
      <c r="I1236" s="51">
        <v>35943</v>
      </c>
      <c r="J1236" s="51">
        <v>800</v>
      </c>
      <c r="K1236" s="51">
        <v>0</v>
      </c>
      <c r="L1236" s="52" t="s">
        <v>233</v>
      </c>
      <c r="M1236" s="47" t="s">
        <v>215</v>
      </c>
    </row>
    <row r="1237" spans="1:13">
      <c r="A1237" s="51" t="s">
        <v>1642</v>
      </c>
      <c r="B1237" s="51">
        <v>1236</v>
      </c>
      <c r="C1237" s="51">
        <v>15</v>
      </c>
      <c r="D1237" s="52" t="s">
        <v>1631</v>
      </c>
      <c r="E1237" s="52" t="s">
        <v>1632</v>
      </c>
      <c r="F1237" s="51">
        <v>22400</v>
      </c>
      <c r="G1237" s="51">
        <v>609</v>
      </c>
      <c r="H1237" s="51">
        <v>0</v>
      </c>
      <c r="I1237" s="51">
        <v>261</v>
      </c>
      <c r="J1237" s="51">
        <v>0</v>
      </c>
      <c r="K1237" s="51">
        <v>0</v>
      </c>
      <c r="L1237" s="52" t="s">
        <v>343</v>
      </c>
      <c r="M1237" s="47" t="s">
        <v>215</v>
      </c>
    </row>
    <row r="1238" spans="1:13">
      <c r="A1238" s="51" t="s">
        <v>1643</v>
      </c>
      <c r="B1238" s="51">
        <v>1237</v>
      </c>
      <c r="C1238" s="51">
        <v>287</v>
      </c>
      <c r="D1238" s="52" t="s">
        <v>1631</v>
      </c>
      <c r="E1238" s="52" t="s">
        <v>1632</v>
      </c>
      <c r="F1238" s="51">
        <v>571400</v>
      </c>
      <c r="G1238" s="51">
        <v>11697</v>
      </c>
      <c r="H1238" s="51">
        <v>0</v>
      </c>
      <c r="I1238" s="51">
        <v>5013</v>
      </c>
      <c r="J1238" s="51">
        <v>200</v>
      </c>
      <c r="K1238" s="51">
        <v>0</v>
      </c>
      <c r="L1238" s="52" t="s">
        <v>397</v>
      </c>
      <c r="M1238" s="47" t="s">
        <v>215</v>
      </c>
    </row>
    <row r="1239" spans="1:13">
      <c r="A1239" s="51" t="s">
        <v>1644</v>
      </c>
      <c r="B1239" s="51">
        <v>1238</v>
      </c>
      <c r="C1239" s="51">
        <v>3</v>
      </c>
      <c r="D1239" s="52" t="s">
        <v>1631</v>
      </c>
      <c r="E1239" s="52" t="s">
        <v>1632</v>
      </c>
      <c r="F1239" s="51">
        <v>7400</v>
      </c>
      <c r="G1239" s="51">
        <v>105</v>
      </c>
      <c r="H1239" s="51">
        <v>0</v>
      </c>
      <c r="I1239" s="51">
        <v>45</v>
      </c>
      <c r="J1239" s="51">
        <v>100</v>
      </c>
      <c r="K1239" s="51">
        <v>0</v>
      </c>
      <c r="L1239" s="52" t="s">
        <v>416</v>
      </c>
      <c r="M1239" s="47" t="s">
        <v>215</v>
      </c>
    </row>
    <row r="1240" spans="1:13">
      <c r="A1240" s="51" t="s">
        <v>1645</v>
      </c>
      <c r="B1240" s="51">
        <v>1239</v>
      </c>
      <c r="C1240" s="51">
        <v>2400</v>
      </c>
      <c r="D1240" s="52" t="s">
        <v>1631</v>
      </c>
      <c r="E1240" s="52" t="s">
        <v>1632</v>
      </c>
      <c r="F1240" s="51">
        <v>6948600</v>
      </c>
      <c r="G1240" s="51">
        <v>70063</v>
      </c>
      <c r="H1240" s="51">
        <v>0</v>
      </c>
      <c r="I1240" s="51">
        <v>30027</v>
      </c>
      <c r="J1240" s="51">
        <v>1800</v>
      </c>
      <c r="K1240" s="51">
        <v>0</v>
      </c>
      <c r="L1240" s="52" t="s">
        <v>399</v>
      </c>
      <c r="M1240" s="47" t="s">
        <v>215</v>
      </c>
    </row>
    <row r="1241" spans="1:13">
      <c r="A1241" s="51" t="s">
        <v>1646</v>
      </c>
      <c r="B1241" s="51">
        <v>1240</v>
      </c>
      <c r="C1241" s="51">
        <v>28</v>
      </c>
      <c r="D1241" s="52" t="s">
        <v>1647</v>
      </c>
      <c r="E1241" s="52" t="s">
        <v>1648</v>
      </c>
      <c r="F1241" s="51">
        <v>21700</v>
      </c>
      <c r="G1241" s="51">
        <v>102</v>
      </c>
      <c r="H1241" s="51">
        <v>101</v>
      </c>
      <c r="I1241" s="51">
        <v>142</v>
      </c>
      <c r="J1241" s="51">
        <v>-100</v>
      </c>
      <c r="K1241" s="51">
        <v>0</v>
      </c>
      <c r="L1241" s="52" t="s">
        <v>214</v>
      </c>
      <c r="M1241" s="47" t="s">
        <v>215</v>
      </c>
    </row>
    <row r="1242" spans="1:13">
      <c r="A1242" s="51" t="s">
        <v>1649</v>
      </c>
      <c r="B1242" s="51">
        <v>1241</v>
      </c>
      <c r="C1242" s="51">
        <v>62795</v>
      </c>
      <c r="D1242" s="52" t="s">
        <v>1647</v>
      </c>
      <c r="E1242" s="52" t="s">
        <v>1648</v>
      </c>
      <c r="F1242" s="51">
        <v>6095900</v>
      </c>
      <c r="G1242" s="51">
        <v>565155</v>
      </c>
      <c r="H1242" s="51">
        <v>502360</v>
      </c>
      <c r="I1242" s="51">
        <v>1130310</v>
      </c>
      <c r="J1242" s="51">
        <v>183600</v>
      </c>
      <c r="K1242" s="51">
        <v>0</v>
      </c>
      <c r="L1242" s="52" t="s">
        <v>217</v>
      </c>
      <c r="M1242" s="47" t="s">
        <v>218</v>
      </c>
    </row>
    <row r="1243" spans="1:13">
      <c r="A1243" s="51" t="s">
        <v>1650</v>
      </c>
      <c r="B1243" s="51">
        <v>1242</v>
      </c>
      <c r="C1243" s="51">
        <v>3007</v>
      </c>
      <c r="D1243" s="52" t="s">
        <v>1647</v>
      </c>
      <c r="E1243" s="52" t="s">
        <v>1648</v>
      </c>
      <c r="F1243" s="51">
        <v>599100</v>
      </c>
      <c r="G1243" s="51">
        <v>26856</v>
      </c>
      <c r="H1243" s="51">
        <v>23872</v>
      </c>
      <c r="I1243" s="51">
        <v>53712</v>
      </c>
      <c r="J1243" s="51">
        <v>0</v>
      </c>
      <c r="K1243" s="51">
        <v>0</v>
      </c>
      <c r="L1243" s="52" t="s">
        <v>220</v>
      </c>
      <c r="M1243" s="47" t="s">
        <v>218</v>
      </c>
    </row>
    <row r="1244" spans="1:13">
      <c r="A1244" s="51" t="s">
        <v>1651</v>
      </c>
      <c r="B1244" s="51">
        <v>1243</v>
      </c>
      <c r="C1244" s="51">
        <v>324</v>
      </c>
      <c r="D1244" s="52" t="s">
        <v>1647</v>
      </c>
      <c r="E1244" s="52" t="s">
        <v>1648</v>
      </c>
      <c r="F1244" s="51">
        <v>97200</v>
      </c>
      <c r="G1244" s="51">
        <v>3888</v>
      </c>
      <c r="H1244" s="51">
        <v>3564</v>
      </c>
      <c r="I1244" s="51">
        <v>7128</v>
      </c>
      <c r="J1244" s="51">
        <v>0</v>
      </c>
      <c r="K1244" s="51">
        <v>0</v>
      </c>
      <c r="L1244" s="52" t="s">
        <v>222</v>
      </c>
      <c r="M1244" s="53" t="s">
        <v>223</v>
      </c>
    </row>
    <row r="1245" spans="1:13">
      <c r="A1245" s="51" t="s">
        <v>1652</v>
      </c>
      <c r="B1245" s="51">
        <v>1244</v>
      </c>
      <c r="C1245" s="51">
        <v>104</v>
      </c>
      <c r="D1245" s="52" t="s">
        <v>1647</v>
      </c>
      <c r="E1245" s="52" t="s">
        <v>1648</v>
      </c>
      <c r="F1245" s="51">
        <v>41500</v>
      </c>
      <c r="G1245" s="51">
        <v>1248</v>
      </c>
      <c r="H1245" s="51">
        <v>1144</v>
      </c>
      <c r="I1245" s="51">
        <v>2288</v>
      </c>
      <c r="J1245" s="51">
        <v>100</v>
      </c>
      <c r="K1245" s="51">
        <v>0</v>
      </c>
      <c r="L1245" s="52" t="s">
        <v>225</v>
      </c>
      <c r="M1245" s="53" t="s">
        <v>223</v>
      </c>
    </row>
    <row r="1246" spans="1:13">
      <c r="A1246" s="51" t="s">
        <v>1653</v>
      </c>
      <c r="B1246" s="51">
        <v>1245</v>
      </c>
      <c r="C1246" s="51">
        <v>810</v>
      </c>
      <c r="D1246" s="52" t="s">
        <v>1647</v>
      </c>
      <c r="E1246" s="52" t="s">
        <v>1648</v>
      </c>
      <c r="F1246" s="51">
        <v>404500</v>
      </c>
      <c r="G1246" s="51">
        <v>14535</v>
      </c>
      <c r="H1246" s="51">
        <v>13730</v>
      </c>
      <c r="I1246" s="51">
        <v>24210</v>
      </c>
      <c r="J1246" s="51">
        <v>0</v>
      </c>
      <c r="K1246" s="51">
        <v>0</v>
      </c>
      <c r="L1246" s="52" t="s">
        <v>227</v>
      </c>
      <c r="M1246" s="47" t="s">
        <v>215</v>
      </c>
    </row>
    <row r="1247" spans="1:13">
      <c r="A1247" s="51" t="s">
        <v>1654</v>
      </c>
      <c r="B1247" s="51">
        <v>1246</v>
      </c>
      <c r="C1247" s="51">
        <v>21</v>
      </c>
      <c r="D1247" s="52" t="s">
        <v>1647</v>
      </c>
      <c r="E1247" s="52" t="s">
        <v>1648</v>
      </c>
      <c r="F1247" s="51">
        <v>12500</v>
      </c>
      <c r="G1247" s="51">
        <v>369</v>
      </c>
      <c r="H1247" s="51">
        <v>349</v>
      </c>
      <c r="I1247" s="51">
        <v>612</v>
      </c>
      <c r="J1247" s="51">
        <v>0</v>
      </c>
      <c r="K1247" s="51">
        <v>0</v>
      </c>
      <c r="L1247" s="52" t="s">
        <v>229</v>
      </c>
      <c r="M1247" s="47" t="s">
        <v>215</v>
      </c>
    </row>
    <row r="1248" spans="1:13">
      <c r="A1248" s="51" t="s">
        <v>1655</v>
      </c>
      <c r="B1248" s="51">
        <v>1247</v>
      </c>
      <c r="C1248" s="51">
        <v>9</v>
      </c>
      <c r="D1248" s="52" t="s">
        <v>1647</v>
      </c>
      <c r="E1248" s="52" t="s">
        <v>1648</v>
      </c>
      <c r="F1248" s="51">
        <v>6300</v>
      </c>
      <c r="G1248" s="51">
        <v>162</v>
      </c>
      <c r="H1248" s="51">
        <v>153</v>
      </c>
      <c r="I1248" s="51">
        <v>270</v>
      </c>
      <c r="J1248" s="51">
        <v>0</v>
      </c>
      <c r="K1248" s="51">
        <v>0</v>
      </c>
      <c r="L1248" s="52" t="s">
        <v>252</v>
      </c>
      <c r="M1248" s="47" t="s">
        <v>215</v>
      </c>
    </row>
    <row r="1249" spans="1:13">
      <c r="A1249" s="51" t="s">
        <v>1656</v>
      </c>
      <c r="B1249" s="51">
        <v>1248</v>
      </c>
      <c r="C1249" s="51">
        <v>9</v>
      </c>
      <c r="D1249" s="52" t="s">
        <v>1647</v>
      </c>
      <c r="E1249" s="52" t="s">
        <v>1648</v>
      </c>
      <c r="F1249" s="51">
        <v>7200</v>
      </c>
      <c r="G1249" s="51">
        <v>162</v>
      </c>
      <c r="H1249" s="51">
        <v>153</v>
      </c>
      <c r="I1249" s="51">
        <v>270</v>
      </c>
      <c r="J1249" s="51">
        <v>0</v>
      </c>
      <c r="K1249" s="51">
        <v>0</v>
      </c>
      <c r="L1249" s="52" t="s">
        <v>231</v>
      </c>
      <c r="M1249" s="47" t="s">
        <v>215</v>
      </c>
    </row>
    <row r="1250" spans="1:13">
      <c r="A1250" s="51" t="s">
        <v>1657</v>
      </c>
      <c r="B1250" s="51">
        <v>1249</v>
      </c>
      <c r="C1250" s="51">
        <v>6</v>
      </c>
      <c r="D1250" s="52" t="s">
        <v>1647</v>
      </c>
      <c r="E1250" s="52" t="s">
        <v>1648</v>
      </c>
      <c r="F1250" s="51">
        <v>5400</v>
      </c>
      <c r="G1250" s="51">
        <v>108</v>
      </c>
      <c r="H1250" s="51">
        <v>102</v>
      </c>
      <c r="I1250" s="51">
        <v>180</v>
      </c>
      <c r="J1250" s="51">
        <v>0</v>
      </c>
      <c r="K1250" s="51">
        <v>0</v>
      </c>
      <c r="L1250" s="52" t="s">
        <v>255</v>
      </c>
      <c r="M1250" s="47" t="s">
        <v>215</v>
      </c>
    </row>
    <row r="1251" spans="1:13">
      <c r="A1251" s="51" t="s">
        <v>1658</v>
      </c>
      <c r="B1251" s="51">
        <v>1250</v>
      </c>
      <c r="C1251" s="51">
        <v>666</v>
      </c>
      <c r="D1251" s="52" t="s">
        <v>1647</v>
      </c>
      <c r="E1251" s="52" t="s">
        <v>1648</v>
      </c>
      <c r="F1251" s="51">
        <v>664900</v>
      </c>
      <c r="G1251" s="51">
        <v>11889</v>
      </c>
      <c r="H1251" s="51">
        <v>11234</v>
      </c>
      <c r="I1251" s="51">
        <v>19782</v>
      </c>
      <c r="J1251" s="51">
        <v>0</v>
      </c>
      <c r="K1251" s="51">
        <v>0</v>
      </c>
      <c r="L1251" s="52" t="s">
        <v>233</v>
      </c>
      <c r="M1251" s="47" t="s">
        <v>215</v>
      </c>
    </row>
    <row r="1252" spans="1:13">
      <c r="A1252" s="51" t="s">
        <v>1659</v>
      </c>
      <c r="B1252" s="51">
        <v>1251</v>
      </c>
      <c r="C1252" s="51">
        <v>16</v>
      </c>
      <c r="D1252" s="52" t="s">
        <v>1647</v>
      </c>
      <c r="E1252" s="52" t="s">
        <v>1648</v>
      </c>
      <c r="F1252" s="51">
        <v>24000</v>
      </c>
      <c r="G1252" s="51">
        <v>288</v>
      </c>
      <c r="H1252" s="51">
        <v>272</v>
      </c>
      <c r="I1252" s="51">
        <v>480</v>
      </c>
      <c r="J1252" s="51">
        <v>0</v>
      </c>
      <c r="K1252" s="51">
        <v>0</v>
      </c>
      <c r="L1252" s="52" t="s">
        <v>343</v>
      </c>
      <c r="M1252" s="47" t="s">
        <v>215</v>
      </c>
    </row>
    <row r="1253" spans="1:13">
      <c r="A1253" s="51" t="s">
        <v>1660</v>
      </c>
      <c r="B1253" s="51">
        <v>1252</v>
      </c>
      <c r="C1253" s="51">
        <v>54</v>
      </c>
      <c r="D1253" s="52" t="s">
        <v>1647</v>
      </c>
      <c r="E1253" s="52" t="s">
        <v>1648</v>
      </c>
      <c r="F1253" s="51">
        <v>107500</v>
      </c>
      <c r="G1253" s="51">
        <v>951</v>
      </c>
      <c r="H1253" s="51">
        <v>899</v>
      </c>
      <c r="I1253" s="51">
        <v>1580</v>
      </c>
      <c r="J1253" s="51">
        <v>0</v>
      </c>
      <c r="K1253" s="51">
        <v>0</v>
      </c>
      <c r="L1253" s="52" t="s">
        <v>397</v>
      </c>
      <c r="M1253" s="47" t="s">
        <v>215</v>
      </c>
    </row>
    <row r="1254" spans="1:13">
      <c r="A1254" s="51" t="s">
        <v>1661</v>
      </c>
      <c r="B1254" s="51">
        <v>1253</v>
      </c>
      <c r="C1254" s="51">
        <v>1</v>
      </c>
      <c r="D1254" s="52" t="s">
        <v>1647</v>
      </c>
      <c r="E1254" s="52" t="s">
        <v>1648</v>
      </c>
      <c r="F1254" s="51">
        <v>2400</v>
      </c>
      <c r="G1254" s="51">
        <v>9</v>
      </c>
      <c r="H1254" s="51">
        <v>9</v>
      </c>
      <c r="I1254" s="51">
        <v>12</v>
      </c>
      <c r="J1254" s="51">
        <v>0</v>
      </c>
      <c r="K1254" s="51">
        <v>0</v>
      </c>
      <c r="L1254" s="52" t="s">
        <v>416</v>
      </c>
      <c r="M1254" s="47" t="s">
        <v>215</v>
      </c>
    </row>
    <row r="1255" spans="1:13">
      <c r="A1255" s="51" t="s">
        <v>1662</v>
      </c>
      <c r="B1255" s="51">
        <v>1254</v>
      </c>
      <c r="C1255" s="51">
        <v>264</v>
      </c>
      <c r="D1255" s="52" t="s">
        <v>1647</v>
      </c>
      <c r="E1255" s="52" t="s">
        <v>1648</v>
      </c>
      <c r="F1255" s="51">
        <v>789900</v>
      </c>
      <c r="G1255" s="51">
        <v>4653</v>
      </c>
      <c r="H1255" s="51">
        <v>4399</v>
      </c>
      <c r="I1255" s="51">
        <v>7728</v>
      </c>
      <c r="J1255" s="51">
        <v>0</v>
      </c>
      <c r="K1255" s="51">
        <v>0</v>
      </c>
      <c r="L1255" s="52" t="s">
        <v>399</v>
      </c>
      <c r="M1255" s="47" t="s">
        <v>215</v>
      </c>
    </row>
    <row r="1256" spans="1:13">
      <c r="A1256" s="51" t="s">
        <v>1663</v>
      </c>
      <c r="B1256" s="51">
        <v>1255</v>
      </c>
      <c r="C1256" s="51">
        <v>322</v>
      </c>
      <c r="D1256" s="52" t="s">
        <v>1647</v>
      </c>
      <c r="E1256" s="52" t="s">
        <v>1648</v>
      </c>
      <c r="F1256" s="51">
        <v>0</v>
      </c>
      <c r="G1256" s="51">
        <v>0</v>
      </c>
      <c r="H1256" s="51">
        <v>0</v>
      </c>
      <c r="I1256" s="51">
        <v>0</v>
      </c>
      <c r="J1256" s="51">
        <v>0</v>
      </c>
      <c r="K1256" s="51">
        <v>10492776</v>
      </c>
      <c r="L1256" s="52" t="s">
        <v>575</v>
      </c>
      <c r="M1256" s="47" t="s">
        <v>215</v>
      </c>
    </row>
    <row r="1257" spans="1:13">
      <c r="A1257" s="51" t="s">
        <v>1664</v>
      </c>
      <c r="B1257" s="51">
        <v>1256</v>
      </c>
      <c r="C1257" s="51">
        <v>14</v>
      </c>
      <c r="D1257" s="52" t="s">
        <v>1665</v>
      </c>
      <c r="E1257" s="52" t="s">
        <v>1666</v>
      </c>
      <c r="F1257" s="51">
        <v>-2200</v>
      </c>
      <c r="G1257" s="51">
        <v>-30</v>
      </c>
      <c r="H1257" s="51">
        <v>0</v>
      </c>
      <c r="I1257" s="51">
        <v>-30</v>
      </c>
      <c r="J1257" s="51">
        <v>0</v>
      </c>
      <c r="K1257" s="51">
        <v>0</v>
      </c>
      <c r="L1257" s="52" t="s">
        <v>214</v>
      </c>
      <c r="M1257" s="47" t="s">
        <v>215</v>
      </c>
    </row>
    <row r="1258" spans="1:13">
      <c r="A1258" s="51" t="s">
        <v>1667</v>
      </c>
      <c r="B1258" s="51">
        <v>1257</v>
      </c>
      <c r="C1258" s="51">
        <v>91106</v>
      </c>
      <c r="D1258" s="52" t="s">
        <v>1665</v>
      </c>
      <c r="E1258" s="52" t="s">
        <v>1666</v>
      </c>
      <c r="F1258" s="51">
        <v>8847300</v>
      </c>
      <c r="G1258" s="51">
        <v>1366590</v>
      </c>
      <c r="H1258" s="51">
        <v>546636</v>
      </c>
      <c r="I1258" s="51">
        <v>1275484</v>
      </c>
      <c r="J1258" s="51">
        <v>263300</v>
      </c>
      <c r="K1258" s="51">
        <v>0</v>
      </c>
      <c r="L1258" s="52" t="s">
        <v>217</v>
      </c>
      <c r="M1258" s="47" t="s">
        <v>218</v>
      </c>
    </row>
    <row r="1259" spans="1:13">
      <c r="A1259" s="51" t="s">
        <v>1668</v>
      </c>
      <c r="B1259" s="51">
        <v>1258</v>
      </c>
      <c r="C1259" s="51">
        <v>1955</v>
      </c>
      <c r="D1259" s="52" t="s">
        <v>1665</v>
      </c>
      <c r="E1259" s="52" t="s">
        <v>1666</v>
      </c>
      <c r="F1259" s="51">
        <v>373100</v>
      </c>
      <c r="G1259" s="51">
        <v>26955</v>
      </c>
      <c r="H1259" s="51">
        <v>10782</v>
      </c>
      <c r="I1259" s="51">
        <v>25158</v>
      </c>
      <c r="J1259" s="51">
        <v>2100</v>
      </c>
      <c r="K1259" s="51">
        <v>0</v>
      </c>
      <c r="L1259" s="52" t="s">
        <v>220</v>
      </c>
      <c r="M1259" s="47" t="s">
        <v>218</v>
      </c>
    </row>
    <row r="1260" spans="1:13">
      <c r="A1260" s="51" t="s">
        <v>1669</v>
      </c>
      <c r="B1260" s="51">
        <v>1259</v>
      </c>
      <c r="C1260" s="51">
        <v>256</v>
      </c>
      <c r="D1260" s="52" t="s">
        <v>1665</v>
      </c>
      <c r="E1260" s="52" t="s">
        <v>1666</v>
      </c>
      <c r="F1260" s="51">
        <v>73700</v>
      </c>
      <c r="G1260" s="51">
        <v>4820</v>
      </c>
      <c r="H1260" s="51">
        <v>1416</v>
      </c>
      <c r="I1260" s="51">
        <v>4584</v>
      </c>
      <c r="J1260" s="51">
        <v>300</v>
      </c>
      <c r="K1260" s="51">
        <v>0</v>
      </c>
      <c r="L1260" s="52" t="s">
        <v>222</v>
      </c>
      <c r="M1260" s="53" t="s">
        <v>223</v>
      </c>
    </row>
    <row r="1261" spans="1:13">
      <c r="A1261" s="51" t="s">
        <v>1670</v>
      </c>
      <c r="B1261" s="51">
        <v>1260</v>
      </c>
      <c r="C1261" s="51">
        <v>86</v>
      </c>
      <c r="D1261" s="52" t="s">
        <v>1665</v>
      </c>
      <c r="E1261" s="52" t="s">
        <v>1666</v>
      </c>
      <c r="F1261" s="51">
        <v>34400</v>
      </c>
      <c r="G1261" s="51">
        <v>1720</v>
      </c>
      <c r="H1261" s="51">
        <v>516</v>
      </c>
      <c r="I1261" s="51">
        <v>1634</v>
      </c>
      <c r="J1261" s="51">
        <v>0</v>
      </c>
      <c r="K1261" s="51">
        <v>0</v>
      </c>
      <c r="L1261" s="52" t="s">
        <v>225</v>
      </c>
      <c r="M1261" s="53" t="s">
        <v>223</v>
      </c>
    </row>
    <row r="1262" spans="1:13">
      <c r="A1262" s="51" t="s">
        <v>1671</v>
      </c>
      <c r="B1262" s="51">
        <v>1261</v>
      </c>
      <c r="C1262" s="51">
        <v>574</v>
      </c>
      <c r="D1262" s="52" t="s">
        <v>1665</v>
      </c>
      <c r="E1262" s="52" t="s">
        <v>1666</v>
      </c>
      <c r="F1262" s="51">
        <v>285700</v>
      </c>
      <c r="G1262" s="51">
        <v>17025</v>
      </c>
      <c r="H1262" s="51">
        <v>3366</v>
      </c>
      <c r="I1262" s="51">
        <v>16464</v>
      </c>
      <c r="J1262" s="51">
        <v>0</v>
      </c>
      <c r="K1262" s="51">
        <v>0</v>
      </c>
      <c r="L1262" s="52" t="s">
        <v>227</v>
      </c>
      <c r="M1262" s="47" t="s">
        <v>215</v>
      </c>
    </row>
    <row r="1263" spans="1:13">
      <c r="A1263" s="51" t="s">
        <v>1672</v>
      </c>
      <c r="B1263" s="51">
        <v>1262</v>
      </c>
      <c r="C1263" s="51">
        <v>23</v>
      </c>
      <c r="D1263" s="52" t="s">
        <v>1665</v>
      </c>
      <c r="E1263" s="52" t="s">
        <v>1666</v>
      </c>
      <c r="F1263" s="51">
        <v>13500</v>
      </c>
      <c r="G1263" s="51">
        <v>675</v>
      </c>
      <c r="H1263" s="51">
        <v>132</v>
      </c>
      <c r="I1263" s="51">
        <v>653</v>
      </c>
      <c r="J1263" s="51">
        <v>200</v>
      </c>
      <c r="K1263" s="51">
        <v>0</v>
      </c>
      <c r="L1263" s="52" t="s">
        <v>229</v>
      </c>
      <c r="M1263" s="47" t="s">
        <v>215</v>
      </c>
    </row>
    <row r="1264" spans="1:13">
      <c r="A1264" s="51" t="s">
        <v>1673</v>
      </c>
      <c r="B1264" s="51">
        <v>1263</v>
      </c>
      <c r="C1264" s="51">
        <v>2</v>
      </c>
      <c r="D1264" s="52" t="s">
        <v>1665</v>
      </c>
      <c r="E1264" s="52" t="s">
        <v>1666</v>
      </c>
      <c r="F1264" s="51">
        <v>1400</v>
      </c>
      <c r="G1264" s="51">
        <v>60</v>
      </c>
      <c r="H1264" s="51">
        <v>12</v>
      </c>
      <c r="I1264" s="51">
        <v>58</v>
      </c>
      <c r="J1264" s="51">
        <v>0</v>
      </c>
      <c r="K1264" s="51">
        <v>0</v>
      </c>
      <c r="L1264" s="52" t="s">
        <v>252</v>
      </c>
      <c r="M1264" s="47" t="s">
        <v>215</v>
      </c>
    </row>
    <row r="1265" spans="1:13">
      <c r="A1265" s="51" t="s">
        <v>1674</v>
      </c>
      <c r="B1265" s="51">
        <v>1264</v>
      </c>
      <c r="C1265" s="51">
        <v>14</v>
      </c>
      <c r="D1265" s="52" t="s">
        <v>1665</v>
      </c>
      <c r="E1265" s="52" t="s">
        <v>1666</v>
      </c>
      <c r="F1265" s="51">
        <v>11200</v>
      </c>
      <c r="G1265" s="51">
        <v>420</v>
      </c>
      <c r="H1265" s="51">
        <v>84</v>
      </c>
      <c r="I1265" s="51">
        <v>406</v>
      </c>
      <c r="J1265" s="51">
        <v>0</v>
      </c>
      <c r="K1265" s="51">
        <v>0</v>
      </c>
      <c r="L1265" s="52" t="s">
        <v>231</v>
      </c>
      <c r="M1265" s="47" t="s">
        <v>215</v>
      </c>
    </row>
    <row r="1266" spans="1:13">
      <c r="A1266" s="51" t="s">
        <v>1675</v>
      </c>
      <c r="B1266" s="51">
        <v>1265</v>
      </c>
      <c r="C1266" s="51">
        <v>4</v>
      </c>
      <c r="D1266" s="52" t="s">
        <v>1665</v>
      </c>
      <c r="E1266" s="52" t="s">
        <v>1666</v>
      </c>
      <c r="F1266" s="51">
        <v>3600</v>
      </c>
      <c r="G1266" s="51">
        <v>120</v>
      </c>
      <c r="H1266" s="51">
        <v>24</v>
      </c>
      <c r="I1266" s="51">
        <v>116</v>
      </c>
      <c r="J1266" s="51">
        <v>0</v>
      </c>
      <c r="K1266" s="51">
        <v>0</v>
      </c>
      <c r="L1266" s="52" t="s">
        <v>255</v>
      </c>
      <c r="M1266" s="47" t="s">
        <v>215</v>
      </c>
    </row>
    <row r="1267" spans="1:13">
      <c r="A1267" s="51" t="s">
        <v>1676</v>
      </c>
      <c r="B1267" s="51">
        <v>1266</v>
      </c>
      <c r="C1267" s="51">
        <v>654</v>
      </c>
      <c r="D1267" s="52" t="s">
        <v>1665</v>
      </c>
      <c r="E1267" s="52" t="s">
        <v>1666</v>
      </c>
      <c r="F1267" s="51">
        <v>651700</v>
      </c>
      <c r="G1267" s="51">
        <v>19440</v>
      </c>
      <c r="H1267" s="51">
        <v>3858</v>
      </c>
      <c r="I1267" s="51">
        <v>18797</v>
      </c>
      <c r="J1267" s="51">
        <v>500</v>
      </c>
      <c r="K1267" s="51">
        <v>0</v>
      </c>
      <c r="L1267" s="52" t="s">
        <v>233</v>
      </c>
      <c r="M1267" s="47" t="s">
        <v>215</v>
      </c>
    </row>
    <row r="1268" spans="1:13">
      <c r="A1268" s="51" t="s">
        <v>1677</v>
      </c>
      <c r="B1268" s="51">
        <v>1267</v>
      </c>
      <c r="C1268" s="51">
        <v>32</v>
      </c>
      <c r="D1268" s="52" t="s">
        <v>1665</v>
      </c>
      <c r="E1268" s="52" t="s">
        <v>1666</v>
      </c>
      <c r="F1268" s="51">
        <v>47700</v>
      </c>
      <c r="G1268" s="51">
        <v>915</v>
      </c>
      <c r="H1268" s="51">
        <v>174</v>
      </c>
      <c r="I1268" s="51">
        <v>886</v>
      </c>
      <c r="J1268" s="51">
        <v>0</v>
      </c>
      <c r="K1268" s="51">
        <v>0</v>
      </c>
      <c r="L1268" s="52" t="s">
        <v>343</v>
      </c>
      <c r="M1268" s="47" t="s">
        <v>215</v>
      </c>
    </row>
    <row r="1269" spans="1:13">
      <c r="A1269" s="51" t="s">
        <v>1678</v>
      </c>
      <c r="B1269" s="51">
        <v>1268</v>
      </c>
      <c r="C1269" s="51">
        <v>43</v>
      </c>
      <c r="D1269" s="52" t="s">
        <v>1665</v>
      </c>
      <c r="E1269" s="52" t="s">
        <v>1666</v>
      </c>
      <c r="F1269" s="51">
        <v>83900</v>
      </c>
      <c r="G1269" s="51">
        <v>1215</v>
      </c>
      <c r="H1269" s="51">
        <v>240</v>
      </c>
      <c r="I1269" s="51">
        <v>1175</v>
      </c>
      <c r="J1269" s="51">
        <v>0</v>
      </c>
      <c r="K1269" s="51">
        <v>0</v>
      </c>
      <c r="L1269" s="52" t="s">
        <v>397</v>
      </c>
      <c r="M1269" s="47" t="s">
        <v>215</v>
      </c>
    </row>
    <row r="1270" spans="1:13">
      <c r="A1270" s="51" t="s">
        <v>1679</v>
      </c>
      <c r="B1270" s="51">
        <v>1269</v>
      </c>
      <c r="C1270" s="51">
        <v>1</v>
      </c>
      <c r="D1270" s="52" t="s">
        <v>1665</v>
      </c>
      <c r="E1270" s="52" t="s">
        <v>1666</v>
      </c>
      <c r="F1270" s="51">
        <v>2500</v>
      </c>
      <c r="G1270" s="51">
        <v>30</v>
      </c>
      <c r="H1270" s="51">
        <v>6</v>
      </c>
      <c r="I1270" s="51">
        <v>29</v>
      </c>
      <c r="J1270" s="51">
        <v>0</v>
      </c>
      <c r="K1270" s="51">
        <v>0</v>
      </c>
      <c r="L1270" s="52" t="s">
        <v>416</v>
      </c>
      <c r="M1270" s="47" t="s">
        <v>215</v>
      </c>
    </row>
    <row r="1271" spans="1:13">
      <c r="A1271" s="51" t="s">
        <v>1680</v>
      </c>
      <c r="B1271" s="51">
        <v>1270</v>
      </c>
      <c r="C1271" s="51">
        <v>859</v>
      </c>
      <c r="D1271" s="52" t="s">
        <v>1665</v>
      </c>
      <c r="E1271" s="52" t="s">
        <v>1666</v>
      </c>
      <c r="F1271" s="51">
        <v>2560200</v>
      </c>
      <c r="G1271" s="51">
        <v>24420</v>
      </c>
      <c r="H1271" s="51">
        <v>4656</v>
      </c>
      <c r="I1271" s="51">
        <v>23644</v>
      </c>
      <c r="J1271" s="51">
        <v>200</v>
      </c>
      <c r="K1271" s="51">
        <v>0</v>
      </c>
      <c r="L1271" s="52" t="s">
        <v>399</v>
      </c>
      <c r="M1271" s="47" t="s">
        <v>215</v>
      </c>
    </row>
    <row r="1272" spans="1:13">
      <c r="A1272" s="51" t="s">
        <v>1681</v>
      </c>
      <c r="B1272" s="51">
        <v>1271</v>
      </c>
      <c r="C1272" s="51">
        <v>248</v>
      </c>
      <c r="D1272" s="52" t="s">
        <v>1665</v>
      </c>
      <c r="E1272" s="52" t="s">
        <v>1666</v>
      </c>
      <c r="F1272" s="51">
        <v>0</v>
      </c>
      <c r="G1272" s="51">
        <v>0</v>
      </c>
      <c r="H1272" s="51">
        <v>0</v>
      </c>
      <c r="I1272" s="51">
        <v>0</v>
      </c>
      <c r="J1272" s="51">
        <v>0</v>
      </c>
      <c r="K1272" s="51">
        <v>8705897</v>
      </c>
      <c r="L1272" s="52" t="s">
        <v>575</v>
      </c>
      <c r="M1272" s="47" t="s">
        <v>215</v>
      </c>
    </row>
    <row r="1273" spans="1:13">
      <c r="A1273" s="51" t="s">
        <v>1682</v>
      </c>
      <c r="B1273" s="51">
        <v>1272</v>
      </c>
      <c r="C1273" s="51">
        <v>89</v>
      </c>
      <c r="D1273" s="52" t="s">
        <v>1683</v>
      </c>
      <c r="E1273" s="52" t="s">
        <v>1684</v>
      </c>
      <c r="F1273" s="51">
        <v>47500</v>
      </c>
      <c r="G1273" s="51">
        <v>-497</v>
      </c>
      <c r="H1273" s="51">
        <v>0</v>
      </c>
      <c r="I1273" s="51">
        <v>-353</v>
      </c>
      <c r="J1273" s="51">
        <v>200</v>
      </c>
      <c r="K1273" s="51">
        <v>0</v>
      </c>
      <c r="L1273" s="52" t="s">
        <v>214</v>
      </c>
      <c r="M1273" s="47" t="s">
        <v>215</v>
      </c>
    </row>
    <row r="1274" spans="1:13">
      <c r="A1274" s="51" t="s">
        <v>1685</v>
      </c>
      <c r="B1274" s="51">
        <v>1273</v>
      </c>
      <c r="C1274" s="51">
        <v>259791</v>
      </c>
      <c r="D1274" s="52" t="s">
        <v>1683</v>
      </c>
      <c r="E1274" s="52" t="s">
        <v>1684</v>
      </c>
      <c r="F1274" s="51">
        <v>25637920</v>
      </c>
      <c r="G1274" s="51">
        <v>5455632</v>
      </c>
      <c r="H1274" s="51">
        <v>0</v>
      </c>
      <c r="I1274" s="51">
        <v>2338128</v>
      </c>
      <c r="J1274" s="51">
        <v>341280</v>
      </c>
      <c r="K1274" s="51">
        <v>0</v>
      </c>
      <c r="L1274" s="52" t="s">
        <v>217</v>
      </c>
      <c r="M1274" s="47" t="s">
        <v>218</v>
      </c>
    </row>
    <row r="1275" spans="1:13">
      <c r="A1275" s="51" t="s">
        <v>1686</v>
      </c>
      <c r="B1275" s="51">
        <v>1274</v>
      </c>
      <c r="C1275" s="51">
        <v>9558</v>
      </c>
      <c r="D1275" s="52" t="s">
        <v>1683</v>
      </c>
      <c r="E1275" s="52" t="s">
        <v>1684</v>
      </c>
      <c r="F1275" s="51">
        <v>1851480</v>
      </c>
      <c r="G1275" s="51">
        <v>193200</v>
      </c>
      <c r="H1275" s="51">
        <v>0</v>
      </c>
      <c r="I1275" s="51">
        <v>130590</v>
      </c>
      <c r="J1275" s="51">
        <v>24320</v>
      </c>
      <c r="K1275" s="51">
        <v>0</v>
      </c>
      <c r="L1275" s="52" t="s">
        <v>220</v>
      </c>
      <c r="M1275" s="47" t="s">
        <v>218</v>
      </c>
    </row>
    <row r="1276" spans="1:13">
      <c r="A1276" s="51" t="s">
        <v>1687</v>
      </c>
      <c r="B1276" s="51">
        <v>1275</v>
      </c>
      <c r="C1276" s="51">
        <v>1249</v>
      </c>
      <c r="D1276" s="52" t="s">
        <v>1683</v>
      </c>
      <c r="E1276" s="52" t="s">
        <v>1684</v>
      </c>
      <c r="F1276" s="51">
        <v>363140</v>
      </c>
      <c r="G1276" s="51">
        <v>33082</v>
      </c>
      <c r="H1276" s="51">
        <v>0</v>
      </c>
      <c r="I1276" s="51">
        <v>14108</v>
      </c>
      <c r="J1276" s="51">
        <v>1160</v>
      </c>
      <c r="K1276" s="51">
        <v>0</v>
      </c>
      <c r="L1276" s="52" t="s">
        <v>222</v>
      </c>
      <c r="M1276" s="53" t="s">
        <v>223</v>
      </c>
    </row>
    <row r="1277" spans="1:13">
      <c r="A1277" s="51" t="s">
        <v>1688</v>
      </c>
      <c r="B1277" s="51">
        <v>1276</v>
      </c>
      <c r="C1277" s="51">
        <v>291</v>
      </c>
      <c r="D1277" s="52" t="s">
        <v>1683</v>
      </c>
      <c r="E1277" s="52" t="s">
        <v>1684</v>
      </c>
      <c r="F1277" s="51">
        <v>110400</v>
      </c>
      <c r="G1277" s="51">
        <v>7042</v>
      </c>
      <c r="H1277" s="51">
        <v>0</v>
      </c>
      <c r="I1277" s="51">
        <v>4458</v>
      </c>
      <c r="J1277" s="51">
        <v>100</v>
      </c>
      <c r="K1277" s="51">
        <v>0</v>
      </c>
      <c r="L1277" s="52" t="s">
        <v>225</v>
      </c>
      <c r="M1277" s="53" t="s">
        <v>223</v>
      </c>
    </row>
    <row r="1278" spans="1:13">
      <c r="A1278" s="51" t="s">
        <v>1689</v>
      </c>
      <c r="B1278" s="51">
        <v>1277</v>
      </c>
      <c r="C1278" s="51">
        <v>3507</v>
      </c>
      <c r="D1278" s="52" t="s">
        <v>1683</v>
      </c>
      <c r="E1278" s="52" t="s">
        <v>1684</v>
      </c>
      <c r="F1278" s="51">
        <v>1723500</v>
      </c>
      <c r="G1278" s="51">
        <v>141638</v>
      </c>
      <c r="H1278" s="51">
        <v>0</v>
      </c>
      <c r="I1278" s="51">
        <v>60622</v>
      </c>
      <c r="J1278" s="51">
        <v>300</v>
      </c>
      <c r="K1278" s="51">
        <v>0</v>
      </c>
      <c r="L1278" s="52" t="s">
        <v>227</v>
      </c>
      <c r="M1278" s="47" t="s">
        <v>215</v>
      </c>
    </row>
    <row r="1279" spans="1:13">
      <c r="A1279" s="51" t="s">
        <v>1690</v>
      </c>
      <c r="B1279" s="51">
        <v>1278</v>
      </c>
      <c r="C1279" s="51">
        <v>217</v>
      </c>
      <c r="D1279" s="52" t="s">
        <v>1683</v>
      </c>
      <c r="E1279" s="52" t="s">
        <v>1684</v>
      </c>
      <c r="F1279" s="51">
        <v>119400</v>
      </c>
      <c r="G1279" s="51">
        <v>7154</v>
      </c>
      <c r="H1279" s="51">
        <v>0</v>
      </c>
      <c r="I1279" s="51">
        <v>4146</v>
      </c>
      <c r="J1279" s="51">
        <v>300</v>
      </c>
      <c r="K1279" s="51">
        <v>0</v>
      </c>
      <c r="L1279" s="52" t="s">
        <v>229</v>
      </c>
      <c r="M1279" s="47" t="s">
        <v>215</v>
      </c>
    </row>
    <row r="1280" spans="1:13">
      <c r="A1280" s="51" t="s">
        <v>1691</v>
      </c>
      <c r="B1280" s="51">
        <v>1279</v>
      </c>
      <c r="C1280" s="51">
        <v>48</v>
      </c>
      <c r="D1280" s="52" t="s">
        <v>1683</v>
      </c>
      <c r="E1280" s="52" t="s">
        <v>1684</v>
      </c>
      <c r="F1280" s="51">
        <v>30980</v>
      </c>
      <c r="G1280" s="51">
        <v>1659</v>
      </c>
      <c r="H1280" s="51">
        <v>0</v>
      </c>
      <c r="I1280" s="51">
        <v>1176</v>
      </c>
      <c r="J1280" s="51">
        <v>20</v>
      </c>
      <c r="K1280" s="51">
        <v>0</v>
      </c>
      <c r="L1280" s="52" t="s">
        <v>252</v>
      </c>
      <c r="M1280" s="47" t="s">
        <v>215</v>
      </c>
    </row>
    <row r="1281" spans="1:13">
      <c r="A1281" s="51" t="s">
        <v>1692</v>
      </c>
      <c r="B1281" s="51">
        <v>1280</v>
      </c>
      <c r="C1281" s="51">
        <v>224</v>
      </c>
      <c r="D1281" s="52" t="s">
        <v>1683</v>
      </c>
      <c r="E1281" s="52" t="s">
        <v>1684</v>
      </c>
      <c r="F1281" s="51">
        <v>174160</v>
      </c>
      <c r="G1281" s="51">
        <v>8722</v>
      </c>
      <c r="H1281" s="51">
        <v>0</v>
      </c>
      <c r="I1281" s="51">
        <v>7083</v>
      </c>
      <c r="J1281" s="51">
        <v>40</v>
      </c>
      <c r="K1281" s="51">
        <v>0</v>
      </c>
      <c r="L1281" s="52" t="s">
        <v>231</v>
      </c>
      <c r="M1281" s="47" t="s">
        <v>215</v>
      </c>
    </row>
    <row r="1282" spans="1:13">
      <c r="A1282" s="51" t="s">
        <v>1693</v>
      </c>
      <c r="B1282" s="51">
        <v>1281</v>
      </c>
      <c r="C1282" s="51">
        <v>45</v>
      </c>
      <c r="D1282" s="52" t="s">
        <v>1683</v>
      </c>
      <c r="E1282" s="52" t="s">
        <v>1684</v>
      </c>
      <c r="F1282" s="51">
        <v>33700</v>
      </c>
      <c r="G1282" s="51">
        <v>1141</v>
      </c>
      <c r="H1282" s="51">
        <v>0</v>
      </c>
      <c r="I1282" s="51">
        <v>1379</v>
      </c>
      <c r="J1282" s="51">
        <v>0</v>
      </c>
      <c r="K1282" s="51">
        <v>0</v>
      </c>
      <c r="L1282" s="52" t="s">
        <v>255</v>
      </c>
      <c r="M1282" s="47" t="s">
        <v>215</v>
      </c>
    </row>
    <row r="1283" spans="1:13">
      <c r="A1283" s="51" t="s">
        <v>1694</v>
      </c>
      <c r="B1283" s="51">
        <v>1282</v>
      </c>
      <c r="C1283" s="51">
        <v>2350</v>
      </c>
      <c r="D1283" s="52" t="s">
        <v>1683</v>
      </c>
      <c r="E1283" s="52" t="s">
        <v>1684</v>
      </c>
      <c r="F1283" s="51">
        <v>2311600</v>
      </c>
      <c r="G1283" s="51">
        <v>93198</v>
      </c>
      <c r="H1283" s="51">
        <v>0</v>
      </c>
      <c r="I1283" s="51">
        <v>98542</v>
      </c>
      <c r="J1283" s="51">
        <v>300</v>
      </c>
      <c r="K1283" s="51">
        <v>0</v>
      </c>
      <c r="L1283" s="52" t="s">
        <v>233</v>
      </c>
      <c r="M1283" s="47" t="s">
        <v>215</v>
      </c>
    </row>
    <row r="1284" spans="1:13">
      <c r="A1284" s="51" t="s">
        <v>1695</v>
      </c>
      <c r="B1284" s="51">
        <v>1283</v>
      </c>
      <c r="C1284" s="51">
        <v>82</v>
      </c>
      <c r="D1284" s="52" t="s">
        <v>1683</v>
      </c>
      <c r="E1284" s="52" t="s">
        <v>1684</v>
      </c>
      <c r="F1284" s="51">
        <v>108980</v>
      </c>
      <c r="G1284" s="51">
        <v>2310</v>
      </c>
      <c r="H1284" s="51">
        <v>0</v>
      </c>
      <c r="I1284" s="51">
        <v>3260</v>
      </c>
      <c r="J1284" s="51">
        <v>20</v>
      </c>
      <c r="K1284" s="51">
        <v>0</v>
      </c>
      <c r="L1284" s="52" t="s">
        <v>343</v>
      </c>
      <c r="M1284" s="47" t="s">
        <v>215</v>
      </c>
    </row>
    <row r="1285" spans="1:13">
      <c r="A1285" s="51" t="s">
        <v>1696</v>
      </c>
      <c r="B1285" s="51">
        <v>1284</v>
      </c>
      <c r="C1285" s="51">
        <v>226</v>
      </c>
      <c r="D1285" s="52" t="s">
        <v>1683</v>
      </c>
      <c r="E1285" s="52" t="s">
        <v>1684</v>
      </c>
      <c r="F1285" s="51">
        <v>436800</v>
      </c>
      <c r="G1285" s="51">
        <v>7959</v>
      </c>
      <c r="H1285" s="51">
        <v>0</v>
      </c>
      <c r="I1285" s="51">
        <v>11111</v>
      </c>
      <c r="J1285" s="51">
        <v>0</v>
      </c>
      <c r="K1285" s="51">
        <v>0</v>
      </c>
      <c r="L1285" s="52" t="s">
        <v>397</v>
      </c>
      <c r="M1285" s="47" t="s">
        <v>215</v>
      </c>
    </row>
    <row r="1286" spans="1:13">
      <c r="A1286" s="51" t="s">
        <v>1697</v>
      </c>
      <c r="B1286" s="51">
        <v>1285</v>
      </c>
      <c r="C1286" s="51">
        <v>26</v>
      </c>
      <c r="D1286" s="52" t="s">
        <v>1683</v>
      </c>
      <c r="E1286" s="52" t="s">
        <v>1684</v>
      </c>
      <c r="F1286" s="51">
        <v>58100</v>
      </c>
      <c r="G1286" s="51">
        <v>651</v>
      </c>
      <c r="H1286" s="51">
        <v>0</v>
      </c>
      <c r="I1286" s="51">
        <v>1184</v>
      </c>
      <c r="J1286" s="51">
        <v>0</v>
      </c>
      <c r="K1286" s="51">
        <v>0</v>
      </c>
      <c r="L1286" s="52" t="s">
        <v>416</v>
      </c>
      <c r="M1286" s="47" t="s">
        <v>215</v>
      </c>
    </row>
    <row r="1287" spans="1:13">
      <c r="A1287" s="51" t="s">
        <v>1698</v>
      </c>
      <c r="B1287" s="51">
        <v>1286</v>
      </c>
      <c r="C1287" s="51">
        <v>727</v>
      </c>
      <c r="D1287" s="52" t="s">
        <v>1683</v>
      </c>
      <c r="E1287" s="52" t="s">
        <v>1684</v>
      </c>
      <c r="F1287" s="51">
        <v>2157160</v>
      </c>
      <c r="G1287" s="51">
        <v>28448</v>
      </c>
      <c r="H1287" s="51">
        <v>0</v>
      </c>
      <c r="I1287" s="51">
        <v>44612</v>
      </c>
      <c r="J1287" s="51">
        <v>340</v>
      </c>
      <c r="K1287" s="51">
        <v>0</v>
      </c>
      <c r="L1287" s="52" t="s">
        <v>399</v>
      </c>
      <c r="M1287" s="47" t="s">
        <v>215</v>
      </c>
    </row>
    <row r="1288" spans="1:13">
      <c r="A1288" s="51" t="s">
        <v>1699</v>
      </c>
      <c r="B1288" s="51">
        <v>1287</v>
      </c>
      <c r="C1288" s="51">
        <v>411</v>
      </c>
      <c r="D1288" s="52" t="s">
        <v>1683</v>
      </c>
      <c r="E1288" s="52" t="s">
        <v>1684</v>
      </c>
      <c r="F1288" s="51">
        <v>0</v>
      </c>
      <c r="G1288" s="51">
        <v>0</v>
      </c>
      <c r="H1288" s="51">
        <v>0</v>
      </c>
      <c r="I1288" s="51">
        <v>0</v>
      </c>
      <c r="J1288" s="51">
        <v>0</v>
      </c>
      <c r="K1288" s="51">
        <v>12989655</v>
      </c>
      <c r="L1288" s="52" t="s">
        <v>575</v>
      </c>
      <c r="M1288" s="47" t="s">
        <v>215</v>
      </c>
    </row>
    <row r="1289" spans="1:13">
      <c r="A1289" s="51" t="s">
        <v>1700</v>
      </c>
      <c r="B1289" s="51">
        <v>1288</v>
      </c>
      <c r="C1289" s="51">
        <v>4701</v>
      </c>
      <c r="D1289" s="52" t="s">
        <v>1701</v>
      </c>
      <c r="E1289" s="52" t="s">
        <v>1702</v>
      </c>
      <c r="F1289" s="51">
        <v>1529100</v>
      </c>
      <c r="G1289" s="51">
        <v>20636</v>
      </c>
      <c r="H1289" s="51">
        <v>0</v>
      </c>
      <c r="I1289" s="51">
        <v>55648</v>
      </c>
      <c r="J1289" s="51">
        <v>-100</v>
      </c>
      <c r="K1289" s="51">
        <v>0</v>
      </c>
      <c r="L1289" s="52" t="s">
        <v>214</v>
      </c>
      <c r="M1289" s="47" t="s">
        <v>215</v>
      </c>
    </row>
    <row r="1290" spans="1:13">
      <c r="A1290" s="51" t="s">
        <v>1703</v>
      </c>
      <c r="B1290" s="51">
        <v>1289</v>
      </c>
      <c r="C1290" s="51">
        <v>202019</v>
      </c>
      <c r="D1290" s="52" t="s">
        <v>1701</v>
      </c>
      <c r="E1290" s="52" t="s">
        <v>1702</v>
      </c>
      <c r="F1290" s="51">
        <v>19922600</v>
      </c>
      <c r="G1290" s="51">
        <v>4242399</v>
      </c>
      <c r="H1290" s="51">
        <v>0</v>
      </c>
      <c r="I1290" s="51">
        <v>1818171</v>
      </c>
      <c r="J1290" s="51">
        <v>279300</v>
      </c>
      <c r="K1290" s="51">
        <v>0</v>
      </c>
      <c r="L1290" s="52" t="s">
        <v>217</v>
      </c>
      <c r="M1290" s="47" t="s">
        <v>218</v>
      </c>
    </row>
    <row r="1291" spans="1:13">
      <c r="A1291" s="51" t="s">
        <v>1704</v>
      </c>
      <c r="B1291" s="51">
        <v>1290</v>
      </c>
      <c r="C1291" s="51">
        <v>8756</v>
      </c>
      <c r="D1291" s="52" t="s">
        <v>1701</v>
      </c>
      <c r="E1291" s="52" t="s">
        <v>1702</v>
      </c>
      <c r="F1291" s="51">
        <v>1708700</v>
      </c>
      <c r="G1291" s="51">
        <v>174951</v>
      </c>
      <c r="H1291" s="51">
        <v>0</v>
      </c>
      <c r="I1291" s="51">
        <v>118759</v>
      </c>
      <c r="J1291" s="51">
        <v>0</v>
      </c>
      <c r="K1291" s="51">
        <v>0</v>
      </c>
      <c r="L1291" s="52" t="s">
        <v>220</v>
      </c>
      <c r="M1291" s="47" t="s">
        <v>218</v>
      </c>
    </row>
    <row r="1292" spans="1:13">
      <c r="A1292" s="51" t="s">
        <v>1705</v>
      </c>
      <c r="B1292" s="51">
        <v>1291</v>
      </c>
      <c r="C1292" s="51">
        <v>1353</v>
      </c>
      <c r="D1292" s="52" t="s">
        <v>1701</v>
      </c>
      <c r="E1292" s="52" t="s">
        <v>1702</v>
      </c>
      <c r="F1292" s="51">
        <v>390400</v>
      </c>
      <c r="G1292" s="51">
        <v>35091</v>
      </c>
      <c r="H1292" s="51">
        <v>0</v>
      </c>
      <c r="I1292" s="51">
        <v>14929</v>
      </c>
      <c r="J1292" s="51">
        <v>0</v>
      </c>
      <c r="K1292" s="51">
        <v>0</v>
      </c>
      <c r="L1292" s="52" t="s">
        <v>222</v>
      </c>
      <c r="M1292" s="53" t="s">
        <v>223</v>
      </c>
    </row>
    <row r="1293" spans="1:13">
      <c r="A1293" s="51" t="s">
        <v>1706</v>
      </c>
      <c r="B1293" s="51">
        <v>1292</v>
      </c>
      <c r="C1293" s="51">
        <v>234</v>
      </c>
      <c r="D1293" s="52" t="s">
        <v>1701</v>
      </c>
      <c r="E1293" s="52" t="s">
        <v>1702</v>
      </c>
      <c r="F1293" s="51">
        <v>89900</v>
      </c>
      <c r="G1293" s="51">
        <v>5957</v>
      </c>
      <c r="H1293" s="51">
        <v>0</v>
      </c>
      <c r="I1293" s="51">
        <v>3688</v>
      </c>
      <c r="J1293" s="51">
        <v>0</v>
      </c>
      <c r="K1293" s="51">
        <v>0</v>
      </c>
      <c r="L1293" s="52" t="s">
        <v>225</v>
      </c>
      <c r="M1293" s="53" t="s">
        <v>223</v>
      </c>
    </row>
    <row r="1294" spans="1:13">
      <c r="A1294" s="51" t="s">
        <v>1707</v>
      </c>
      <c r="B1294" s="51">
        <v>1293</v>
      </c>
      <c r="C1294" s="51">
        <v>4357</v>
      </c>
      <c r="D1294" s="52" t="s">
        <v>1701</v>
      </c>
      <c r="E1294" s="52" t="s">
        <v>1702</v>
      </c>
      <c r="F1294" s="51">
        <v>2156300</v>
      </c>
      <c r="G1294" s="51">
        <v>179151</v>
      </c>
      <c r="H1294" s="51">
        <v>0</v>
      </c>
      <c r="I1294" s="51">
        <v>76634</v>
      </c>
      <c r="J1294" s="51">
        <v>0</v>
      </c>
      <c r="K1294" s="51">
        <v>0</v>
      </c>
      <c r="L1294" s="52" t="s">
        <v>227</v>
      </c>
      <c r="M1294" s="47" t="s">
        <v>215</v>
      </c>
    </row>
    <row r="1295" spans="1:13">
      <c r="A1295" s="51" t="s">
        <v>1708</v>
      </c>
      <c r="B1295" s="51">
        <v>1294</v>
      </c>
      <c r="C1295" s="51">
        <v>154</v>
      </c>
      <c r="D1295" s="52" t="s">
        <v>1701</v>
      </c>
      <c r="E1295" s="52" t="s">
        <v>1702</v>
      </c>
      <c r="F1295" s="51">
        <v>85600</v>
      </c>
      <c r="G1295" s="51">
        <v>5082</v>
      </c>
      <c r="H1295" s="51">
        <v>0</v>
      </c>
      <c r="I1295" s="51">
        <v>2938</v>
      </c>
      <c r="J1295" s="51">
        <v>0</v>
      </c>
      <c r="K1295" s="51">
        <v>0</v>
      </c>
      <c r="L1295" s="52" t="s">
        <v>229</v>
      </c>
      <c r="M1295" s="47" t="s">
        <v>215</v>
      </c>
    </row>
    <row r="1296" spans="1:13">
      <c r="A1296" s="51" t="s">
        <v>1709</v>
      </c>
      <c r="B1296" s="51">
        <v>1295</v>
      </c>
      <c r="C1296" s="51">
        <v>43</v>
      </c>
      <c r="D1296" s="52" t="s">
        <v>1701</v>
      </c>
      <c r="E1296" s="52" t="s">
        <v>1702</v>
      </c>
      <c r="F1296" s="51">
        <v>27300</v>
      </c>
      <c r="G1296" s="51">
        <v>1484</v>
      </c>
      <c r="H1296" s="51">
        <v>0</v>
      </c>
      <c r="I1296" s="51">
        <v>1041</v>
      </c>
      <c r="J1296" s="51">
        <v>0</v>
      </c>
      <c r="K1296" s="51">
        <v>0</v>
      </c>
      <c r="L1296" s="52" t="s">
        <v>252</v>
      </c>
      <c r="M1296" s="47" t="s">
        <v>215</v>
      </c>
    </row>
    <row r="1297" spans="1:13">
      <c r="A1297" s="51" t="s">
        <v>1710</v>
      </c>
      <c r="B1297" s="51">
        <v>1296</v>
      </c>
      <c r="C1297" s="51">
        <v>57</v>
      </c>
      <c r="D1297" s="52" t="s">
        <v>1701</v>
      </c>
      <c r="E1297" s="52" t="s">
        <v>1702</v>
      </c>
      <c r="F1297" s="51">
        <v>45000</v>
      </c>
      <c r="G1297" s="51">
        <v>2268</v>
      </c>
      <c r="H1297" s="51">
        <v>0</v>
      </c>
      <c r="I1297" s="51">
        <v>1827</v>
      </c>
      <c r="J1297" s="51">
        <v>0</v>
      </c>
      <c r="K1297" s="51">
        <v>0</v>
      </c>
      <c r="L1297" s="52" t="s">
        <v>231</v>
      </c>
      <c r="M1297" s="47" t="s">
        <v>215</v>
      </c>
    </row>
    <row r="1298" spans="1:13">
      <c r="A1298" s="51" t="s">
        <v>1711</v>
      </c>
      <c r="B1298" s="51">
        <v>1297</v>
      </c>
      <c r="C1298" s="51">
        <v>15</v>
      </c>
      <c r="D1298" s="52" t="s">
        <v>1701</v>
      </c>
      <c r="E1298" s="52" t="s">
        <v>1702</v>
      </c>
      <c r="F1298" s="51">
        <v>13000</v>
      </c>
      <c r="G1298" s="51">
        <v>546</v>
      </c>
      <c r="H1298" s="51">
        <v>0</v>
      </c>
      <c r="I1298" s="51">
        <v>529</v>
      </c>
      <c r="J1298" s="51">
        <v>0</v>
      </c>
      <c r="K1298" s="51">
        <v>0</v>
      </c>
      <c r="L1298" s="52" t="s">
        <v>255</v>
      </c>
      <c r="M1298" s="47" t="s">
        <v>215</v>
      </c>
    </row>
    <row r="1299" spans="1:13">
      <c r="A1299" s="51" t="s">
        <v>1712</v>
      </c>
      <c r="B1299" s="51">
        <v>1298</v>
      </c>
      <c r="C1299" s="51">
        <v>3140</v>
      </c>
      <c r="D1299" s="52" t="s">
        <v>1701</v>
      </c>
      <c r="E1299" s="52" t="s">
        <v>1702</v>
      </c>
      <c r="F1299" s="51">
        <v>3115500</v>
      </c>
      <c r="G1299" s="51">
        <v>127680</v>
      </c>
      <c r="H1299" s="51">
        <v>0</v>
      </c>
      <c r="I1299" s="51">
        <v>133170</v>
      </c>
      <c r="J1299" s="51">
        <v>0</v>
      </c>
      <c r="K1299" s="51">
        <v>0</v>
      </c>
      <c r="L1299" s="52" t="s">
        <v>233</v>
      </c>
      <c r="M1299" s="47" t="s">
        <v>215</v>
      </c>
    </row>
    <row r="1300" spans="1:13">
      <c r="A1300" s="51" t="s">
        <v>1713</v>
      </c>
      <c r="B1300" s="51">
        <v>1299</v>
      </c>
      <c r="C1300" s="51">
        <v>560</v>
      </c>
      <c r="D1300" s="52" t="s">
        <v>1701</v>
      </c>
      <c r="E1300" s="52" t="s">
        <v>1702</v>
      </c>
      <c r="F1300" s="51">
        <v>753100</v>
      </c>
      <c r="G1300" s="51">
        <v>15001</v>
      </c>
      <c r="H1300" s="51">
        <v>0</v>
      </c>
      <c r="I1300" s="51">
        <v>22784</v>
      </c>
      <c r="J1300" s="51">
        <v>0</v>
      </c>
      <c r="K1300" s="51">
        <v>0</v>
      </c>
      <c r="L1300" s="52" t="s">
        <v>343</v>
      </c>
      <c r="M1300" s="47" t="s">
        <v>215</v>
      </c>
    </row>
    <row r="1301" spans="1:13">
      <c r="A1301" s="51" t="s">
        <v>1714</v>
      </c>
      <c r="B1301" s="51">
        <v>1300</v>
      </c>
      <c r="C1301" s="51">
        <v>210</v>
      </c>
      <c r="D1301" s="52" t="s">
        <v>1701</v>
      </c>
      <c r="E1301" s="52" t="s">
        <v>1702</v>
      </c>
      <c r="F1301" s="51">
        <v>407600</v>
      </c>
      <c r="G1301" s="51">
        <v>7742</v>
      </c>
      <c r="H1301" s="51">
        <v>0</v>
      </c>
      <c r="I1301" s="51">
        <v>10493</v>
      </c>
      <c r="J1301" s="51">
        <v>0</v>
      </c>
      <c r="K1301" s="51">
        <v>0</v>
      </c>
      <c r="L1301" s="52" t="s">
        <v>397</v>
      </c>
      <c r="M1301" s="47" t="s">
        <v>215</v>
      </c>
    </row>
    <row r="1302" spans="1:13">
      <c r="A1302" s="51" t="s">
        <v>1715</v>
      </c>
      <c r="B1302" s="51">
        <v>1301</v>
      </c>
      <c r="C1302" s="51">
        <v>31</v>
      </c>
      <c r="D1302" s="52" t="s">
        <v>1701</v>
      </c>
      <c r="E1302" s="52" t="s">
        <v>1702</v>
      </c>
      <c r="F1302" s="51">
        <v>70500</v>
      </c>
      <c r="G1302" s="51">
        <v>777</v>
      </c>
      <c r="H1302" s="51">
        <v>0</v>
      </c>
      <c r="I1302" s="51">
        <v>1503</v>
      </c>
      <c r="J1302" s="51">
        <v>0</v>
      </c>
      <c r="K1302" s="51">
        <v>0</v>
      </c>
      <c r="L1302" s="52" t="s">
        <v>416</v>
      </c>
      <c r="M1302" s="47" t="s">
        <v>215</v>
      </c>
    </row>
    <row r="1303" spans="1:13">
      <c r="A1303" s="51" t="s">
        <v>1716</v>
      </c>
      <c r="B1303" s="51">
        <v>1302</v>
      </c>
      <c r="C1303" s="51">
        <v>999</v>
      </c>
      <c r="D1303" s="52" t="s">
        <v>1701</v>
      </c>
      <c r="E1303" s="52" t="s">
        <v>1702</v>
      </c>
      <c r="F1303" s="51">
        <v>2835600</v>
      </c>
      <c r="G1303" s="51">
        <v>33061</v>
      </c>
      <c r="H1303" s="51">
        <v>0</v>
      </c>
      <c r="I1303" s="51">
        <v>56534</v>
      </c>
      <c r="J1303" s="51">
        <v>0</v>
      </c>
      <c r="K1303" s="51">
        <v>0</v>
      </c>
      <c r="L1303" s="52" t="s">
        <v>399</v>
      </c>
      <c r="M1303" s="47" t="s">
        <v>215</v>
      </c>
    </row>
    <row r="1304" spans="1:13">
      <c r="A1304" s="51" t="s">
        <v>1717</v>
      </c>
      <c r="B1304" s="51">
        <v>1303</v>
      </c>
      <c r="C1304" s="51">
        <v>5135</v>
      </c>
      <c r="D1304" s="52" t="s">
        <v>1701</v>
      </c>
      <c r="E1304" s="52" t="s">
        <v>1702</v>
      </c>
      <c r="F1304" s="51">
        <v>0</v>
      </c>
      <c r="G1304" s="51">
        <v>0</v>
      </c>
      <c r="H1304" s="51">
        <v>0</v>
      </c>
      <c r="I1304" s="51">
        <v>0</v>
      </c>
      <c r="J1304" s="51">
        <v>0</v>
      </c>
      <c r="K1304" s="51">
        <v>22633197.02</v>
      </c>
      <c r="L1304" s="52" t="s">
        <v>575</v>
      </c>
      <c r="M1304" s="47" t="s">
        <v>215</v>
      </c>
    </row>
    <row r="1305" spans="1:13">
      <c r="A1305" s="51" t="s">
        <v>1718</v>
      </c>
      <c r="B1305" s="51">
        <v>1304</v>
      </c>
      <c r="C1305" s="51">
        <v>600</v>
      </c>
      <c r="D1305" s="52" t="s">
        <v>1719</v>
      </c>
      <c r="E1305" s="52" t="s">
        <v>1720</v>
      </c>
      <c r="F1305" s="51">
        <v>669000</v>
      </c>
      <c r="G1305" s="51">
        <v>7104</v>
      </c>
      <c r="H1305" s="51">
        <v>0</v>
      </c>
      <c r="I1305" s="51">
        <v>52881</v>
      </c>
      <c r="J1305" s="51">
        <v>16800</v>
      </c>
      <c r="K1305" s="51">
        <v>0</v>
      </c>
      <c r="L1305" s="52" t="s">
        <v>214</v>
      </c>
      <c r="M1305" s="47" t="s">
        <v>215</v>
      </c>
    </row>
    <row r="1306" spans="1:13">
      <c r="A1306" s="51" t="s">
        <v>1721</v>
      </c>
      <c r="B1306" s="51">
        <v>1305</v>
      </c>
      <c r="C1306" s="51">
        <v>212797</v>
      </c>
      <c r="D1306" s="52" t="s">
        <v>1719</v>
      </c>
      <c r="E1306" s="52" t="s">
        <v>1720</v>
      </c>
      <c r="F1306" s="51">
        <v>21013700</v>
      </c>
      <c r="G1306" s="51">
        <v>3830346</v>
      </c>
      <c r="H1306" s="51">
        <v>0</v>
      </c>
      <c r="I1306" s="51">
        <v>2553564</v>
      </c>
      <c r="J1306" s="51">
        <v>266000</v>
      </c>
      <c r="K1306" s="51">
        <v>0</v>
      </c>
      <c r="L1306" s="52" t="s">
        <v>217</v>
      </c>
      <c r="M1306" s="47" t="s">
        <v>218</v>
      </c>
    </row>
    <row r="1307" spans="1:13">
      <c r="A1307" s="51" t="s">
        <v>1722</v>
      </c>
      <c r="B1307" s="51">
        <v>1306</v>
      </c>
      <c r="C1307" s="51">
        <v>1625</v>
      </c>
      <c r="D1307" s="52" t="s">
        <v>1719</v>
      </c>
      <c r="E1307" s="52" t="s">
        <v>1720</v>
      </c>
      <c r="F1307" s="51">
        <v>303000</v>
      </c>
      <c r="G1307" s="51">
        <v>27972</v>
      </c>
      <c r="H1307" s="51">
        <v>0</v>
      </c>
      <c r="I1307" s="51">
        <v>26773</v>
      </c>
      <c r="J1307" s="51">
        <v>14900</v>
      </c>
      <c r="K1307" s="51">
        <v>0</v>
      </c>
      <c r="L1307" s="52" t="s">
        <v>220</v>
      </c>
      <c r="M1307" s="47" t="s">
        <v>218</v>
      </c>
    </row>
    <row r="1308" spans="1:13">
      <c r="A1308" s="51" t="s">
        <v>1723</v>
      </c>
      <c r="B1308" s="51">
        <v>1307</v>
      </c>
      <c r="C1308" s="51">
        <v>401</v>
      </c>
      <c r="D1308" s="52" t="s">
        <v>1719</v>
      </c>
      <c r="E1308" s="52" t="s">
        <v>1720</v>
      </c>
      <c r="F1308" s="51">
        <v>119000</v>
      </c>
      <c r="G1308" s="51">
        <v>9426</v>
      </c>
      <c r="H1308" s="51">
        <v>0</v>
      </c>
      <c r="I1308" s="51">
        <v>6284</v>
      </c>
      <c r="J1308" s="51">
        <v>200</v>
      </c>
      <c r="K1308" s="51">
        <v>0</v>
      </c>
      <c r="L1308" s="52" t="s">
        <v>222</v>
      </c>
      <c r="M1308" s="53" t="s">
        <v>223</v>
      </c>
    </row>
    <row r="1309" spans="1:13">
      <c r="A1309" s="51" t="s">
        <v>1724</v>
      </c>
      <c r="B1309" s="51">
        <v>1308</v>
      </c>
      <c r="C1309" s="51">
        <v>75</v>
      </c>
      <c r="D1309" s="52" t="s">
        <v>1719</v>
      </c>
      <c r="E1309" s="52" t="s">
        <v>1720</v>
      </c>
      <c r="F1309" s="51">
        <v>30000</v>
      </c>
      <c r="G1309" s="51">
        <v>1800</v>
      </c>
      <c r="H1309" s="51">
        <v>0</v>
      </c>
      <c r="I1309" s="51">
        <v>1575</v>
      </c>
      <c r="J1309" s="51">
        <v>0</v>
      </c>
      <c r="K1309" s="51">
        <v>0</v>
      </c>
      <c r="L1309" s="52" t="s">
        <v>225</v>
      </c>
      <c r="M1309" s="53" t="s">
        <v>223</v>
      </c>
    </row>
    <row r="1310" spans="1:13">
      <c r="A1310" s="51" t="s">
        <v>1725</v>
      </c>
      <c r="B1310" s="51">
        <v>1309</v>
      </c>
      <c r="C1310" s="51">
        <v>1211</v>
      </c>
      <c r="D1310" s="52" t="s">
        <v>1719</v>
      </c>
      <c r="E1310" s="52" t="s">
        <v>1720</v>
      </c>
      <c r="F1310" s="51">
        <v>601700</v>
      </c>
      <c r="G1310" s="51">
        <v>42942</v>
      </c>
      <c r="H1310" s="51">
        <v>0</v>
      </c>
      <c r="I1310" s="51">
        <v>28628</v>
      </c>
      <c r="J1310" s="51">
        <v>0</v>
      </c>
      <c r="K1310" s="51">
        <v>0</v>
      </c>
      <c r="L1310" s="52" t="s">
        <v>227</v>
      </c>
      <c r="M1310" s="47" t="s">
        <v>215</v>
      </c>
    </row>
    <row r="1311" spans="1:13">
      <c r="A1311" s="51" t="s">
        <v>1726</v>
      </c>
      <c r="B1311" s="51">
        <v>1310</v>
      </c>
      <c r="C1311" s="51">
        <v>29</v>
      </c>
      <c r="D1311" s="52" t="s">
        <v>1719</v>
      </c>
      <c r="E1311" s="52" t="s">
        <v>1720</v>
      </c>
      <c r="F1311" s="51">
        <v>17000</v>
      </c>
      <c r="G1311" s="51">
        <v>972</v>
      </c>
      <c r="H1311" s="51">
        <v>0</v>
      </c>
      <c r="I1311" s="51">
        <v>938</v>
      </c>
      <c r="J1311" s="51">
        <v>0</v>
      </c>
      <c r="K1311" s="51">
        <v>0</v>
      </c>
      <c r="L1311" s="52" t="s">
        <v>229</v>
      </c>
      <c r="M1311" s="47" t="s">
        <v>215</v>
      </c>
    </row>
    <row r="1312" spans="1:13">
      <c r="A1312" s="51" t="s">
        <v>1727</v>
      </c>
      <c r="B1312" s="51">
        <v>1311</v>
      </c>
      <c r="C1312" s="51">
        <v>12</v>
      </c>
      <c r="D1312" s="52" t="s">
        <v>1719</v>
      </c>
      <c r="E1312" s="52" t="s">
        <v>1720</v>
      </c>
      <c r="F1312" s="51">
        <v>8100</v>
      </c>
      <c r="G1312" s="51">
        <v>396</v>
      </c>
      <c r="H1312" s="51">
        <v>0</v>
      </c>
      <c r="I1312" s="51">
        <v>504</v>
      </c>
      <c r="J1312" s="51">
        <v>100</v>
      </c>
      <c r="K1312" s="51">
        <v>0</v>
      </c>
      <c r="L1312" s="52" t="s">
        <v>252</v>
      </c>
      <c r="M1312" s="47" t="s">
        <v>215</v>
      </c>
    </row>
    <row r="1313" spans="1:13">
      <c r="A1313" s="51" t="s">
        <v>1728</v>
      </c>
      <c r="B1313" s="51">
        <v>1312</v>
      </c>
      <c r="C1313" s="51">
        <v>18</v>
      </c>
      <c r="D1313" s="52" t="s">
        <v>1719</v>
      </c>
      <c r="E1313" s="52" t="s">
        <v>1720</v>
      </c>
      <c r="F1313" s="51">
        <v>14400</v>
      </c>
      <c r="G1313" s="51">
        <v>648</v>
      </c>
      <c r="H1313" s="51">
        <v>0</v>
      </c>
      <c r="I1313" s="51">
        <v>972</v>
      </c>
      <c r="J1313" s="51">
        <v>0</v>
      </c>
      <c r="K1313" s="51">
        <v>0</v>
      </c>
      <c r="L1313" s="52" t="s">
        <v>231</v>
      </c>
      <c r="M1313" s="47" t="s">
        <v>215</v>
      </c>
    </row>
    <row r="1314" spans="1:13">
      <c r="A1314" s="51" t="s">
        <v>1729</v>
      </c>
      <c r="B1314" s="51">
        <v>1313</v>
      </c>
      <c r="C1314" s="51">
        <v>11</v>
      </c>
      <c r="D1314" s="52" t="s">
        <v>1719</v>
      </c>
      <c r="E1314" s="52" t="s">
        <v>1720</v>
      </c>
      <c r="F1314" s="51">
        <v>9700</v>
      </c>
      <c r="G1314" s="51">
        <v>360</v>
      </c>
      <c r="H1314" s="51">
        <v>0</v>
      </c>
      <c r="I1314" s="51">
        <v>680</v>
      </c>
      <c r="J1314" s="51">
        <v>0</v>
      </c>
      <c r="K1314" s="51">
        <v>0</v>
      </c>
      <c r="L1314" s="52" t="s">
        <v>255</v>
      </c>
      <c r="M1314" s="47" t="s">
        <v>215</v>
      </c>
    </row>
    <row r="1315" spans="1:13">
      <c r="A1315" s="51" t="s">
        <v>1730</v>
      </c>
      <c r="B1315" s="51">
        <v>1314</v>
      </c>
      <c r="C1315" s="51">
        <v>579</v>
      </c>
      <c r="D1315" s="52" t="s">
        <v>1719</v>
      </c>
      <c r="E1315" s="52" t="s">
        <v>1720</v>
      </c>
      <c r="F1315" s="51">
        <v>573900</v>
      </c>
      <c r="G1315" s="51">
        <v>20376</v>
      </c>
      <c r="H1315" s="51">
        <v>0</v>
      </c>
      <c r="I1315" s="51">
        <v>42444</v>
      </c>
      <c r="J1315" s="51">
        <v>100</v>
      </c>
      <c r="K1315" s="51">
        <v>0</v>
      </c>
      <c r="L1315" s="52" t="s">
        <v>233</v>
      </c>
      <c r="M1315" s="47" t="s">
        <v>215</v>
      </c>
    </row>
    <row r="1316" spans="1:13">
      <c r="A1316" s="51" t="s">
        <v>1731</v>
      </c>
      <c r="B1316" s="51">
        <v>1315</v>
      </c>
      <c r="C1316" s="51">
        <v>634</v>
      </c>
      <c r="D1316" s="52" t="s">
        <v>1719</v>
      </c>
      <c r="E1316" s="52" t="s">
        <v>1720</v>
      </c>
      <c r="F1316" s="51">
        <v>950800</v>
      </c>
      <c r="G1316" s="51">
        <v>22806</v>
      </c>
      <c r="H1316" s="51">
        <v>0</v>
      </c>
      <c r="I1316" s="51">
        <v>72264</v>
      </c>
      <c r="J1316" s="51">
        <v>100</v>
      </c>
      <c r="K1316" s="51">
        <v>0</v>
      </c>
      <c r="L1316" s="52" t="s">
        <v>343</v>
      </c>
      <c r="M1316" s="47" t="s">
        <v>215</v>
      </c>
    </row>
    <row r="1317" spans="1:13">
      <c r="A1317" s="51" t="s">
        <v>1732</v>
      </c>
      <c r="B1317" s="51">
        <v>1316</v>
      </c>
      <c r="C1317" s="51">
        <v>265</v>
      </c>
      <c r="D1317" s="52" t="s">
        <v>1719</v>
      </c>
      <c r="E1317" s="52" t="s">
        <v>1720</v>
      </c>
      <c r="F1317" s="51">
        <v>529100</v>
      </c>
      <c r="G1317" s="51">
        <v>9450</v>
      </c>
      <c r="H1317" s="51">
        <v>0</v>
      </c>
      <c r="I1317" s="51">
        <v>43400</v>
      </c>
      <c r="J1317" s="51">
        <v>100</v>
      </c>
      <c r="K1317" s="51">
        <v>0</v>
      </c>
      <c r="L1317" s="52" t="s">
        <v>397</v>
      </c>
      <c r="M1317" s="47" t="s">
        <v>215</v>
      </c>
    </row>
    <row r="1318" spans="1:13">
      <c r="A1318" s="51" t="s">
        <v>1733</v>
      </c>
      <c r="B1318" s="51">
        <v>1317</v>
      </c>
      <c r="C1318" s="51">
        <v>10</v>
      </c>
      <c r="D1318" s="52" t="s">
        <v>1719</v>
      </c>
      <c r="E1318" s="52" t="s">
        <v>1720</v>
      </c>
      <c r="F1318" s="51">
        <v>24600</v>
      </c>
      <c r="G1318" s="51">
        <v>288</v>
      </c>
      <c r="H1318" s="51">
        <v>0</v>
      </c>
      <c r="I1318" s="51">
        <v>2092</v>
      </c>
      <c r="J1318" s="51">
        <v>0</v>
      </c>
      <c r="K1318" s="51">
        <v>0</v>
      </c>
      <c r="L1318" s="52" t="s">
        <v>416</v>
      </c>
      <c r="M1318" s="47" t="s">
        <v>215</v>
      </c>
    </row>
    <row r="1319" spans="1:13">
      <c r="A1319" s="51" t="s">
        <v>1734</v>
      </c>
      <c r="B1319" s="51">
        <v>1318</v>
      </c>
      <c r="C1319" s="51">
        <v>1363</v>
      </c>
      <c r="D1319" s="52" t="s">
        <v>1719</v>
      </c>
      <c r="E1319" s="52" t="s">
        <v>1720</v>
      </c>
      <c r="F1319" s="51">
        <v>4058200</v>
      </c>
      <c r="G1319" s="51">
        <v>46074</v>
      </c>
      <c r="H1319" s="51">
        <v>0</v>
      </c>
      <c r="I1319" s="51">
        <v>356946</v>
      </c>
      <c r="J1319" s="51">
        <v>100</v>
      </c>
      <c r="K1319" s="51">
        <v>0</v>
      </c>
      <c r="L1319" s="52" t="s">
        <v>399</v>
      </c>
      <c r="M1319" s="47" t="s">
        <v>215</v>
      </c>
    </row>
    <row r="1320" spans="1:13">
      <c r="A1320" s="51" t="s">
        <v>1735</v>
      </c>
      <c r="B1320" s="51">
        <v>1319</v>
      </c>
      <c r="C1320" s="51">
        <v>14</v>
      </c>
      <c r="D1320" s="52" t="s">
        <v>1719</v>
      </c>
      <c r="E1320" s="52" t="s">
        <v>1720</v>
      </c>
      <c r="F1320" s="51">
        <v>0</v>
      </c>
      <c r="G1320" s="51">
        <v>0</v>
      </c>
      <c r="H1320" s="51">
        <v>0</v>
      </c>
      <c r="I1320" s="51">
        <v>0</v>
      </c>
      <c r="J1320" s="51">
        <v>0</v>
      </c>
      <c r="K1320" s="51">
        <v>442470</v>
      </c>
      <c r="L1320" s="52" t="s">
        <v>575</v>
      </c>
      <c r="M1320" s="47" t="s">
        <v>215</v>
      </c>
    </row>
    <row r="1321" spans="1:13">
      <c r="A1321" s="51" t="s">
        <v>1736</v>
      </c>
      <c r="B1321" s="51">
        <v>1320</v>
      </c>
      <c r="C1321" s="51">
        <v>36</v>
      </c>
      <c r="D1321" s="52" t="s">
        <v>1737</v>
      </c>
      <c r="E1321" s="52" t="s">
        <v>1738</v>
      </c>
      <c r="F1321" s="51">
        <v>51500</v>
      </c>
      <c r="G1321" s="51">
        <v>474</v>
      </c>
      <c r="H1321" s="51">
        <v>0</v>
      </c>
      <c r="I1321" s="51">
        <v>1056</v>
      </c>
      <c r="J1321" s="51">
        <v>-200</v>
      </c>
      <c r="K1321" s="51">
        <v>0</v>
      </c>
      <c r="L1321" s="52" t="s">
        <v>214</v>
      </c>
      <c r="M1321" s="47" t="s">
        <v>215</v>
      </c>
    </row>
    <row r="1322" spans="1:13">
      <c r="A1322" s="51" t="s">
        <v>1739</v>
      </c>
      <c r="B1322" s="51">
        <v>1321</v>
      </c>
      <c r="C1322" s="51">
        <v>115371</v>
      </c>
      <c r="D1322" s="52" t="s">
        <v>1737</v>
      </c>
      <c r="E1322" s="52" t="s">
        <v>1738</v>
      </c>
      <c r="F1322" s="51">
        <v>11466300</v>
      </c>
      <c r="G1322" s="51">
        <v>2076696</v>
      </c>
      <c r="H1322" s="51">
        <v>0</v>
      </c>
      <c r="I1322" s="51">
        <v>1384464</v>
      </c>
      <c r="J1322" s="51">
        <v>70900</v>
      </c>
      <c r="K1322" s="51">
        <v>0</v>
      </c>
      <c r="L1322" s="52" t="s">
        <v>217</v>
      </c>
      <c r="M1322" s="47" t="s">
        <v>218</v>
      </c>
    </row>
    <row r="1323" spans="1:13">
      <c r="A1323" s="51" t="s">
        <v>1740</v>
      </c>
      <c r="B1323" s="51">
        <v>1322</v>
      </c>
      <c r="C1323" s="51">
        <v>4554</v>
      </c>
      <c r="D1323" s="52" t="s">
        <v>1737</v>
      </c>
      <c r="E1323" s="52" t="s">
        <v>1738</v>
      </c>
      <c r="F1323" s="51">
        <v>879100</v>
      </c>
      <c r="G1323" s="51">
        <v>78732</v>
      </c>
      <c r="H1323" s="51">
        <v>0</v>
      </c>
      <c r="I1323" s="51">
        <v>75258</v>
      </c>
      <c r="J1323" s="51">
        <v>13800</v>
      </c>
      <c r="K1323" s="51">
        <v>0</v>
      </c>
      <c r="L1323" s="52" t="s">
        <v>220</v>
      </c>
      <c r="M1323" s="47" t="s">
        <v>218</v>
      </c>
    </row>
    <row r="1324" spans="1:13">
      <c r="A1324" s="51" t="s">
        <v>1741</v>
      </c>
      <c r="B1324" s="51">
        <v>1323</v>
      </c>
      <c r="C1324" s="51">
        <v>1093</v>
      </c>
      <c r="D1324" s="52" t="s">
        <v>1737</v>
      </c>
      <c r="E1324" s="52" t="s">
        <v>1738</v>
      </c>
      <c r="F1324" s="51">
        <v>323200</v>
      </c>
      <c r="G1324" s="51">
        <v>25602</v>
      </c>
      <c r="H1324" s="51">
        <v>0</v>
      </c>
      <c r="I1324" s="51">
        <v>27963</v>
      </c>
      <c r="J1324" s="51">
        <v>500</v>
      </c>
      <c r="K1324" s="51">
        <v>0</v>
      </c>
      <c r="L1324" s="52" t="s">
        <v>222</v>
      </c>
      <c r="M1324" s="53" t="s">
        <v>223</v>
      </c>
    </row>
    <row r="1325" spans="1:13">
      <c r="A1325" s="51" t="s">
        <v>1742</v>
      </c>
      <c r="B1325" s="51">
        <v>1324</v>
      </c>
      <c r="C1325" s="51">
        <v>178</v>
      </c>
      <c r="D1325" s="52" t="s">
        <v>1737</v>
      </c>
      <c r="E1325" s="52" t="s">
        <v>1738</v>
      </c>
      <c r="F1325" s="51">
        <v>70000</v>
      </c>
      <c r="G1325" s="51">
        <v>4128</v>
      </c>
      <c r="H1325" s="51">
        <v>0</v>
      </c>
      <c r="I1325" s="51">
        <v>5407</v>
      </c>
      <c r="J1325" s="51">
        <v>100</v>
      </c>
      <c r="K1325" s="51">
        <v>0</v>
      </c>
      <c r="L1325" s="52" t="s">
        <v>225</v>
      </c>
      <c r="M1325" s="53" t="s">
        <v>223</v>
      </c>
    </row>
    <row r="1326" spans="1:13">
      <c r="A1326" s="51" t="s">
        <v>1743</v>
      </c>
      <c r="B1326" s="51">
        <v>1325</v>
      </c>
      <c r="C1326" s="51">
        <v>2044</v>
      </c>
      <c r="D1326" s="52" t="s">
        <v>1737</v>
      </c>
      <c r="E1326" s="52" t="s">
        <v>1738</v>
      </c>
      <c r="F1326" s="51">
        <v>1013000</v>
      </c>
      <c r="G1326" s="51">
        <v>72078</v>
      </c>
      <c r="H1326" s="51">
        <v>0</v>
      </c>
      <c r="I1326" s="51">
        <v>88897</v>
      </c>
      <c r="J1326" s="51">
        <v>0</v>
      </c>
      <c r="K1326" s="51">
        <v>0</v>
      </c>
      <c r="L1326" s="52" t="s">
        <v>227</v>
      </c>
      <c r="M1326" s="47" t="s">
        <v>215</v>
      </c>
    </row>
    <row r="1327" spans="1:13">
      <c r="A1327" s="51" t="s">
        <v>1744</v>
      </c>
      <c r="B1327" s="51">
        <v>1326</v>
      </c>
      <c r="C1327" s="51">
        <v>284</v>
      </c>
      <c r="D1327" s="52" t="s">
        <v>1737</v>
      </c>
      <c r="E1327" s="52" t="s">
        <v>1738</v>
      </c>
      <c r="F1327" s="51">
        <v>166700</v>
      </c>
      <c r="G1327" s="51">
        <v>9630</v>
      </c>
      <c r="H1327" s="51">
        <v>0</v>
      </c>
      <c r="I1327" s="51">
        <v>13500</v>
      </c>
      <c r="J1327" s="51">
        <v>100</v>
      </c>
      <c r="K1327" s="51">
        <v>0</v>
      </c>
      <c r="L1327" s="52" t="s">
        <v>229</v>
      </c>
      <c r="M1327" s="47" t="s">
        <v>215</v>
      </c>
    </row>
    <row r="1328" spans="1:13">
      <c r="A1328" s="51" t="s">
        <v>1745</v>
      </c>
      <c r="B1328" s="51">
        <v>1327</v>
      </c>
      <c r="C1328" s="51">
        <v>355</v>
      </c>
      <c r="D1328" s="52" t="s">
        <v>1737</v>
      </c>
      <c r="E1328" s="52" t="s">
        <v>1738</v>
      </c>
      <c r="F1328" s="51">
        <v>246700</v>
      </c>
      <c r="G1328" s="51">
        <v>12528</v>
      </c>
      <c r="H1328" s="51">
        <v>0</v>
      </c>
      <c r="I1328" s="51">
        <v>18982</v>
      </c>
      <c r="J1328" s="51">
        <v>0</v>
      </c>
      <c r="K1328" s="51">
        <v>0</v>
      </c>
      <c r="L1328" s="52" t="s">
        <v>252</v>
      </c>
      <c r="M1328" s="47" t="s">
        <v>215</v>
      </c>
    </row>
    <row r="1329" spans="1:13">
      <c r="A1329" s="51" t="s">
        <v>1746</v>
      </c>
      <c r="B1329" s="51">
        <v>1328</v>
      </c>
      <c r="C1329" s="51">
        <v>132</v>
      </c>
      <c r="D1329" s="52" t="s">
        <v>1737</v>
      </c>
      <c r="E1329" s="52" t="s">
        <v>1738</v>
      </c>
      <c r="F1329" s="51">
        <v>105000</v>
      </c>
      <c r="G1329" s="51">
        <v>4662</v>
      </c>
      <c r="H1329" s="51">
        <v>0</v>
      </c>
      <c r="I1329" s="51">
        <v>7068</v>
      </c>
      <c r="J1329" s="51">
        <v>100</v>
      </c>
      <c r="K1329" s="51">
        <v>0</v>
      </c>
      <c r="L1329" s="52" t="s">
        <v>231</v>
      </c>
      <c r="M1329" s="47" t="s">
        <v>215</v>
      </c>
    </row>
    <row r="1330" spans="1:13">
      <c r="A1330" s="51" t="s">
        <v>1747</v>
      </c>
      <c r="B1330" s="51">
        <v>1329</v>
      </c>
      <c r="C1330" s="51">
        <v>10</v>
      </c>
      <c r="D1330" s="52" t="s">
        <v>1737</v>
      </c>
      <c r="E1330" s="52" t="s">
        <v>1738</v>
      </c>
      <c r="F1330" s="51">
        <v>9000</v>
      </c>
      <c r="G1330" s="51">
        <v>360</v>
      </c>
      <c r="H1330" s="51">
        <v>0</v>
      </c>
      <c r="I1330" s="51">
        <v>540</v>
      </c>
      <c r="J1330" s="51">
        <v>0</v>
      </c>
      <c r="K1330" s="51">
        <v>0</v>
      </c>
      <c r="L1330" s="52" t="s">
        <v>255</v>
      </c>
      <c r="M1330" s="47" t="s">
        <v>215</v>
      </c>
    </row>
    <row r="1331" spans="1:13">
      <c r="A1331" s="51" t="s">
        <v>1748</v>
      </c>
      <c r="B1331" s="51">
        <v>1330</v>
      </c>
      <c r="C1331" s="51">
        <v>1671</v>
      </c>
      <c r="D1331" s="52" t="s">
        <v>1737</v>
      </c>
      <c r="E1331" s="52" t="s">
        <v>1738</v>
      </c>
      <c r="F1331" s="51">
        <v>1657700</v>
      </c>
      <c r="G1331" s="51">
        <v>58314</v>
      </c>
      <c r="H1331" s="51">
        <v>0</v>
      </c>
      <c r="I1331" s="51">
        <v>88836</v>
      </c>
      <c r="J1331" s="51">
        <v>300</v>
      </c>
      <c r="K1331" s="51">
        <v>0</v>
      </c>
      <c r="L1331" s="52" t="s">
        <v>233</v>
      </c>
      <c r="M1331" s="47" t="s">
        <v>215</v>
      </c>
    </row>
    <row r="1332" spans="1:13">
      <c r="A1332" s="51" t="s">
        <v>1749</v>
      </c>
      <c r="B1332" s="51">
        <v>1331</v>
      </c>
      <c r="C1332" s="51">
        <v>91</v>
      </c>
      <c r="D1332" s="52" t="s">
        <v>1737</v>
      </c>
      <c r="E1332" s="52" t="s">
        <v>1738</v>
      </c>
      <c r="F1332" s="51">
        <v>126800</v>
      </c>
      <c r="G1332" s="51">
        <v>2646</v>
      </c>
      <c r="H1332" s="51">
        <v>0</v>
      </c>
      <c r="I1332" s="51">
        <v>4244</v>
      </c>
      <c r="J1332" s="51">
        <v>0</v>
      </c>
      <c r="K1332" s="51">
        <v>0</v>
      </c>
      <c r="L1332" s="52" t="s">
        <v>343</v>
      </c>
      <c r="M1332" s="47" t="s">
        <v>215</v>
      </c>
    </row>
    <row r="1333" spans="1:13">
      <c r="A1333" s="51" t="s">
        <v>1750</v>
      </c>
      <c r="B1333" s="51">
        <v>1332</v>
      </c>
      <c r="C1333" s="51">
        <v>237</v>
      </c>
      <c r="D1333" s="52" t="s">
        <v>1737</v>
      </c>
      <c r="E1333" s="52" t="s">
        <v>1738</v>
      </c>
      <c r="F1333" s="51">
        <v>469100</v>
      </c>
      <c r="G1333" s="51">
        <v>8226</v>
      </c>
      <c r="H1333" s="51">
        <v>0</v>
      </c>
      <c r="I1333" s="51">
        <v>12464</v>
      </c>
      <c r="J1333" s="51">
        <v>0</v>
      </c>
      <c r="K1333" s="51">
        <v>0</v>
      </c>
      <c r="L1333" s="52" t="s">
        <v>397</v>
      </c>
      <c r="M1333" s="47" t="s">
        <v>215</v>
      </c>
    </row>
    <row r="1334" spans="1:13">
      <c r="A1334" s="51" t="s">
        <v>1751</v>
      </c>
      <c r="B1334" s="51">
        <v>1333</v>
      </c>
      <c r="C1334" s="51">
        <v>16</v>
      </c>
      <c r="D1334" s="52" t="s">
        <v>1737</v>
      </c>
      <c r="E1334" s="52" t="s">
        <v>1738</v>
      </c>
      <c r="F1334" s="51">
        <v>40000</v>
      </c>
      <c r="G1334" s="51">
        <v>576</v>
      </c>
      <c r="H1334" s="51">
        <v>0</v>
      </c>
      <c r="I1334" s="51">
        <v>864</v>
      </c>
      <c r="J1334" s="51">
        <v>0</v>
      </c>
      <c r="K1334" s="51">
        <v>0</v>
      </c>
      <c r="L1334" s="52" t="s">
        <v>416</v>
      </c>
      <c r="M1334" s="47" t="s">
        <v>215</v>
      </c>
    </row>
    <row r="1335" spans="1:13">
      <c r="A1335" s="51" t="s">
        <v>1752</v>
      </c>
      <c r="B1335" s="51">
        <v>1334</v>
      </c>
      <c r="C1335" s="51">
        <v>797</v>
      </c>
      <c r="D1335" s="52" t="s">
        <v>1737</v>
      </c>
      <c r="E1335" s="52" t="s">
        <v>1738</v>
      </c>
      <c r="F1335" s="51">
        <v>2372700</v>
      </c>
      <c r="G1335" s="51">
        <v>27540</v>
      </c>
      <c r="H1335" s="51">
        <v>0</v>
      </c>
      <c r="I1335" s="51">
        <v>41915</v>
      </c>
      <c r="J1335" s="51">
        <v>300</v>
      </c>
      <c r="K1335" s="51">
        <v>0</v>
      </c>
      <c r="L1335" s="52" t="s">
        <v>399</v>
      </c>
      <c r="M1335" s="47" t="s">
        <v>215</v>
      </c>
    </row>
    <row r="1336" spans="1:13">
      <c r="A1336" s="51" t="s">
        <v>1753</v>
      </c>
      <c r="B1336" s="51">
        <v>1335</v>
      </c>
      <c r="C1336" s="51">
        <v>482</v>
      </c>
      <c r="D1336" s="52" t="s">
        <v>1737</v>
      </c>
      <c r="E1336" s="52" t="s">
        <v>1738</v>
      </c>
      <c r="F1336" s="51">
        <v>0</v>
      </c>
      <c r="G1336" s="51">
        <v>0</v>
      </c>
      <c r="H1336" s="51">
        <v>0</v>
      </c>
      <c r="I1336" s="51">
        <v>0</v>
      </c>
      <c r="J1336" s="51">
        <v>0</v>
      </c>
      <c r="K1336" s="51">
        <v>15233658.199999999</v>
      </c>
      <c r="L1336" s="52" t="s">
        <v>575</v>
      </c>
      <c r="M1336" s="47" t="s">
        <v>215</v>
      </c>
    </row>
    <row r="1337" spans="1:13">
      <c r="A1337" s="51" t="s">
        <v>1754</v>
      </c>
      <c r="B1337" s="51">
        <v>1336</v>
      </c>
      <c r="C1337" s="51">
        <v>31</v>
      </c>
      <c r="D1337" s="52" t="s">
        <v>1755</v>
      </c>
      <c r="E1337" s="52" t="s">
        <v>1756</v>
      </c>
      <c r="F1337" s="51">
        <v>45900</v>
      </c>
      <c r="G1337" s="51">
        <v>276</v>
      </c>
      <c r="H1337" s="51">
        <v>0</v>
      </c>
      <c r="I1337" s="51">
        <v>234</v>
      </c>
      <c r="J1337" s="51">
        <v>1300</v>
      </c>
      <c r="K1337" s="51">
        <v>0</v>
      </c>
      <c r="L1337" s="52" t="s">
        <v>214</v>
      </c>
      <c r="M1337" s="47" t="s">
        <v>215</v>
      </c>
    </row>
    <row r="1338" spans="1:13">
      <c r="A1338" s="51" t="s">
        <v>1757</v>
      </c>
      <c r="B1338" s="51">
        <v>1337</v>
      </c>
      <c r="C1338" s="51">
        <v>102196</v>
      </c>
      <c r="D1338" s="52" t="s">
        <v>1755</v>
      </c>
      <c r="E1338" s="52" t="s">
        <v>1756</v>
      </c>
      <c r="F1338" s="51">
        <v>10093900</v>
      </c>
      <c r="G1338" s="51">
        <v>1839546</v>
      </c>
      <c r="H1338" s="51">
        <v>0</v>
      </c>
      <c r="I1338" s="51">
        <v>1226364</v>
      </c>
      <c r="J1338" s="51">
        <v>125800</v>
      </c>
      <c r="K1338" s="51">
        <v>0</v>
      </c>
      <c r="L1338" s="52" t="s">
        <v>217</v>
      </c>
      <c r="M1338" s="47" t="s">
        <v>218</v>
      </c>
    </row>
    <row r="1339" spans="1:13">
      <c r="A1339" s="51" t="s">
        <v>1758</v>
      </c>
      <c r="B1339" s="51">
        <v>1338</v>
      </c>
      <c r="C1339" s="51">
        <v>3939</v>
      </c>
      <c r="D1339" s="52" t="s">
        <v>1755</v>
      </c>
      <c r="E1339" s="52" t="s">
        <v>1756</v>
      </c>
      <c r="F1339" s="51">
        <v>786300</v>
      </c>
      <c r="G1339" s="51">
        <v>70668</v>
      </c>
      <c r="H1339" s="51">
        <v>0</v>
      </c>
      <c r="I1339" s="51">
        <v>66807</v>
      </c>
      <c r="J1339" s="51">
        <v>200</v>
      </c>
      <c r="K1339" s="51">
        <v>0</v>
      </c>
      <c r="L1339" s="52" t="s">
        <v>220</v>
      </c>
      <c r="M1339" s="47" t="s">
        <v>218</v>
      </c>
    </row>
    <row r="1340" spans="1:13">
      <c r="A1340" s="51" t="s">
        <v>1759</v>
      </c>
      <c r="B1340" s="51">
        <v>1339</v>
      </c>
      <c r="C1340" s="51">
        <v>420</v>
      </c>
      <c r="D1340" s="52" t="s">
        <v>1755</v>
      </c>
      <c r="E1340" s="52" t="s">
        <v>1756</v>
      </c>
      <c r="F1340" s="51">
        <v>125900</v>
      </c>
      <c r="G1340" s="51">
        <v>10080</v>
      </c>
      <c r="H1340" s="51">
        <v>0</v>
      </c>
      <c r="I1340" s="51">
        <v>6720</v>
      </c>
      <c r="J1340" s="51">
        <v>100</v>
      </c>
      <c r="K1340" s="51">
        <v>0</v>
      </c>
      <c r="L1340" s="52" t="s">
        <v>222</v>
      </c>
      <c r="M1340" s="53" t="s">
        <v>223</v>
      </c>
    </row>
    <row r="1341" spans="1:13">
      <c r="A1341" s="51" t="s">
        <v>1760</v>
      </c>
      <c r="B1341" s="51">
        <v>1340</v>
      </c>
      <c r="C1341" s="51">
        <v>128</v>
      </c>
      <c r="D1341" s="52" t="s">
        <v>1755</v>
      </c>
      <c r="E1341" s="52" t="s">
        <v>1756</v>
      </c>
      <c r="F1341" s="51">
        <v>50900</v>
      </c>
      <c r="G1341" s="51">
        <v>3036</v>
      </c>
      <c r="H1341" s="51">
        <v>0</v>
      </c>
      <c r="I1341" s="51">
        <v>3299</v>
      </c>
      <c r="J1341" s="51">
        <v>0</v>
      </c>
      <c r="K1341" s="51">
        <v>0</v>
      </c>
      <c r="L1341" s="52" t="s">
        <v>225</v>
      </c>
      <c r="M1341" s="53" t="s">
        <v>223</v>
      </c>
    </row>
    <row r="1342" spans="1:13">
      <c r="A1342" s="51" t="s">
        <v>1761</v>
      </c>
      <c r="B1342" s="51">
        <v>1341</v>
      </c>
      <c r="C1342" s="51">
        <v>1370</v>
      </c>
      <c r="D1342" s="52" t="s">
        <v>1755</v>
      </c>
      <c r="E1342" s="52" t="s">
        <v>1756</v>
      </c>
      <c r="F1342" s="51">
        <v>660800</v>
      </c>
      <c r="G1342" s="51">
        <v>45360</v>
      </c>
      <c r="H1342" s="51">
        <v>0</v>
      </c>
      <c r="I1342" s="51">
        <v>30145</v>
      </c>
      <c r="J1342" s="51">
        <v>0</v>
      </c>
      <c r="K1342" s="51">
        <v>0</v>
      </c>
      <c r="L1342" s="52" t="s">
        <v>227</v>
      </c>
      <c r="M1342" s="47" t="s">
        <v>215</v>
      </c>
    </row>
    <row r="1343" spans="1:13">
      <c r="A1343" s="51" t="s">
        <v>1762</v>
      </c>
      <c r="B1343" s="51">
        <v>1342</v>
      </c>
      <c r="C1343" s="51">
        <v>35</v>
      </c>
      <c r="D1343" s="52" t="s">
        <v>1755</v>
      </c>
      <c r="E1343" s="52" t="s">
        <v>1756</v>
      </c>
      <c r="F1343" s="51">
        <v>20500</v>
      </c>
      <c r="G1343" s="51">
        <v>1170</v>
      </c>
      <c r="H1343" s="51">
        <v>0</v>
      </c>
      <c r="I1343" s="51">
        <v>780</v>
      </c>
      <c r="J1343" s="51">
        <v>0</v>
      </c>
      <c r="K1343" s="51">
        <v>0</v>
      </c>
      <c r="L1343" s="52" t="s">
        <v>229</v>
      </c>
      <c r="M1343" s="47" t="s">
        <v>215</v>
      </c>
    </row>
    <row r="1344" spans="1:13">
      <c r="A1344" s="51" t="s">
        <v>1763</v>
      </c>
      <c r="B1344" s="51">
        <v>1343</v>
      </c>
      <c r="C1344" s="51">
        <v>6</v>
      </c>
      <c r="D1344" s="52" t="s">
        <v>1755</v>
      </c>
      <c r="E1344" s="52" t="s">
        <v>1756</v>
      </c>
      <c r="F1344" s="51">
        <v>4000</v>
      </c>
      <c r="G1344" s="51">
        <v>198</v>
      </c>
      <c r="H1344" s="51">
        <v>0</v>
      </c>
      <c r="I1344" s="51">
        <v>127</v>
      </c>
      <c r="J1344" s="51">
        <v>0</v>
      </c>
      <c r="K1344" s="51">
        <v>0</v>
      </c>
      <c r="L1344" s="52" t="s">
        <v>252</v>
      </c>
      <c r="M1344" s="47" t="s">
        <v>215</v>
      </c>
    </row>
    <row r="1345" spans="1:13">
      <c r="A1345" s="51" t="s">
        <v>1764</v>
      </c>
      <c r="B1345" s="51">
        <v>1344</v>
      </c>
      <c r="C1345" s="51">
        <v>69</v>
      </c>
      <c r="D1345" s="52" t="s">
        <v>1755</v>
      </c>
      <c r="E1345" s="52" t="s">
        <v>1756</v>
      </c>
      <c r="F1345" s="51">
        <v>55200</v>
      </c>
      <c r="G1345" s="51">
        <v>2484</v>
      </c>
      <c r="H1345" s="51">
        <v>0</v>
      </c>
      <c r="I1345" s="51">
        <v>1656</v>
      </c>
      <c r="J1345" s="51">
        <v>0</v>
      </c>
      <c r="K1345" s="51">
        <v>0</v>
      </c>
      <c r="L1345" s="52" t="s">
        <v>231</v>
      </c>
      <c r="M1345" s="47" t="s">
        <v>215</v>
      </c>
    </row>
    <row r="1346" spans="1:13">
      <c r="A1346" s="51" t="s">
        <v>1765</v>
      </c>
      <c r="B1346" s="51">
        <v>1345</v>
      </c>
      <c r="C1346" s="51">
        <v>2</v>
      </c>
      <c r="D1346" s="52" t="s">
        <v>1755</v>
      </c>
      <c r="E1346" s="52" t="s">
        <v>1756</v>
      </c>
      <c r="F1346" s="51">
        <v>1700</v>
      </c>
      <c r="G1346" s="51">
        <v>54</v>
      </c>
      <c r="H1346" s="51">
        <v>0</v>
      </c>
      <c r="I1346" s="51">
        <v>36</v>
      </c>
      <c r="J1346" s="51">
        <v>0</v>
      </c>
      <c r="K1346" s="51">
        <v>0</v>
      </c>
      <c r="L1346" s="52" t="s">
        <v>255</v>
      </c>
      <c r="M1346" s="47" t="s">
        <v>215</v>
      </c>
    </row>
    <row r="1347" spans="1:13">
      <c r="A1347" s="51" t="s">
        <v>1766</v>
      </c>
      <c r="B1347" s="51">
        <v>1346</v>
      </c>
      <c r="C1347" s="51">
        <v>897</v>
      </c>
      <c r="D1347" s="52" t="s">
        <v>1755</v>
      </c>
      <c r="E1347" s="52" t="s">
        <v>1756</v>
      </c>
      <c r="F1347" s="51">
        <v>876300</v>
      </c>
      <c r="G1347" s="51">
        <v>29430</v>
      </c>
      <c r="H1347" s="51">
        <v>0</v>
      </c>
      <c r="I1347" s="51">
        <v>19485</v>
      </c>
      <c r="J1347" s="51">
        <v>0</v>
      </c>
      <c r="K1347" s="51">
        <v>0</v>
      </c>
      <c r="L1347" s="52" t="s">
        <v>233</v>
      </c>
      <c r="M1347" s="47" t="s">
        <v>215</v>
      </c>
    </row>
    <row r="1348" spans="1:13">
      <c r="A1348" s="51" t="s">
        <v>1767</v>
      </c>
      <c r="B1348" s="51">
        <v>1347</v>
      </c>
      <c r="C1348" s="51">
        <v>8</v>
      </c>
      <c r="D1348" s="52" t="s">
        <v>1755</v>
      </c>
      <c r="E1348" s="52" t="s">
        <v>1756</v>
      </c>
      <c r="F1348" s="51">
        <v>12000</v>
      </c>
      <c r="G1348" s="51">
        <v>288</v>
      </c>
      <c r="H1348" s="51">
        <v>0</v>
      </c>
      <c r="I1348" s="51">
        <v>192</v>
      </c>
      <c r="J1348" s="51">
        <v>0</v>
      </c>
      <c r="K1348" s="51">
        <v>0</v>
      </c>
      <c r="L1348" s="52" t="s">
        <v>343</v>
      </c>
      <c r="M1348" s="47" t="s">
        <v>215</v>
      </c>
    </row>
    <row r="1349" spans="1:13">
      <c r="A1349" s="51" t="s">
        <v>1768</v>
      </c>
      <c r="B1349" s="51">
        <v>1348</v>
      </c>
      <c r="C1349" s="51">
        <v>19</v>
      </c>
      <c r="D1349" s="52" t="s">
        <v>1755</v>
      </c>
      <c r="E1349" s="52" t="s">
        <v>1756</v>
      </c>
      <c r="F1349" s="51">
        <v>38000</v>
      </c>
      <c r="G1349" s="51">
        <v>684</v>
      </c>
      <c r="H1349" s="51">
        <v>0</v>
      </c>
      <c r="I1349" s="51">
        <v>456</v>
      </c>
      <c r="J1349" s="51">
        <v>0</v>
      </c>
      <c r="K1349" s="51">
        <v>0</v>
      </c>
      <c r="L1349" s="52" t="s">
        <v>397</v>
      </c>
      <c r="M1349" s="47" t="s">
        <v>215</v>
      </c>
    </row>
    <row r="1350" spans="1:13">
      <c r="A1350" s="51" t="s">
        <v>1769</v>
      </c>
      <c r="B1350" s="51">
        <v>1349</v>
      </c>
      <c r="C1350" s="51">
        <v>1</v>
      </c>
      <c r="D1350" s="52" t="s">
        <v>1755</v>
      </c>
      <c r="E1350" s="52" t="s">
        <v>1756</v>
      </c>
      <c r="F1350" s="51">
        <v>2500</v>
      </c>
      <c r="G1350" s="51">
        <v>36</v>
      </c>
      <c r="H1350" s="51">
        <v>0</v>
      </c>
      <c r="I1350" s="51">
        <v>24</v>
      </c>
      <c r="J1350" s="51">
        <v>0</v>
      </c>
      <c r="K1350" s="51">
        <v>0</v>
      </c>
      <c r="L1350" s="52" t="s">
        <v>416</v>
      </c>
      <c r="M1350" s="47" t="s">
        <v>215</v>
      </c>
    </row>
    <row r="1351" spans="1:13">
      <c r="A1351" s="51" t="s">
        <v>1770</v>
      </c>
      <c r="B1351" s="51">
        <v>1350</v>
      </c>
      <c r="C1351" s="51">
        <v>134</v>
      </c>
      <c r="D1351" s="52" t="s">
        <v>1755</v>
      </c>
      <c r="E1351" s="52" t="s">
        <v>1756</v>
      </c>
      <c r="F1351" s="51">
        <v>401700</v>
      </c>
      <c r="G1351" s="51">
        <v>4770</v>
      </c>
      <c r="H1351" s="51">
        <v>0</v>
      </c>
      <c r="I1351" s="51">
        <v>3180</v>
      </c>
      <c r="J1351" s="51">
        <v>0</v>
      </c>
      <c r="K1351" s="51">
        <v>0</v>
      </c>
      <c r="L1351" s="52" t="s">
        <v>399</v>
      </c>
      <c r="M1351" s="47" t="s">
        <v>215</v>
      </c>
    </row>
    <row r="1352" spans="1:13">
      <c r="A1352" s="51" t="s">
        <v>1771</v>
      </c>
      <c r="B1352" s="51">
        <v>1351</v>
      </c>
      <c r="C1352" s="51">
        <v>209</v>
      </c>
      <c r="D1352" s="52" t="s">
        <v>1755</v>
      </c>
      <c r="E1352" s="52" t="s">
        <v>1756</v>
      </c>
      <c r="F1352" s="51">
        <v>0</v>
      </c>
      <c r="G1352" s="51">
        <v>0</v>
      </c>
      <c r="H1352" s="51">
        <v>0</v>
      </c>
      <c r="I1352" s="51">
        <v>0</v>
      </c>
      <c r="J1352" s="51">
        <v>0</v>
      </c>
      <c r="K1352" s="51">
        <v>6604400</v>
      </c>
      <c r="L1352" s="52" t="s">
        <v>575</v>
      </c>
      <c r="M1352" s="47" t="s">
        <v>215</v>
      </c>
    </row>
    <row r="1353" spans="1:13">
      <c r="A1353" s="51" t="s">
        <v>1772</v>
      </c>
      <c r="B1353" s="51">
        <v>1352</v>
      </c>
      <c r="C1353" s="51">
        <v>906</v>
      </c>
      <c r="D1353" s="52" t="s">
        <v>1773</v>
      </c>
      <c r="E1353" s="52" t="s">
        <v>1774</v>
      </c>
      <c r="F1353" s="51">
        <v>40000</v>
      </c>
      <c r="G1353" s="51">
        <v>448</v>
      </c>
      <c r="H1353" s="51">
        <v>0</v>
      </c>
      <c r="I1353" s="51">
        <v>5181</v>
      </c>
      <c r="J1353" s="51">
        <v>87900</v>
      </c>
      <c r="K1353" s="51">
        <v>0</v>
      </c>
      <c r="L1353" s="52" t="s">
        <v>214</v>
      </c>
      <c r="M1353" s="47" t="s">
        <v>215</v>
      </c>
    </row>
    <row r="1354" spans="1:13">
      <c r="A1354" s="51" t="s">
        <v>1775</v>
      </c>
      <c r="B1354" s="51">
        <v>1353</v>
      </c>
      <c r="C1354" s="51">
        <v>121544</v>
      </c>
      <c r="D1354" s="52" t="s">
        <v>1773</v>
      </c>
      <c r="E1354" s="52" t="s">
        <v>1774</v>
      </c>
      <c r="F1354" s="51">
        <v>11980600</v>
      </c>
      <c r="G1354" s="51">
        <v>2552424</v>
      </c>
      <c r="H1354" s="51">
        <v>0</v>
      </c>
      <c r="I1354" s="51">
        <v>1093896</v>
      </c>
      <c r="J1354" s="51">
        <v>174000</v>
      </c>
      <c r="K1354" s="51">
        <v>0</v>
      </c>
      <c r="L1354" s="52" t="s">
        <v>217</v>
      </c>
      <c r="M1354" s="47" t="s">
        <v>218</v>
      </c>
    </row>
    <row r="1355" spans="1:13">
      <c r="A1355" s="51" t="s">
        <v>1776</v>
      </c>
      <c r="B1355" s="51">
        <v>1354</v>
      </c>
      <c r="C1355" s="51">
        <v>3752</v>
      </c>
      <c r="D1355" s="52" t="s">
        <v>1773</v>
      </c>
      <c r="E1355" s="52" t="s">
        <v>1774</v>
      </c>
      <c r="F1355" s="51">
        <v>743900</v>
      </c>
      <c r="G1355" s="51">
        <v>77826</v>
      </c>
      <c r="H1355" s="51">
        <v>0</v>
      </c>
      <c r="I1355" s="51">
        <v>52114</v>
      </c>
      <c r="J1355" s="51">
        <v>1900</v>
      </c>
      <c r="K1355" s="51">
        <v>0</v>
      </c>
      <c r="L1355" s="52" t="s">
        <v>220</v>
      </c>
      <c r="M1355" s="47" t="s">
        <v>218</v>
      </c>
    </row>
    <row r="1356" spans="1:13">
      <c r="A1356" s="51" t="s">
        <v>1777</v>
      </c>
      <c r="B1356" s="51">
        <v>1355</v>
      </c>
      <c r="C1356" s="51">
        <v>790</v>
      </c>
      <c r="D1356" s="52" t="s">
        <v>1773</v>
      </c>
      <c r="E1356" s="52" t="s">
        <v>1774</v>
      </c>
      <c r="F1356" s="51">
        <v>235400</v>
      </c>
      <c r="G1356" s="51">
        <v>21826</v>
      </c>
      <c r="H1356" s="51">
        <v>0</v>
      </c>
      <c r="I1356" s="51">
        <v>17254</v>
      </c>
      <c r="J1356" s="51">
        <v>200</v>
      </c>
      <c r="K1356" s="51">
        <v>0</v>
      </c>
      <c r="L1356" s="52" t="s">
        <v>222</v>
      </c>
      <c r="M1356" s="53" t="s">
        <v>223</v>
      </c>
    </row>
    <row r="1357" spans="1:13">
      <c r="A1357" s="51" t="s">
        <v>1778</v>
      </c>
      <c r="B1357" s="51">
        <v>1356</v>
      </c>
      <c r="C1357" s="51">
        <v>151</v>
      </c>
      <c r="D1357" s="52" t="s">
        <v>1773</v>
      </c>
      <c r="E1357" s="52" t="s">
        <v>1774</v>
      </c>
      <c r="F1357" s="51">
        <v>60300</v>
      </c>
      <c r="G1357" s="51">
        <v>4207</v>
      </c>
      <c r="H1357" s="51">
        <v>0</v>
      </c>
      <c r="I1357" s="51">
        <v>4068</v>
      </c>
      <c r="J1357" s="51">
        <v>0</v>
      </c>
      <c r="K1357" s="51">
        <v>0</v>
      </c>
      <c r="L1357" s="52" t="s">
        <v>225</v>
      </c>
      <c r="M1357" s="53" t="s">
        <v>223</v>
      </c>
    </row>
    <row r="1358" spans="1:13">
      <c r="A1358" s="51" t="s">
        <v>1779</v>
      </c>
      <c r="B1358" s="51">
        <v>1357</v>
      </c>
      <c r="C1358" s="51">
        <v>638</v>
      </c>
      <c r="D1358" s="52" t="s">
        <v>1773</v>
      </c>
      <c r="E1358" s="52" t="s">
        <v>1774</v>
      </c>
      <c r="F1358" s="51">
        <v>318700</v>
      </c>
      <c r="G1358" s="51">
        <v>26733</v>
      </c>
      <c r="H1358" s="51">
        <v>0</v>
      </c>
      <c r="I1358" s="51">
        <v>21027</v>
      </c>
      <c r="J1358" s="51">
        <v>0</v>
      </c>
      <c r="K1358" s="51">
        <v>0</v>
      </c>
      <c r="L1358" s="52" t="s">
        <v>227</v>
      </c>
      <c r="M1358" s="47" t="s">
        <v>215</v>
      </c>
    </row>
    <row r="1359" spans="1:13">
      <c r="A1359" s="51" t="s">
        <v>1780</v>
      </c>
      <c r="B1359" s="51">
        <v>1358</v>
      </c>
      <c r="C1359" s="51">
        <v>58</v>
      </c>
      <c r="D1359" s="52" t="s">
        <v>1773</v>
      </c>
      <c r="E1359" s="52" t="s">
        <v>1774</v>
      </c>
      <c r="F1359" s="51">
        <v>34400</v>
      </c>
      <c r="G1359" s="51">
        <v>2352</v>
      </c>
      <c r="H1359" s="51">
        <v>0</v>
      </c>
      <c r="I1359" s="51">
        <v>2168</v>
      </c>
      <c r="J1359" s="51">
        <v>0</v>
      </c>
      <c r="K1359" s="51">
        <v>0</v>
      </c>
      <c r="L1359" s="52" t="s">
        <v>229</v>
      </c>
      <c r="M1359" s="47" t="s">
        <v>215</v>
      </c>
    </row>
    <row r="1360" spans="1:13">
      <c r="A1360" s="51" t="s">
        <v>1781</v>
      </c>
      <c r="B1360" s="51">
        <v>1359</v>
      </c>
      <c r="C1360" s="51">
        <v>12</v>
      </c>
      <c r="D1360" s="52" t="s">
        <v>1773</v>
      </c>
      <c r="E1360" s="52" t="s">
        <v>1774</v>
      </c>
      <c r="F1360" s="51">
        <v>8300</v>
      </c>
      <c r="G1360" s="51">
        <v>504</v>
      </c>
      <c r="H1360" s="51">
        <v>0</v>
      </c>
      <c r="I1360" s="51">
        <v>516</v>
      </c>
      <c r="J1360" s="51">
        <v>100</v>
      </c>
      <c r="K1360" s="51">
        <v>0</v>
      </c>
      <c r="L1360" s="52" t="s">
        <v>252</v>
      </c>
      <c r="M1360" s="47" t="s">
        <v>215</v>
      </c>
    </row>
    <row r="1361" spans="1:13">
      <c r="A1361" s="51" t="s">
        <v>1782</v>
      </c>
      <c r="B1361" s="51">
        <v>1360</v>
      </c>
      <c r="C1361" s="51">
        <v>13</v>
      </c>
      <c r="D1361" s="52" t="s">
        <v>1773</v>
      </c>
      <c r="E1361" s="52" t="s">
        <v>1774</v>
      </c>
      <c r="F1361" s="51">
        <v>10400</v>
      </c>
      <c r="G1361" s="51">
        <v>546</v>
      </c>
      <c r="H1361" s="51">
        <v>0</v>
      </c>
      <c r="I1361" s="51">
        <v>624</v>
      </c>
      <c r="J1361" s="51">
        <v>0</v>
      </c>
      <c r="K1361" s="51">
        <v>0</v>
      </c>
      <c r="L1361" s="52" t="s">
        <v>231</v>
      </c>
      <c r="M1361" s="47" t="s">
        <v>215</v>
      </c>
    </row>
    <row r="1362" spans="1:13">
      <c r="A1362" s="51" t="s">
        <v>1783</v>
      </c>
      <c r="B1362" s="51">
        <v>1361</v>
      </c>
      <c r="C1362" s="51">
        <v>2</v>
      </c>
      <c r="D1362" s="52" t="s">
        <v>1773</v>
      </c>
      <c r="E1362" s="52" t="s">
        <v>1774</v>
      </c>
      <c r="F1362" s="51">
        <v>1800</v>
      </c>
      <c r="G1362" s="51">
        <v>84</v>
      </c>
      <c r="H1362" s="51">
        <v>0</v>
      </c>
      <c r="I1362" s="51">
        <v>106</v>
      </c>
      <c r="J1362" s="51">
        <v>0</v>
      </c>
      <c r="K1362" s="51">
        <v>0</v>
      </c>
      <c r="L1362" s="52" t="s">
        <v>255</v>
      </c>
      <c r="M1362" s="47" t="s">
        <v>215</v>
      </c>
    </row>
    <row r="1363" spans="1:13">
      <c r="A1363" s="51" t="s">
        <v>1784</v>
      </c>
      <c r="B1363" s="51">
        <v>1362</v>
      </c>
      <c r="C1363" s="51">
        <v>540</v>
      </c>
      <c r="D1363" s="52" t="s">
        <v>1773</v>
      </c>
      <c r="E1363" s="52" t="s">
        <v>1774</v>
      </c>
      <c r="F1363" s="51">
        <v>539500</v>
      </c>
      <c r="G1363" s="51">
        <v>22575</v>
      </c>
      <c r="H1363" s="51">
        <v>0</v>
      </c>
      <c r="I1363" s="51">
        <v>31275</v>
      </c>
      <c r="J1363" s="51">
        <v>0</v>
      </c>
      <c r="K1363" s="51">
        <v>0</v>
      </c>
      <c r="L1363" s="52" t="s">
        <v>233</v>
      </c>
      <c r="M1363" s="47" t="s">
        <v>215</v>
      </c>
    </row>
    <row r="1364" spans="1:13">
      <c r="A1364" s="51" t="s">
        <v>1785</v>
      </c>
      <c r="B1364" s="51">
        <v>1363</v>
      </c>
      <c r="C1364" s="51">
        <v>15</v>
      </c>
      <c r="D1364" s="52" t="s">
        <v>1773</v>
      </c>
      <c r="E1364" s="52" t="s">
        <v>1774</v>
      </c>
      <c r="F1364" s="51">
        <v>22000</v>
      </c>
      <c r="G1364" s="51">
        <v>581</v>
      </c>
      <c r="H1364" s="51">
        <v>0</v>
      </c>
      <c r="I1364" s="51">
        <v>909</v>
      </c>
      <c r="J1364" s="51">
        <v>0</v>
      </c>
      <c r="K1364" s="51">
        <v>0</v>
      </c>
      <c r="L1364" s="52" t="s">
        <v>343</v>
      </c>
      <c r="M1364" s="47" t="s">
        <v>215</v>
      </c>
    </row>
    <row r="1365" spans="1:13">
      <c r="A1365" s="51" t="s">
        <v>1786</v>
      </c>
      <c r="B1365" s="51">
        <v>1364</v>
      </c>
      <c r="C1365" s="51">
        <v>67</v>
      </c>
      <c r="D1365" s="52" t="s">
        <v>1773</v>
      </c>
      <c r="E1365" s="52" t="s">
        <v>1774</v>
      </c>
      <c r="F1365" s="51">
        <v>134000</v>
      </c>
      <c r="G1365" s="51">
        <v>2814</v>
      </c>
      <c r="H1365" s="51">
        <v>0</v>
      </c>
      <c r="I1365" s="51">
        <v>4221</v>
      </c>
      <c r="J1365" s="51">
        <v>0</v>
      </c>
      <c r="K1365" s="51">
        <v>0</v>
      </c>
      <c r="L1365" s="52" t="s">
        <v>397</v>
      </c>
      <c r="M1365" s="47" t="s">
        <v>215</v>
      </c>
    </row>
    <row r="1366" spans="1:13">
      <c r="A1366" s="51" t="s">
        <v>1787</v>
      </c>
      <c r="B1366" s="51">
        <v>1365</v>
      </c>
      <c r="C1366" s="51">
        <v>1</v>
      </c>
      <c r="D1366" s="52" t="s">
        <v>1773</v>
      </c>
      <c r="E1366" s="52" t="s">
        <v>1774</v>
      </c>
      <c r="F1366" s="51">
        <v>2500</v>
      </c>
      <c r="G1366" s="51">
        <v>42</v>
      </c>
      <c r="H1366" s="51">
        <v>0</v>
      </c>
      <c r="I1366" s="51">
        <v>63</v>
      </c>
      <c r="J1366" s="51">
        <v>0</v>
      </c>
      <c r="K1366" s="51">
        <v>0</v>
      </c>
      <c r="L1366" s="52" t="s">
        <v>416</v>
      </c>
      <c r="M1366" s="47" t="s">
        <v>215</v>
      </c>
    </row>
    <row r="1367" spans="1:13">
      <c r="A1367" s="51" t="s">
        <v>1788</v>
      </c>
      <c r="B1367" s="51">
        <v>1366</v>
      </c>
      <c r="C1367" s="51">
        <v>180</v>
      </c>
      <c r="D1367" s="52" t="s">
        <v>1773</v>
      </c>
      <c r="E1367" s="52" t="s">
        <v>1774</v>
      </c>
      <c r="F1367" s="51">
        <v>539100</v>
      </c>
      <c r="G1367" s="51">
        <v>7434</v>
      </c>
      <c r="H1367" s="51">
        <v>0</v>
      </c>
      <c r="I1367" s="51">
        <v>11271</v>
      </c>
      <c r="J1367" s="51">
        <v>0</v>
      </c>
      <c r="K1367" s="51">
        <v>0</v>
      </c>
      <c r="L1367" s="52" t="s">
        <v>399</v>
      </c>
      <c r="M1367" s="47" t="s">
        <v>215</v>
      </c>
    </row>
    <row r="1368" spans="1:13">
      <c r="A1368" s="51" t="s">
        <v>1789</v>
      </c>
      <c r="B1368" s="51">
        <v>1367</v>
      </c>
      <c r="C1368" s="51">
        <v>667</v>
      </c>
      <c r="D1368" s="52" t="s">
        <v>1773</v>
      </c>
      <c r="E1368" s="52" t="s">
        <v>1774</v>
      </c>
      <c r="F1368" s="51">
        <v>0</v>
      </c>
      <c r="G1368" s="51">
        <v>0</v>
      </c>
      <c r="H1368" s="51">
        <v>0</v>
      </c>
      <c r="I1368" s="51">
        <v>0</v>
      </c>
      <c r="J1368" s="51">
        <v>0</v>
      </c>
      <c r="K1368" s="51">
        <v>20856487.170000002</v>
      </c>
      <c r="L1368" s="52" t="s">
        <v>575</v>
      </c>
      <c r="M1368" s="47" t="s">
        <v>215</v>
      </c>
    </row>
    <row r="1369" spans="1:13">
      <c r="A1369" s="51" t="s">
        <v>1790</v>
      </c>
      <c r="B1369" s="51">
        <v>1368</v>
      </c>
      <c r="C1369" s="51">
        <v>1</v>
      </c>
      <c r="D1369" s="52" t="s">
        <v>1791</v>
      </c>
      <c r="E1369" s="52" t="s">
        <v>1792</v>
      </c>
      <c r="F1369" s="51">
        <v>-50</v>
      </c>
      <c r="G1369" s="51">
        <v>0</v>
      </c>
      <c r="H1369" s="51">
        <v>0</v>
      </c>
      <c r="I1369" s="51">
        <v>0</v>
      </c>
      <c r="J1369" s="51">
        <v>50</v>
      </c>
      <c r="K1369" s="51">
        <v>0</v>
      </c>
      <c r="L1369" s="52" t="s">
        <v>214</v>
      </c>
      <c r="M1369" s="47" t="s">
        <v>215</v>
      </c>
    </row>
    <row r="1370" spans="1:13">
      <c r="A1370" s="51" t="s">
        <v>1793</v>
      </c>
      <c r="B1370" s="51">
        <v>1369</v>
      </c>
      <c r="C1370" s="51">
        <v>61422</v>
      </c>
      <c r="D1370" s="52" t="s">
        <v>1791</v>
      </c>
      <c r="E1370" s="52" t="s">
        <v>1792</v>
      </c>
      <c r="F1370" s="51">
        <v>5919200</v>
      </c>
      <c r="G1370" s="51">
        <v>1105596</v>
      </c>
      <c r="H1370" s="51">
        <v>0</v>
      </c>
      <c r="I1370" s="51">
        <v>737064</v>
      </c>
      <c r="J1370" s="51">
        <v>223100</v>
      </c>
      <c r="K1370" s="51">
        <v>0</v>
      </c>
      <c r="L1370" s="52" t="s">
        <v>217</v>
      </c>
      <c r="M1370" s="47" t="s">
        <v>218</v>
      </c>
    </row>
    <row r="1371" spans="1:13">
      <c r="A1371" s="51" t="s">
        <v>1794</v>
      </c>
      <c r="B1371" s="51">
        <v>1370</v>
      </c>
      <c r="C1371" s="51">
        <v>905</v>
      </c>
      <c r="D1371" s="52" t="s">
        <v>1791</v>
      </c>
      <c r="E1371" s="52" t="s">
        <v>1792</v>
      </c>
      <c r="F1371" s="51">
        <v>170650</v>
      </c>
      <c r="G1371" s="51">
        <v>16164</v>
      </c>
      <c r="H1371" s="51">
        <v>0</v>
      </c>
      <c r="I1371" s="51">
        <v>15301</v>
      </c>
      <c r="J1371" s="51">
        <v>9650</v>
      </c>
      <c r="K1371" s="51">
        <v>0</v>
      </c>
      <c r="L1371" s="52" t="s">
        <v>220</v>
      </c>
      <c r="M1371" s="47" t="s">
        <v>218</v>
      </c>
    </row>
    <row r="1372" spans="1:13">
      <c r="A1372" s="51" t="s">
        <v>1795</v>
      </c>
      <c r="B1372" s="51">
        <v>1371</v>
      </c>
      <c r="C1372" s="51">
        <v>78</v>
      </c>
      <c r="D1372" s="52" t="s">
        <v>1791</v>
      </c>
      <c r="E1372" s="52" t="s">
        <v>1792</v>
      </c>
      <c r="F1372" s="51">
        <v>23200</v>
      </c>
      <c r="G1372" s="51">
        <v>1872</v>
      </c>
      <c r="H1372" s="51">
        <v>0</v>
      </c>
      <c r="I1372" s="51">
        <v>1248</v>
      </c>
      <c r="J1372" s="51">
        <v>200</v>
      </c>
      <c r="K1372" s="51">
        <v>0</v>
      </c>
      <c r="L1372" s="52" t="s">
        <v>222</v>
      </c>
      <c r="M1372" s="53" t="s">
        <v>223</v>
      </c>
    </row>
    <row r="1373" spans="1:13">
      <c r="A1373" s="51" t="s">
        <v>1796</v>
      </c>
      <c r="B1373" s="51">
        <v>1372</v>
      </c>
      <c r="C1373" s="51">
        <v>29</v>
      </c>
      <c r="D1373" s="52" t="s">
        <v>1791</v>
      </c>
      <c r="E1373" s="52" t="s">
        <v>1792</v>
      </c>
      <c r="F1373" s="51">
        <v>11500</v>
      </c>
      <c r="G1373" s="51">
        <v>696</v>
      </c>
      <c r="H1373" s="51">
        <v>0</v>
      </c>
      <c r="I1373" s="51">
        <v>754</v>
      </c>
      <c r="J1373" s="51">
        <v>100</v>
      </c>
      <c r="K1373" s="51">
        <v>0</v>
      </c>
      <c r="L1373" s="52" t="s">
        <v>225</v>
      </c>
      <c r="M1373" s="53" t="s">
        <v>223</v>
      </c>
    </row>
    <row r="1374" spans="1:13">
      <c r="A1374" s="51" t="s">
        <v>1797</v>
      </c>
      <c r="B1374" s="51">
        <v>1373</v>
      </c>
      <c r="C1374" s="51">
        <v>181</v>
      </c>
      <c r="D1374" s="52" t="s">
        <v>1791</v>
      </c>
      <c r="E1374" s="52" t="s">
        <v>1792</v>
      </c>
      <c r="F1374" s="51">
        <v>90250</v>
      </c>
      <c r="G1374" s="51">
        <v>6498</v>
      </c>
      <c r="H1374" s="51">
        <v>0</v>
      </c>
      <c r="I1374" s="51">
        <v>4332</v>
      </c>
      <c r="J1374" s="51">
        <v>150</v>
      </c>
      <c r="K1374" s="51">
        <v>0</v>
      </c>
      <c r="L1374" s="52" t="s">
        <v>227</v>
      </c>
      <c r="M1374" s="47" t="s">
        <v>215</v>
      </c>
    </row>
    <row r="1375" spans="1:13">
      <c r="A1375" s="51" t="s">
        <v>1798</v>
      </c>
      <c r="B1375" s="51">
        <v>1374</v>
      </c>
      <c r="C1375" s="51">
        <v>4</v>
      </c>
      <c r="D1375" s="52" t="s">
        <v>1791</v>
      </c>
      <c r="E1375" s="52" t="s">
        <v>1792</v>
      </c>
      <c r="F1375" s="51">
        <v>2400</v>
      </c>
      <c r="G1375" s="51">
        <v>144</v>
      </c>
      <c r="H1375" s="51">
        <v>0</v>
      </c>
      <c r="I1375" s="51">
        <v>96</v>
      </c>
      <c r="J1375" s="51">
        <v>0</v>
      </c>
      <c r="K1375" s="51">
        <v>0</v>
      </c>
      <c r="L1375" s="52" t="s">
        <v>229</v>
      </c>
      <c r="M1375" s="47" t="s">
        <v>215</v>
      </c>
    </row>
    <row r="1376" spans="1:13">
      <c r="A1376" s="51" t="s">
        <v>1799</v>
      </c>
      <c r="B1376" s="51">
        <v>1375</v>
      </c>
      <c r="C1376" s="51">
        <v>6</v>
      </c>
      <c r="D1376" s="52" t="s">
        <v>1791</v>
      </c>
      <c r="E1376" s="52" t="s">
        <v>1792</v>
      </c>
      <c r="F1376" s="51">
        <v>4200</v>
      </c>
      <c r="G1376" s="51">
        <v>216</v>
      </c>
      <c r="H1376" s="51">
        <v>0</v>
      </c>
      <c r="I1376" s="51">
        <v>144</v>
      </c>
      <c r="J1376" s="51">
        <v>0</v>
      </c>
      <c r="K1376" s="51">
        <v>0</v>
      </c>
      <c r="L1376" s="52" t="s">
        <v>252</v>
      </c>
      <c r="M1376" s="47" t="s">
        <v>215</v>
      </c>
    </row>
    <row r="1377" spans="1:13">
      <c r="A1377" s="51" t="s">
        <v>1800</v>
      </c>
      <c r="B1377" s="51">
        <v>1376</v>
      </c>
      <c r="C1377" s="51">
        <v>8</v>
      </c>
      <c r="D1377" s="52" t="s">
        <v>1791</v>
      </c>
      <c r="E1377" s="52" t="s">
        <v>1792</v>
      </c>
      <c r="F1377" s="51">
        <v>6400</v>
      </c>
      <c r="G1377" s="51">
        <v>288</v>
      </c>
      <c r="H1377" s="51">
        <v>0</v>
      </c>
      <c r="I1377" s="51">
        <v>192</v>
      </c>
      <c r="J1377" s="51">
        <v>0</v>
      </c>
      <c r="K1377" s="51">
        <v>0</v>
      </c>
      <c r="L1377" s="52" t="s">
        <v>231</v>
      </c>
      <c r="M1377" s="47" t="s">
        <v>215</v>
      </c>
    </row>
    <row r="1378" spans="1:13">
      <c r="A1378" s="51" t="s">
        <v>1801</v>
      </c>
      <c r="B1378" s="51">
        <v>1377</v>
      </c>
      <c r="C1378" s="51">
        <v>1</v>
      </c>
      <c r="D1378" s="52" t="s">
        <v>1791</v>
      </c>
      <c r="E1378" s="52" t="s">
        <v>1792</v>
      </c>
      <c r="F1378" s="51">
        <v>900</v>
      </c>
      <c r="G1378" s="51">
        <v>36</v>
      </c>
      <c r="H1378" s="51">
        <v>0</v>
      </c>
      <c r="I1378" s="51">
        <v>24</v>
      </c>
      <c r="J1378" s="51">
        <v>0</v>
      </c>
      <c r="K1378" s="51">
        <v>0</v>
      </c>
      <c r="L1378" s="52" t="s">
        <v>255</v>
      </c>
      <c r="M1378" s="47" t="s">
        <v>215</v>
      </c>
    </row>
    <row r="1379" spans="1:13">
      <c r="A1379" s="51" t="s">
        <v>1802</v>
      </c>
      <c r="B1379" s="51">
        <v>1378</v>
      </c>
      <c r="C1379" s="51">
        <v>375</v>
      </c>
      <c r="D1379" s="52" t="s">
        <v>1791</v>
      </c>
      <c r="E1379" s="52" t="s">
        <v>1792</v>
      </c>
      <c r="F1379" s="51">
        <v>371000</v>
      </c>
      <c r="G1379" s="51">
        <v>12834</v>
      </c>
      <c r="H1379" s="51">
        <v>0</v>
      </c>
      <c r="I1379" s="51">
        <v>25431</v>
      </c>
      <c r="J1379" s="51">
        <v>300</v>
      </c>
      <c r="K1379" s="51">
        <v>0</v>
      </c>
      <c r="L1379" s="52" t="s">
        <v>233</v>
      </c>
      <c r="M1379" s="47" t="s">
        <v>215</v>
      </c>
    </row>
    <row r="1380" spans="1:13">
      <c r="A1380" s="51" t="s">
        <v>1803</v>
      </c>
      <c r="B1380" s="51">
        <v>1379</v>
      </c>
      <c r="C1380" s="51">
        <v>122</v>
      </c>
      <c r="D1380" s="52" t="s">
        <v>1791</v>
      </c>
      <c r="E1380" s="52" t="s">
        <v>1792</v>
      </c>
      <c r="F1380" s="51">
        <v>174700</v>
      </c>
      <c r="G1380" s="51">
        <v>3240</v>
      </c>
      <c r="H1380" s="51">
        <v>0</v>
      </c>
      <c r="I1380" s="51">
        <v>7545</v>
      </c>
      <c r="J1380" s="51">
        <v>0</v>
      </c>
      <c r="K1380" s="51">
        <v>0</v>
      </c>
      <c r="L1380" s="52" t="s">
        <v>343</v>
      </c>
      <c r="M1380" s="47" t="s">
        <v>215</v>
      </c>
    </row>
    <row r="1381" spans="1:13">
      <c r="A1381" s="51" t="s">
        <v>1804</v>
      </c>
      <c r="B1381" s="51">
        <v>1380</v>
      </c>
      <c r="C1381" s="51">
        <v>38</v>
      </c>
      <c r="D1381" s="52" t="s">
        <v>1791</v>
      </c>
      <c r="E1381" s="52" t="s">
        <v>1792</v>
      </c>
      <c r="F1381" s="51">
        <v>74000</v>
      </c>
      <c r="G1381" s="51">
        <v>1026</v>
      </c>
      <c r="H1381" s="51">
        <v>0</v>
      </c>
      <c r="I1381" s="51">
        <v>2389</v>
      </c>
      <c r="J1381" s="51">
        <v>0</v>
      </c>
      <c r="K1381" s="51">
        <v>0</v>
      </c>
      <c r="L1381" s="52" t="s">
        <v>397</v>
      </c>
      <c r="M1381" s="47" t="s">
        <v>215</v>
      </c>
    </row>
    <row r="1382" spans="1:13">
      <c r="A1382" s="51" t="s">
        <v>1805</v>
      </c>
      <c r="B1382" s="51">
        <v>1381</v>
      </c>
      <c r="C1382" s="51">
        <v>190</v>
      </c>
      <c r="D1382" s="52" t="s">
        <v>1791</v>
      </c>
      <c r="E1382" s="52" t="s">
        <v>1792</v>
      </c>
      <c r="F1382" s="51">
        <v>565550</v>
      </c>
      <c r="G1382" s="51">
        <v>6372</v>
      </c>
      <c r="H1382" s="51">
        <v>0</v>
      </c>
      <c r="I1382" s="51">
        <v>12753</v>
      </c>
      <c r="J1382" s="51">
        <v>50</v>
      </c>
      <c r="K1382" s="51">
        <v>0</v>
      </c>
      <c r="L1382" s="52" t="s">
        <v>399</v>
      </c>
      <c r="M1382" s="47" t="s">
        <v>215</v>
      </c>
    </row>
    <row r="1383" spans="1:13">
      <c r="A1383" s="51" t="s">
        <v>1806</v>
      </c>
      <c r="B1383" s="51">
        <v>1382</v>
      </c>
      <c r="C1383" s="51">
        <v>157</v>
      </c>
      <c r="D1383" s="52" t="s">
        <v>1791</v>
      </c>
      <c r="E1383" s="52" t="s">
        <v>1792</v>
      </c>
      <c r="F1383" s="51">
        <v>0</v>
      </c>
      <c r="G1383" s="51">
        <v>0</v>
      </c>
      <c r="H1383" s="51">
        <v>0</v>
      </c>
      <c r="I1383" s="51">
        <v>0</v>
      </c>
      <c r="J1383" s="51">
        <v>0</v>
      </c>
      <c r="K1383" s="51">
        <v>4950693.84</v>
      </c>
      <c r="L1383" s="52" t="s">
        <v>575</v>
      </c>
      <c r="M1383" s="47" t="s">
        <v>215</v>
      </c>
    </row>
    <row r="1384" spans="1:13">
      <c r="A1384" s="51" t="s">
        <v>1807</v>
      </c>
      <c r="B1384" s="51">
        <v>1383</v>
      </c>
      <c r="C1384" s="51">
        <v>327</v>
      </c>
      <c r="D1384" s="52" t="s">
        <v>1808</v>
      </c>
      <c r="E1384" s="52" t="s">
        <v>1809</v>
      </c>
      <c r="F1384" s="51">
        <v>218250</v>
      </c>
      <c r="G1384" s="51">
        <v>-753</v>
      </c>
      <c r="H1384" s="51">
        <v>0</v>
      </c>
      <c r="I1384" s="51">
        <v>15973</v>
      </c>
      <c r="J1384" s="51">
        <v>-8750</v>
      </c>
      <c r="K1384" s="51">
        <v>0</v>
      </c>
      <c r="L1384" s="52" t="s">
        <v>214</v>
      </c>
      <c r="M1384" s="47" t="s">
        <v>215</v>
      </c>
    </row>
    <row r="1385" spans="1:13">
      <c r="A1385" s="51" t="s">
        <v>1810</v>
      </c>
      <c r="B1385" s="51">
        <v>1384</v>
      </c>
      <c r="C1385" s="51">
        <v>147655</v>
      </c>
      <c r="D1385" s="52" t="s">
        <v>1808</v>
      </c>
      <c r="E1385" s="52" t="s">
        <v>1809</v>
      </c>
      <c r="F1385" s="51">
        <v>13607450</v>
      </c>
      <c r="G1385" s="51">
        <v>3100755</v>
      </c>
      <c r="H1385" s="51">
        <v>0</v>
      </c>
      <c r="I1385" s="51">
        <v>1328895</v>
      </c>
      <c r="J1385" s="51">
        <v>1158050</v>
      </c>
      <c r="K1385" s="51">
        <v>0</v>
      </c>
      <c r="L1385" s="52" t="s">
        <v>217</v>
      </c>
      <c r="M1385" s="47" t="s">
        <v>218</v>
      </c>
    </row>
    <row r="1386" spans="1:13">
      <c r="A1386" s="51" t="s">
        <v>1811</v>
      </c>
      <c r="B1386" s="51">
        <v>1385</v>
      </c>
      <c r="C1386" s="51">
        <v>2604</v>
      </c>
      <c r="D1386" s="52" t="s">
        <v>1808</v>
      </c>
      <c r="E1386" s="52" t="s">
        <v>1809</v>
      </c>
      <c r="F1386" s="51">
        <v>496600</v>
      </c>
      <c r="G1386" s="51">
        <v>51450</v>
      </c>
      <c r="H1386" s="51">
        <v>0</v>
      </c>
      <c r="I1386" s="51">
        <v>35070</v>
      </c>
      <c r="J1386" s="51">
        <v>8800</v>
      </c>
      <c r="K1386" s="51">
        <v>0</v>
      </c>
      <c r="L1386" s="52" t="s">
        <v>220</v>
      </c>
      <c r="M1386" s="47" t="s">
        <v>218</v>
      </c>
    </row>
    <row r="1387" spans="1:13">
      <c r="A1387" s="51" t="s">
        <v>1812</v>
      </c>
      <c r="B1387" s="51">
        <v>1386</v>
      </c>
      <c r="C1387" s="51">
        <v>468</v>
      </c>
      <c r="D1387" s="52" t="s">
        <v>1808</v>
      </c>
      <c r="E1387" s="52" t="s">
        <v>1809</v>
      </c>
      <c r="F1387" s="51">
        <v>136650</v>
      </c>
      <c r="G1387" s="51">
        <v>12432</v>
      </c>
      <c r="H1387" s="51">
        <v>0</v>
      </c>
      <c r="I1387" s="51">
        <v>5318</v>
      </c>
      <c r="J1387" s="51">
        <v>350</v>
      </c>
      <c r="K1387" s="51">
        <v>0</v>
      </c>
      <c r="L1387" s="52" t="s">
        <v>222</v>
      </c>
      <c r="M1387" s="53" t="s">
        <v>223</v>
      </c>
    </row>
    <row r="1388" spans="1:13">
      <c r="A1388" s="51" t="s">
        <v>1813</v>
      </c>
      <c r="B1388" s="51">
        <v>1387</v>
      </c>
      <c r="C1388" s="51">
        <v>99</v>
      </c>
      <c r="D1388" s="52" t="s">
        <v>1808</v>
      </c>
      <c r="E1388" s="52" t="s">
        <v>1809</v>
      </c>
      <c r="F1388" s="51">
        <v>38300</v>
      </c>
      <c r="G1388" s="51">
        <v>2562</v>
      </c>
      <c r="H1388" s="51">
        <v>0</v>
      </c>
      <c r="I1388" s="51">
        <v>1578</v>
      </c>
      <c r="J1388" s="51">
        <v>0</v>
      </c>
      <c r="K1388" s="51">
        <v>0</v>
      </c>
      <c r="L1388" s="52" t="s">
        <v>225</v>
      </c>
      <c r="M1388" s="53" t="s">
        <v>223</v>
      </c>
    </row>
    <row r="1389" spans="1:13">
      <c r="A1389" s="51" t="s">
        <v>1814</v>
      </c>
      <c r="B1389" s="51">
        <v>1388</v>
      </c>
      <c r="C1389" s="51">
        <v>854</v>
      </c>
      <c r="D1389" s="52" t="s">
        <v>1808</v>
      </c>
      <c r="E1389" s="52" t="s">
        <v>1809</v>
      </c>
      <c r="F1389" s="51">
        <v>422450</v>
      </c>
      <c r="G1389" s="51">
        <v>35042</v>
      </c>
      <c r="H1389" s="51">
        <v>0</v>
      </c>
      <c r="I1389" s="51">
        <v>14998</v>
      </c>
      <c r="J1389" s="51">
        <v>50</v>
      </c>
      <c r="K1389" s="51">
        <v>0</v>
      </c>
      <c r="L1389" s="52" t="s">
        <v>227</v>
      </c>
      <c r="M1389" s="47" t="s">
        <v>215</v>
      </c>
    </row>
    <row r="1390" spans="1:13">
      <c r="A1390" s="51" t="s">
        <v>1815</v>
      </c>
      <c r="B1390" s="51">
        <v>1389</v>
      </c>
      <c r="C1390" s="51">
        <v>57</v>
      </c>
      <c r="D1390" s="52" t="s">
        <v>1808</v>
      </c>
      <c r="E1390" s="52" t="s">
        <v>1809</v>
      </c>
      <c r="F1390" s="51">
        <v>33000</v>
      </c>
      <c r="G1390" s="51">
        <v>2163</v>
      </c>
      <c r="H1390" s="51">
        <v>0</v>
      </c>
      <c r="I1390" s="51">
        <v>927</v>
      </c>
      <c r="J1390" s="51">
        <v>100</v>
      </c>
      <c r="K1390" s="51">
        <v>0</v>
      </c>
      <c r="L1390" s="52" t="s">
        <v>229</v>
      </c>
      <c r="M1390" s="47" t="s">
        <v>215</v>
      </c>
    </row>
    <row r="1391" spans="1:13">
      <c r="A1391" s="51" t="s">
        <v>1816</v>
      </c>
      <c r="B1391" s="51">
        <v>1390</v>
      </c>
      <c r="C1391" s="51">
        <v>222</v>
      </c>
      <c r="D1391" s="52" t="s">
        <v>1808</v>
      </c>
      <c r="E1391" s="52" t="s">
        <v>1809</v>
      </c>
      <c r="F1391" s="51">
        <v>154050</v>
      </c>
      <c r="G1391" s="51">
        <v>9121</v>
      </c>
      <c r="H1391" s="51">
        <v>0</v>
      </c>
      <c r="I1391" s="51">
        <v>6129</v>
      </c>
      <c r="J1391" s="51">
        <v>50</v>
      </c>
      <c r="K1391" s="51">
        <v>0</v>
      </c>
      <c r="L1391" s="52" t="s">
        <v>252</v>
      </c>
      <c r="M1391" s="47" t="s">
        <v>215</v>
      </c>
    </row>
    <row r="1392" spans="1:13">
      <c r="A1392" s="51" t="s">
        <v>1817</v>
      </c>
      <c r="B1392" s="51">
        <v>1391</v>
      </c>
      <c r="C1392" s="51">
        <v>38</v>
      </c>
      <c r="D1392" s="52" t="s">
        <v>1808</v>
      </c>
      <c r="E1392" s="52" t="s">
        <v>1809</v>
      </c>
      <c r="F1392" s="51">
        <v>30150</v>
      </c>
      <c r="G1392" s="51">
        <v>1575</v>
      </c>
      <c r="H1392" s="51">
        <v>0</v>
      </c>
      <c r="I1392" s="51">
        <v>1435</v>
      </c>
      <c r="J1392" s="51">
        <v>150</v>
      </c>
      <c r="K1392" s="51">
        <v>0</v>
      </c>
      <c r="L1392" s="52" t="s">
        <v>231</v>
      </c>
      <c r="M1392" s="47" t="s">
        <v>215</v>
      </c>
    </row>
    <row r="1393" spans="1:13">
      <c r="A1393" s="51" t="s">
        <v>1818</v>
      </c>
      <c r="B1393" s="51">
        <v>1392</v>
      </c>
      <c r="C1393" s="51">
        <v>24</v>
      </c>
      <c r="D1393" s="52" t="s">
        <v>1808</v>
      </c>
      <c r="E1393" s="52" t="s">
        <v>1809</v>
      </c>
      <c r="F1393" s="51">
        <v>20000</v>
      </c>
      <c r="G1393" s="51">
        <v>833</v>
      </c>
      <c r="H1393" s="51">
        <v>0</v>
      </c>
      <c r="I1393" s="51">
        <v>1062</v>
      </c>
      <c r="J1393" s="51">
        <v>0</v>
      </c>
      <c r="K1393" s="51">
        <v>0</v>
      </c>
      <c r="L1393" s="52" t="s">
        <v>255</v>
      </c>
      <c r="M1393" s="47" t="s">
        <v>215</v>
      </c>
    </row>
    <row r="1394" spans="1:13">
      <c r="A1394" s="51" t="s">
        <v>1819</v>
      </c>
      <c r="B1394" s="51">
        <v>1393</v>
      </c>
      <c r="C1394" s="51">
        <v>458</v>
      </c>
      <c r="D1394" s="52" t="s">
        <v>1808</v>
      </c>
      <c r="E1394" s="52" t="s">
        <v>1809</v>
      </c>
      <c r="F1394" s="51">
        <v>445050</v>
      </c>
      <c r="G1394" s="51">
        <v>17787</v>
      </c>
      <c r="H1394" s="51">
        <v>0</v>
      </c>
      <c r="I1394" s="51">
        <v>25793</v>
      </c>
      <c r="J1394" s="51">
        <v>250</v>
      </c>
      <c r="K1394" s="51">
        <v>0</v>
      </c>
      <c r="L1394" s="52" t="s">
        <v>233</v>
      </c>
      <c r="M1394" s="47" t="s">
        <v>215</v>
      </c>
    </row>
    <row r="1395" spans="1:13">
      <c r="A1395" s="51" t="s">
        <v>1820</v>
      </c>
      <c r="B1395" s="51">
        <v>1394</v>
      </c>
      <c r="C1395" s="51">
        <v>139</v>
      </c>
      <c r="D1395" s="52" t="s">
        <v>1808</v>
      </c>
      <c r="E1395" s="52" t="s">
        <v>1809</v>
      </c>
      <c r="F1395" s="51">
        <v>206100</v>
      </c>
      <c r="G1395" s="51">
        <v>5670</v>
      </c>
      <c r="H1395" s="51">
        <v>0</v>
      </c>
      <c r="I1395" s="51">
        <v>14860</v>
      </c>
      <c r="J1395" s="51">
        <v>0</v>
      </c>
      <c r="K1395" s="51">
        <v>0</v>
      </c>
      <c r="L1395" s="52" t="s">
        <v>343</v>
      </c>
      <c r="M1395" s="47" t="s">
        <v>215</v>
      </c>
    </row>
    <row r="1396" spans="1:13">
      <c r="A1396" s="51" t="s">
        <v>1821</v>
      </c>
      <c r="B1396" s="51">
        <v>1395</v>
      </c>
      <c r="C1396" s="51">
        <v>49</v>
      </c>
      <c r="D1396" s="52" t="s">
        <v>1808</v>
      </c>
      <c r="E1396" s="52" t="s">
        <v>1809</v>
      </c>
      <c r="F1396" s="51">
        <v>95300</v>
      </c>
      <c r="G1396" s="51">
        <v>1827</v>
      </c>
      <c r="H1396" s="51">
        <v>0</v>
      </c>
      <c r="I1396" s="51">
        <v>7563</v>
      </c>
      <c r="J1396" s="51">
        <v>0</v>
      </c>
      <c r="K1396" s="51">
        <v>0</v>
      </c>
      <c r="L1396" s="52" t="s">
        <v>397</v>
      </c>
      <c r="M1396" s="47" t="s">
        <v>215</v>
      </c>
    </row>
    <row r="1397" spans="1:13">
      <c r="A1397" s="51" t="s">
        <v>1822</v>
      </c>
      <c r="B1397" s="51">
        <v>1396</v>
      </c>
      <c r="C1397" s="51">
        <v>9</v>
      </c>
      <c r="D1397" s="52" t="s">
        <v>1808</v>
      </c>
      <c r="E1397" s="52" t="s">
        <v>1809</v>
      </c>
      <c r="F1397" s="51">
        <v>21700</v>
      </c>
      <c r="G1397" s="51">
        <v>336</v>
      </c>
      <c r="H1397" s="51">
        <v>0</v>
      </c>
      <c r="I1397" s="51">
        <v>1834</v>
      </c>
      <c r="J1397" s="51">
        <v>0</v>
      </c>
      <c r="K1397" s="51">
        <v>0</v>
      </c>
      <c r="L1397" s="52" t="s">
        <v>416</v>
      </c>
      <c r="M1397" s="47" t="s">
        <v>215</v>
      </c>
    </row>
    <row r="1398" spans="1:13">
      <c r="A1398" s="51" t="s">
        <v>1823</v>
      </c>
      <c r="B1398" s="51">
        <v>1397</v>
      </c>
      <c r="C1398" s="51">
        <v>330</v>
      </c>
      <c r="D1398" s="52" t="s">
        <v>1808</v>
      </c>
      <c r="E1398" s="52" t="s">
        <v>1809</v>
      </c>
      <c r="F1398" s="51">
        <v>983050</v>
      </c>
      <c r="G1398" s="51">
        <v>13020</v>
      </c>
      <c r="H1398" s="51">
        <v>0</v>
      </c>
      <c r="I1398" s="51">
        <v>84700</v>
      </c>
      <c r="J1398" s="51">
        <v>150</v>
      </c>
      <c r="K1398" s="51">
        <v>0</v>
      </c>
      <c r="L1398" s="52" t="s">
        <v>399</v>
      </c>
      <c r="M1398" s="47" t="s">
        <v>215</v>
      </c>
    </row>
    <row r="1399" spans="1:13">
      <c r="A1399" s="51" t="s">
        <v>1824</v>
      </c>
      <c r="B1399" s="51">
        <v>1398</v>
      </c>
      <c r="C1399" s="51">
        <v>225</v>
      </c>
      <c r="D1399" s="52" t="s">
        <v>1808</v>
      </c>
      <c r="E1399" s="52" t="s">
        <v>1809</v>
      </c>
      <c r="F1399" s="51">
        <v>0</v>
      </c>
      <c r="G1399" s="51">
        <v>0</v>
      </c>
      <c r="H1399" s="51">
        <v>0</v>
      </c>
      <c r="I1399" s="51">
        <v>0</v>
      </c>
      <c r="J1399" s="51">
        <v>0</v>
      </c>
      <c r="K1399" s="51">
        <v>7111125</v>
      </c>
      <c r="L1399" s="52" t="s">
        <v>575</v>
      </c>
      <c r="M1399" s="47" t="s">
        <v>215</v>
      </c>
    </row>
    <row r="1400" spans="1:13">
      <c r="A1400" s="51" t="s">
        <v>1825</v>
      </c>
      <c r="B1400" s="51">
        <v>1399</v>
      </c>
      <c r="C1400" s="51">
        <v>1341</v>
      </c>
      <c r="D1400" s="52" t="s">
        <v>1826</v>
      </c>
      <c r="E1400" s="52" t="s">
        <v>1827</v>
      </c>
      <c r="F1400" s="51">
        <v>42900</v>
      </c>
      <c r="G1400" s="51">
        <v>192</v>
      </c>
      <c r="H1400" s="51">
        <v>0</v>
      </c>
      <c r="I1400" s="51">
        <v>10463</v>
      </c>
      <c r="J1400" s="51">
        <v>132200</v>
      </c>
      <c r="K1400" s="51">
        <v>0</v>
      </c>
      <c r="L1400" s="52" t="s">
        <v>214</v>
      </c>
      <c r="M1400" s="47" t="s">
        <v>215</v>
      </c>
    </row>
    <row r="1401" spans="1:13">
      <c r="A1401" s="51" t="s">
        <v>1828</v>
      </c>
      <c r="B1401" s="51">
        <v>1400</v>
      </c>
      <c r="C1401" s="51">
        <v>102629</v>
      </c>
      <c r="D1401" s="52" t="s">
        <v>1826</v>
      </c>
      <c r="E1401" s="52" t="s">
        <v>1827</v>
      </c>
      <c r="F1401" s="51">
        <v>10031700</v>
      </c>
      <c r="G1401" s="51">
        <v>1231548</v>
      </c>
      <c r="H1401" s="51">
        <v>0</v>
      </c>
      <c r="I1401" s="51">
        <v>1847322</v>
      </c>
      <c r="J1401" s="51">
        <v>231200</v>
      </c>
      <c r="K1401" s="51">
        <v>0</v>
      </c>
      <c r="L1401" s="52" t="s">
        <v>217</v>
      </c>
      <c r="M1401" s="47" t="s">
        <v>218</v>
      </c>
    </row>
    <row r="1402" spans="1:13">
      <c r="A1402" s="51" t="s">
        <v>1829</v>
      </c>
      <c r="B1402" s="51">
        <v>1401</v>
      </c>
      <c r="C1402" s="51">
        <v>3260</v>
      </c>
      <c r="D1402" s="52" t="s">
        <v>1826</v>
      </c>
      <c r="E1402" s="52" t="s">
        <v>1827</v>
      </c>
      <c r="F1402" s="51">
        <v>649400</v>
      </c>
      <c r="G1402" s="51">
        <v>38820</v>
      </c>
      <c r="H1402" s="51">
        <v>0</v>
      </c>
      <c r="I1402" s="51">
        <v>74530</v>
      </c>
      <c r="J1402" s="51">
        <v>100</v>
      </c>
      <c r="K1402" s="51">
        <v>0</v>
      </c>
      <c r="L1402" s="52" t="s">
        <v>220</v>
      </c>
      <c r="M1402" s="47" t="s">
        <v>218</v>
      </c>
    </row>
    <row r="1403" spans="1:13">
      <c r="A1403" s="51" t="s">
        <v>1830</v>
      </c>
      <c r="B1403" s="51">
        <v>1402</v>
      </c>
      <c r="C1403" s="51">
        <v>243</v>
      </c>
      <c r="D1403" s="52" t="s">
        <v>1826</v>
      </c>
      <c r="E1403" s="52" t="s">
        <v>1827</v>
      </c>
      <c r="F1403" s="51">
        <v>72700</v>
      </c>
      <c r="G1403" s="51">
        <v>3864</v>
      </c>
      <c r="H1403" s="51">
        <v>0</v>
      </c>
      <c r="I1403" s="51">
        <v>5796</v>
      </c>
      <c r="J1403" s="51">
        <v>0</v>
      </c>
      <c r="K1403" s="51">
        <v>0</v>
      </c>
      <c r="L1403" s="52" t="s">
        <v>222</v>
      </c>
      <c r="M1403" s="53" t="s">
        <v>223</v>
      </c>
    </row>
    <row r="1404" spans="1:13">
      <c r="A1404" s="51" t="s">
        <v>1831</v>
      </c>
      <c r="B1404" s="51">
        <v>1403</v>
      </c>
      <c r="C1404" s="51">
        <v>84</v>
      </c>
      <c r="D1404" s="52" t="s">
        <v>1826</v>
      </c>
      <c r="E1404" s="52" t="s">
        <v>1827</v>
      </c>
      <c r="F1404" s="51">
        <v>33500</v>
      </c>
      <c r="G1404" s="51">
        <v>1344</v>
      </c>
      <c r="H1404" s="51">
        <v>0</v>
      </c>
      <c r="I1404" s="51">
        <v>2436</v>
      </c>
      <c r="J1404" s="51">
        <v>100</v>
      </c>
      <c r="K1404" s="51">
        <v>0</v>
      </c>
      <c r="L1404" s="52" t="s">
        <v>225</v>
      </c>
      <c r="M1404" s="53" t="s">
        <v>223</v>
      </c>
    </row>
    <row r="1405" spans="1:13">
      <c r="A1405" s="51" t="s">
        <v>1832</v>
      </c>
      <c r="B1405" s="51">
        <v>1404</v>
      </c>
      <c r="C1405" s="51">
        <v>497</v>
      </c>
      <c r="D1405" s="52" t="s">
        <v>1826</v>
      </c>
      <c r="E1405" s="52" t="s">
        <v>1827</v>
      </c>
      <c r="F1405" s="51">
        <v>248500</v>
      </c>
      <c r="G1405" s="51">
        <v>11928</v>
      </c>
      <c r="H1405" s="51">
        <v>0</v>
      </c>
      <c r="I1405" s="51">
        <v>17892</v>
      </c>
      <c r="J1405" s="51">
        <v>0</v>
      </c>
      <c r="K1405" s="51">
        <v>0</v>
      </c>
      <c r="L1405" s="52" t="s">
        <v>227</v>
      </c>
      <c r="M1405" s="47" t="s">
        <v>215</v>
      </c>
    </row>
    <row r="1406" spans="1:13">
      <c r="A1406" s="51" t="s">
        <v>1833</v>
      </c>
      <c r="B1406" s="51">
        <v>1405</v>
      </c>
      <c r="C1406" s="51">
        <v>41</v>
      </c>
      <c r="D1406" s="52" t="s">
        <v>1826</v>
      </c>
      <c r="E1406" s="52" t="s">
        <v>1827</v>
      </c>
      <c r="F1406" s="51">
        <v>24600</v>
      </c>
      <c r="G1406" s="51">
        <v>984</v>
      </c>
      <c r="H1406" s="51">
        <v>0</v>
      </c>
      <c r="I1406" s="51">
        <v>1886</v>
      </c>
      <c r="J1406" s="51">
        <v>0</v>
      </c>
      <c r="K1406" s="51">
        <v>0</v>
      </c>
      <c r="L1406" s="52" t="s">
        <v>229</v>
      </c>
      <c r="M1406" s="47" t="s">
        <v>215</v>
      </c>
    </row>
    <row r="1407" spans="1:13">
      <c r="A1407" s="51" t="s">
        <v>1834</v>
      </c>
      <c r="B1407" s="51">
        <v>1406</v>
      </c>
      <c r="C1407" s="51">
        <v>22</v>
      </c>
      <c r="D1407" s="52" t="s">
        <v>1826</v>
      </c>
      <c r="E1407" s="52" t="s">
        <v>1827</v>
      </c>
      <c r="F1407" s="51">
        <v>15300</v>
      </c>
      <c r="G1407" s="51">
        <v>516</v>
      </c>
      <c r="H1407" s="51">
        <v>0</v>
      </c>
      <c r="I1407" s="51">
        <v>1214</v>
      </c>
      <c r="J1407" s="51">
        <v>0</v>
      </c>
      <c r="K1407" s="51">
        <v>0</v>
      </c>
      <c r="L1407" s="52" t="s">
        <v>252</v>
      </c>
      <c r="M1407" s="47" t="s">
        <v>215</v>
      </c>
    </row>
    <row r="1408" spans="1:13">
      <c r="A1408" s="51" t="s">
        <v>1835</v>
      </c>
      <c r="B1408" s="51">
        <v>1407</v>
      </c>
      <c r="C1408" s="51">
        <v>13</v>
      </c>
      <c r="D1408" s="52" t="s">
        <v>1826</v>
      </c>
      <c r="E1408" s="52" t="s">
        <v>1827</v>
      </c>
      <c r="F1408" s="51">
        <v>10400</v>
      </c>
      <c r="G1408" s="51">
        <v>312</v>
      </c>
      <c r="H1408" s="51">
        <v>0</v>
      </c>
      <c r="I1408" s="51">
        <v>858</v>
      </c>
      <c r="J1408" s="51">
        <v>0</v>
      </c>
      <c r="K1408" s="51">
        <v>0</v>
      </c>
      <c r="L1408" s="52" t="s">
        <v>231</v>
      </c>
      <c r="M1408" s="47" t="s">
        <v>215</v>
      </c>
    </row>
    <row r="1409" spans="1:13">
      <c r="A1409" s="51" t="s">
        <v>1836</v>
      </c>
      <c r="B1409" s="51">
        <v>1408</v>
      </c>
      <c r="C1409" s="51">
        <v>6</v>
      </c>
      <c r="D1409" s="52" t="s">
        <v>1826</v>
      </c>
      <c r="E1409" s="52" t="s">
        <v>1827</v>
      </c>
      <c r="F1409" s="51">
        <v>5400</v>
      </c>
      <c r="G1409" s="51">
        <v>144</v>
      </c>
      <c r="H1409" s="51">
        <v>0</v>
      </c>
      <c r="I1409" s="51">
        <v>456</v>
      </c>
      <c r="J1409" s="51">
        <v>0</v>
      </c>
      <c r="K1409" s="51">
        <v>0</v>
      </c>
      <c r="L1409" s="52" t="s">
        <v>255</v>
      </c>
      <c r="M1409" s="47" t="s">
        <v>215</v>
      </c>
    </row>
    <row r="1410" spans="1:13">
      <c r="A1410" s="51" t="s">
        <v>1837</v>
      </c>
      <c r="B1410" s="51">
        <v>1409</v>
      </c>
      <c r="C1410" s="51">
        <v>776</v>
      </c>
      <c r="D1410" s="52" t="s">
        <v>1826</v>
      </c>
      <c r="E1410" s="52" t="s">
        <v>1827</v>
      </c>
      <c r="F1410" s="51">
        <v>774800</v>
      </c>
      <c r="G1410" s="51">
        <v>18516</v>
      </c>
      <c r="H1410" s="51">
        <v>0</v>
      </c>
      <c r="I1410" s="51">
        <v>66574</v>
      </c>
      <c r="J1410" s="51">
        <v>0</v>
      </c>
      <c r="K1410" s="51">
        <v>0</v>
      </c>
      <c r="L1410" s="52" t="s">
        <v>233</v>
      </c>
      <c r="M1410" s="47" t="s">
        <v>215</v>
      </c>
    </row>
    <row r="1411" spans="1:13">
      <c r="A1411" s="51" t="s">
        <v>1838</v>
      </c>
      <c r="B1411" s="51">
        <v>1410</v>
      </c>
      <c r="C1411" s="51">
        <v>9</v>
      </c>
      <c r="D1411" s="52" t="s">
        <v>1826</v>
      </c>
      <c r="E1411" s="52" t="s">
        <v>1827</v>
      </c>
      <c r="F1411" s="51">
        <v>13400</v>
      </c>
      <c r="G1411" s="51">
        <v>204</v>
      </c>
      <c r="H1411" s="51">
        <v>0</v>
      </c>
      <c r="I1411" s="51">
        <v>1116</v>
      </c>
      <c r="J1411" s="51">
        <v>0</v>
      </c>
      <c r="K1411" s="51">
        <v>0</v>
      </c>
      <c r="L1411" s="52" t="s">
        <v>343</v>
      </c>
      <c r="M1411" s="47" t="s">
        <v>215</v>
      </c>
    </row>
    <row r="1412" spans="1:13">
      <c r="A1412" s="51" t="s">
        <v>1839</v>
      </c>
      <c r="B1412" s="51">
        <v>1411</v>
      </c>
      <c r="C1412" s="51">
        <v>50</v>
      </c>
      <c r="D1412" s="52" t="s">
        <v>1826</v>
      </c>
      <c r="E1412" s="52" t="s">
        <v>1827</v>
      </c>
      <c r="F1412" s="51">
        <v>100000</v>
      </c>
      <c r="G1412" s="51">
        <v>1200</v>
      </c>
      <c r="H1412" s="51">
        <v>0</v>
      </c>
      <c r="I1412" s="51">
        <v>8800</v>
      </c>
      <c r="J1412" s="51">
        <v>0</v>
      </c>
      <c r="K1412" s="51">
        <v>0</v>
      </c>
      <c r="L1412" s="52" t="s">
        <v>397</v>
      </c>
      <c r="M1412" s="47" t="s">
        <v>215</v>
      </c>
    </row>
    <row r="1413" spans="1:13">
      <c r="A1413" s="51" t="s">
        <v>1840</v>
      </c>
      <c r="B1413" s="51">
        <v>1412</v>
      </c>
      <c r="C1413" s="51">
        <v>4</v>
      </c>
      <c r="D1413" s="52" t="s">
        <v>1826</v>
      </c>
      <c r="E1413" s="52" t="s">
        <v>1827</v>
      </c>
      <c r="F1413" s="51">
        <v>10000</v>
      </c>
      <c r="G1413" s="51">
        <v>96</v>
      </c>
      <c r="H1413" s="51">
        <v>0</v>
      </c>
      <c r="I1413" s="51">
        <v>904</v>
      </c>
      <c r="J1413" s="51">
        <v>0</v>
      </c>
      <c r="K1413" s="51">
        <v>0</v>
      </c>
      <c r="L1413" s="52" t="s">
        <v>416</v>
      </c>
      <c r="M1413" s="47" t="s">
        <v>215</v>
      </c>
    </row>
    <row r="1414" spans="1:13">
      <c r="A1414" s="51" t="s">
        <v>1841</v>
      </c>
      <c r="B1414" s="51">
        <v>1413</v>
      </c>
      <c r="C1414" s="51">
        <v>376</v>
      </c>
      <c r="D1414" s="52" t="s">
        <v>1826</v>
      </c>
      <c r="E1414" s="52" t="s">
        <v>1827</v>
      </c>
      <c r="F1414" s="51">
        <v>1119800</v>
      </c>
      <c r="G1414" s="51">
        <v>8640</v>
      </c>
      <c r="H1414" s="51">
        <v>0</v>
      </c>
      <c r="I1414" s="51">
        <v>102810</v>
      </c>
      <c r="J1414" s="51">
        <v>0</v>
      </c>
      <c r="K1414" s="51">
        <v>0</v>
      </c>
      <c r="L1414" s="52" t="s">
        <v>399</v>
      </c>
      <c r="M1414" s="47" t="s">
        <v>215</v>
      </c>
    </row>
    <row r="1415" spans="1:13">
      <c r="A1415" s="51" t="s">
        <v>1842</v>
      </c>
      <c r="B1415" s="51">
        <v>1414</v>
      </c>
      <c r="C1415" s="51">
        <v>1204</v>
      </c>
      <c r="D1415" s="52" t="s">
        <v>1843</v>
      </c>
      <c r="E1415" s="52" t="s">
        <v>1844</v>
      </c>
      <c r="F1415" s="51">
        <v>17400</v>
      </c>
      <c r="G1415" s="51">
        <v>2191</v>
      </c>
      <c r="H1415" s="51">
        <v>281.7</v>
      </c>
      <c r="I1415" s="51">
        <v>697.3</v>
      </c>
      <c r="J1415" s="51">
        <v>107100</v>
      </c>
      <c r="K1415" s="51">
        <v>0</v>
      </c>
      <c r="L1415" s="52" t="s">
        <v>214</v>
      </c>
      <c r="M1415" s="47" t="s">
        <v>215</v>
      </c>
    </row>
    <row r="1416" spans="1:13">
      <c r="A1416" s="51" t="s">
        <v>1845</v>
      </c>
      <c r="B1416" s="51">
        <v>1415</v>
      </c>
      <c r="C1416" s="51">
        <v>186055</v>
      </c>
      <c r="D1416" s="52" t="s">
        <v>1843</v>
      </c>
      <c r="E1416" s="52" t="s">
        <v>1844</v>
      </c>
      <c r="F1416" s="51">
        <v>18359100</v>
      </c>
      <c r="G1416" s="51">
        <v>3907155</v>
      </c>
      <c r="H1416" s="51">
        <v>502348.5</v>
      </c>
      <c r="I1416" s="51">
        <v>1172146.5</v>
      </c>
      <c r="J1416" s="51">
        <v>246400</v>
      </c>
      <c r="K1416" s="51">
        <v>0</v>
      </c>
      <c r="L1416" s="52" t="s">
        <v>217</v>
      </c>
      <c r="M1416" s="47" t="s">
        <v>218</v>
      </c>
    </row>
    <row r="1417" spans="1:13">
      <c r="A1417" s="51" t="s">
        <v>1846</v>
      </c>
      <c r="B1417" s="51">
        <v>1416</v>
      </c>
      <c r="C1417" s="51">
        <v>4427</v>
      </c>
      <c r="D1417" s="52" t="s">
        <v>1843</v>
      </c>
      <c r="E1417" s="52" t="s">
        <v>1844</v>
      </c>
      <c r="F1417" s="51">
        <v>861900</v>
      </c>
      <c r="G1417" s="51">
        <v>88200</v>
      </c>
      <c r="H1417" s="51">
        <v>11340</v>
      </c>
      <c r="I1417" s="51">
        <v>26460</v>
      </c>
      <c r="J1417" s="51">
        <v>800</v>
      </c>
      <c r="K1417" s="51">
        <v>0</v>
      </c>
      <c r="L1417" s="52" t="s">
        <v>220</v>
      </c>
      <c r="M1417" s="47" t="s">
        <v>218</v>
      </c>
    </row>
    <row r="1418" spans="1:13">
      <c r="A1418" s="51" t="s">
        <v>1847</v>
      </c>
      <c r="B1418" s="51">
        <v>1417</v>
      </c>
      <c r="C1418" s="51">
        <v>2416</v>
      </c>
      <c r="D1418" s="52" t="s">
        <v>1843</v>
      </c>
      <c r="E1418" s="52" t="s">
        <v>1844</v>
      </c>
      <c r="F1418" s="51">
        <v>710500</v>
      </c>
      <c r="G1418" s="51">
        <v>65065</v>
      </c>
      <c r="H1418" s="51">
        <v>8365.5</v>
      </c>
      <c r="I1418" s="51">
        <v>19519.5</v>
      </c>
      <c r="J1418" s="51">
        <v>200</v>
      </c>
      <c r="K1418" s="51">
        <v>0</v>
      </c>
      <c r="L1418" s="52" t="s">
        <v>222</v>
      </c>
      <c r="M1418" s="53" t="s">
        <v>223</v>
      </c>
    </row>
    <row r="1419" spans="1:13">
      <c r="A1419" s="51" t="s">
        <v>1848</v>
      </c>
      <c r="B1419" s="51">
        <v>1418</v>
      </c>
      <c r="C1419" s="51">
        <v>345</v>
      </c>
      <c r="D1419" s="52" t="s">
        <v>1843</v>
      </c>
      <c r="E1419" s="52" t="s">
        <v>1844</v>
      </c>
      <c r="F1419" s="51">
        <v>135100</v>
      </c>
      <c r="G1419" s="51">
        <v>9254</v>
      </c>
      <c r="H1419" s="51">
        <v>1189.8</v>
      </c>
      <c r="I1419" s="51">
        <v>2776.2</v>
      </c>
      <c r="J1419" s="51">
        <v>0</v>
      </c>
      <c r="K1419" s="51">
        <v>0</v>
      </c>
      <c r="L1419" s="52" t="s">
        <v>225</v>
      </c>
      <c r="M1419" s="53" t="s">
        <v>223</v>
      </c>
    </row>
    <row r="1420" spans="1:13">
      <c r="A1420" s="51" t="s">
        <v>1849</v>
      </c>
      <c r="B1420" s="51">
        <v>1419</v>
      </c>
      <c r="C1420" s="51">
        <v>1387</v>
      </c>
      <c r="D1420" s="52" t="s">
        <v>1843</v>
      </c>
      <c r="E1420" s="52" t="s">
        <v>1844</v>
      </c>
      <c r="F1420" s="51">
        <v>688700</v>
      </c>
      <c r="G1420" s="51">
        <v>57323</v>
      </c>
      <c r="H1420" s="51">
        <v>7370.1</v>
      </c>
      <c r="I1420" s="51">
        <v>17196.900000000001</v>
      </c>
      <c r="J1420" s="51">
        <v>0</v>
      </c>
      <c r="K1420" s="51">
        <v>0</v>
      </c>
      <c r="L1420" s="52" t="s">
        <v>227</v>
      </c>
      <c r="M1420" s="47" t="s">
        <v>215</v>
      </c>
    </row>
    <row r="1421" spans="1:13">
      <c r="A1421" s="51" t="s">
        <v>1850</v>
      </c>
      <c r="B1421" s="51">
        <v>1420</v>
      </c>
      <c r="C1421" s="51">
        <v>102</v>
      </c>
      <c r="D1421" s="52" t="s">
        <v>1843</v>
      </c>
      <c r="E1421" s="52" t="s">
        <v>1844</v>
      </c>
      <c r="F1421" s="51">
        <v>60800</v>
      </c>
      <c r="G1421" s="51">
        <v>4221</v>
      </c>
      <c r="H1421" s="51">
        <v>542.70000000000005</v>
      </c>
      <c r="I1421" s="51">
        <v>1266.3</v>
      </c>
      <c r="J1421" s="51">
        <v>0</v>
      </c>
      <c r="K1421" s="51">
        <v>0</v>
      </c>
      <c r="L1421" s="52" t="s">
        <v>229</v>
      </c>
      <c r="M1421" s="47" t="s">
        <v>215</v>
      </c>
    </row>
    <row r="1422" spans="1:13">
      <c r="A1422" s="51" t="s">
        <v>1851</v>
      </c>
      <c r="B1422" s="51">
        <v>1421</v>
      </c>
      <c r="C1422" s="51">
        <v>29</v>
      </c>
      <c r="D1422" s="52" t="s">
        <v>1843</v>
      </c>
      <c r="E1422" s="52" t="s">
        <v>1844</v>
      </c>
      <c r="F1422" s="51">
        <v>20200</v>
      </c>
      <c r="G1422" s="51">
        <v>1197</v>
      </c>
      <c r="H1422" s="51">
        <v>153.9</v>
      </c>
      <c r="I1422" s="51">
        <v>359.1</v>
      </c>
      <c r="J1422" s="51">
        <v>0</v>
      </c>
      <c r="K1422" s="51">
        <v>0</v>
      </c>
      <c r="L1422" s="52" t="s">
        <v>252</v>
      </c>
      <c r="M1422" s="47" t="s">
        <v>215</v>
      </c>
    </row>
    <row r="1423" spans="1:13">
      <c r="A1423" s="51" t="s">
        <v>1852</v>
      </c>
      <c r="B1423" s="51">
        <v>1422</v>
      </c>
      <c r="C1423" s="51">
        <v>930</v>
      </c>
      <c r="D1423" s="52" t="s">
        <v>1843</v>
      </c>
      <c r="E1423" s="52" t="s">
        <v>1844</v>
      </c>
      <c r="F1423" s="51">
        <v>739600</v>
      </c>
      <c r="G1423" s="51">
        <v>38269</v>
      </c>
      <c r="H1423" s="51">
        <v>4920.3</v>
      </c>
      <c r="I1423" s="51">
        <v>11480.7</v>
      </c>
      <c r="J1423" s="51">
        <v>0</v>
      </c>
      <c r="K1423" s="51">
        <v>0</v>
      </c>
      <c r="L1423" s="52" t="s">
        <v>231</v>
      </c>
      <c r="M1423" s="47" t="s">
        <v>215</v>
      </c>
    </row>
    <row r="1424" spans="1:13">
      <c r="A1424" s="51" t="s">
        <v>1853</v>
      </c>
      <c r="B1424" s="51">
        <v>1423</v>
      </c>
      <c r="C1424" s="51">
        <v>18</v>
      </c>
      <c r="D1424" s="52" t="s">
        <v>1843</v>
      </c>
      <c r="E1424" s="52" t="s">
        <v>1844</v>
      </c>
      <c r="F1424" s="51">
        <v>15000</v>
      </c>
      <c r="G1424" s="51">
        <v>630</v>
      </c>
      <c r="H1424" s="51">
        <v>81</v>
      </c>
      <c r="I1424" s="51">
        <v>189</v>
      </c>
      <c r="J1424" s="51">
        <v>0</v>
      </c>
      <c r="K1424" s="51">
        <v>0</v>
      </c>
      <c r="L1424" s="52" t="s">
        <v>255</v>
      </c>
      <c r="M1424" s="47" t="s">
        <v>215</v>
      </c>
    </row>
    <row r="1425" spans="1:13">
      <c r="A1425" s="51" t="s">
        <v>1854</v>
      </c>
      <c r="B1425" s="51">
        <v>1424</v>
      </c>
      <c r="C1425" s="51">
        <v>686</v>
      </c>
      <c r="D1425" s="52" t="s">
        <v>1843</v>
      </c>
      <c r="E1425" s="52" t="s">
        <v>1844</v>
      </c>
      <c r="F1425" s="51">
        <v>683100</v>
      </c>
      <c r="G1425" s="51">
        <v>28287</v>
      </c>
      <c r="H1425" s="51">
        <v>3636.9</v>
      </c>
      <c r="I1425" s="51">
        <v>8486.1</v>
      </c>
      <c r="J1425" s="51">
        <v>0</v>
      </c>
      <c r="K1425" s="51">
        <v>0</v>
      </c>
      <c r="L1425" s="52" t="s">
        <v>233</v>
      </c>
      <c r="M1425" s="47" t="s">
        <v>215</v>
      </c>
    </row>
    <row r="1426" spans="1:13">
      <c r="A1426" s="51" t="s">
        <v>1855</v>
      </c>
      <c r="B1426" s="51">
        <v>1425</v>
      </c>
      <c r="C1426" s="51">
        <v>30</v>
      </c>
      <c r="D1426" s="52" t="s">
        <v>1843</v>
      </c>
      <c r="E1426" s="52" t="s">
        <v>1844</v>
      </c>
      <c r="F1426" s="51">
        <v>44700</v>
      </c>
      <c r="G1426" s="51">
        <v>1197</v>
      </c>
      <c r="H1426" s="51">
        <v>153.9</v>
      </c>
      <c r="I1426" s="51">
        <v>659.1</v>
      </c>
      <c r="J1426" s="51">
        <v>0</v>
      </c>
      <c r="K1426" s="51">
        <v>0</v>
      </c>
      <c r="L1426" s="52" t="s">
        <v>343</v>
      </c>
      <c r="M1426" s="47" t="s">
        <v>215</v>
      </c>
    </row>
    <row r="1427" spans="1:13">
      <c r="A1427" s="51" t="s">
        <v>1856</v>
      </c>
      <c r="B1427" s="51">
        <v>1426</v>
      </c>
      <c r="C1427" s="51">
        <v>91</v>
      </c>
      <c r="D1427" s="52" t="s">
        <v>1843</v>
      </c>
      <c r="E1427" s="52" t="s">
        <v>1844</v>
      </c>
      <c r="F1427" s="51">
        <v>181700</v>
      </c>
      <c r="G1427" s="51">
        <v>3759</v>
      </c>
      <c r="H1427" s="51">
        <v>483.3</v>
      </c>
      <c r="I1427" s="51">
        <v>2947.7</v>
      </c>
      <c r="J1427" s="51">
        <v>0</v>
      </c>
      <c r="K1427" s="51">
        <v>0</v>
      </c>
      <c r="L1427" s="52" t="s">
        <v>397</v>
      </c>
      <c r="M1427" s="47" t="s">
        <v>215</v>
      </c>
    </row>
    <row r="1428" spans="1:13">
      <c r="A1428" s="51" t="s">
        <v>1857</v>
      </c>
      <c r="B1428" s="51">
        <v>1427</v>
      </c>
      <c r="C1428" s="51">
        <v>12</v>
      </c>
      <c r="D1428" s="52" t="s">
        <v>1843</v>
      </c>
      <c r="E1428" s="52" t="s">
        <v>1844</v>
      </c>
      <c r="F1428" s="51">
        <v>29700</v>
      </c>
      <c r="G1428" s="51">
        <v>476</v>
      </c>
      <c r="H1428" s="51">
        <v>61.2</v>
      </c>
      <c r="I1428" s="51">
        <v>502.8</v>
      </c>
      <c r="J1428" s="51">
        <v>0</v>
      </c>
      <c r="K1428" s="51">
        <v>0</v>
      </c>
      <c r="L1428" s="52" t="s">
        <v>416</v>
      </c>
      <c r="M1428" s="47" t="s">
        <v>215</v>
      </c>
    </row>
    <row r="1429" spans="1:13">
      <c r="A1429" s="51" t="s">
        <v>1858</v>
      </c>
      <c r="B1429" s="51">
        <v>1428</v>
      </c>
      <c r="C1429" s="51">
        <v>517</v>
      </c>
      <c r="D1429" s="52" t="s">
        <v>1843</v>
      </c>
      <c r="E1429" s="52" t="s">
        <v>1844</v>
      </c>
      <c r="F1429" s="51">
        <v>1543200</v>
      </c>
      <c r="G1429" s="51">
        <v>20608</v>
      </c>
      <c r="H1429" s="51">
        <v>2649.6</v>
      </c>
      <c r="I1429" s="51">
        <v>26862.400000000001</v>
      </c>
      <c r="J1429" s="51">
        <v>0</v>
      </c>
      <c r="K1429" s="51">
        <v>0</v>
      </c>
      <c r="L1429" s="52" t="s">
        <v>399</v>
      </c>
      <c r="M1429" s="47" t="s">
        <v>215</v>
      </c>
    </row>
    <row r="1430" spans="1:13">
      <c r="A1430" s="51" t="s">
        <v>1859</v>
      </c>
      <c r="B1430" s="51">
        <v>1429</v>
      </c>
      <c r="C1430" s="51">
        <v>1696</v>
      </c>
      <c r="D1430" s="52" t="s">
        <v>1843</v>
      </c>
      <c r="E1430" s="52" t="s">
        <v>1844</v>
      </c>
      <c r="F1430" s="51">
        <v>0</v>
      </c>
      <c r="G1430" s="51">
        <v>0</v>
      </c>
      <c r="H1430" s="51">
        <v>0</v>
      </c>
      <c r="I1430" s="51">
        <v>0</v>
      </c>
      <c r="J1430" s="51">
        <v>0</v>
      </c>
      <c r="K1430" s="51">
        <v>31027547.25</v>
      </c>
      <c r="L1430" s="52" t="s">
        <v>575</v>
      </c>
      <c r="M1430" s="47" t="s">
        <v>215</v>
      </c>
    </row>
    <row r="1431" spans="1:13">
      <c r="A1431" s="51" t="s">
        <v>1860</v>
      </c>
      <c r="B1431" s="51">
        <v>1430</v>
      </c>
      <c r="C1431" s="51">
        <v>201</v>
      </c>
      <c r="D1431" s="52" t="s">
        <v>1861</v>
      </c>
      <c r="E1431" s="52" t="s">
        <v>1862</v>
      </c>
      <c r="F1431" s="51">
        <v>50300</v>
      </c>
      <c r="G1431" s="51">
        <v>234</v>
      </c>
      <c r="H1431" s="51">
        <v>46.8</v>
      </c>
      <c r="I1431" s="51">
        <v>669.2</v>
      </c>
      <c r="J1431" s="51">
        <v>17500</v>
      </c>
      <c r="K1431" s="51">
        <v>0</v>
      </c>
      <c r="L1431" s="52" t="s">
        <v>214</v>
      </c>
      <c r="M1431" s="47" t="s">
        <v>215</v>
      </c>
    </row>
    <row r="1432" spans="1:13">
      <c r="A1432" s="51" t="s">
        <v>1863</v>
      </c>
      <c r="B1432" s="51">
        <v>1431</v>
      </c>
      <c r="C1432" s="51">
        <v>114918</v>
      </c>
      <c r="D1432" s="52" t="s">
        <v>1861</v>
      </c>
      <c r="E1432" s="52" t="s">
        <v>1862</v>
      </c>
      <c r="F1432" s="51">
        <v>11392700</v>
      </c>
      <c r="G1432" s="51">
        <v>2068542</v>
      </c>
      <c r="H1432" s="51">
        <v>413708.4</v>
      </c>
      <c r="I1432" s="51">
        <v>965319.6</v>
      </c>
      <c r="J1432" s="51">
        <v>99200</v>
      </c>
      <c r="K1432" s="51">
        <v>0</v>
      </c>
      <c r="L1432" s="52" t="s">
        <v>217</v>
      </c>
      <c r="M1432" s="47" t="s">
        <v>218</v>
      </c>
    </row>
    <row r="1433" spans="1:13">
      <c r="A1433" s="51" t="s">
        <v>1864</v>
      </c>
      <c r="B1433" s="51">
        <v>1432</v>
      </c>
      <c r="C1433" s="51">
        <v>1886</v>
      </c>
      <c r="D1433" s="52" t="s">
        <v>1861</v>
      </c>
      <c r="E1433" s="52" t="s">
        <v>1862</v>
      </c>
      <c r="F1433" s="51">
        <v>376900</v>
      </c>
      <c r="G1433" s="51">
        <v>33912</v>
      </c>
      <c r="H1433" s="51">
        <v>6782.4</v>
      </c>
      <c r="I1433" s="51">
        <v>15825.6</v>
      </c>
      <c r="J1433" s="51">
        <v>100</v>
      </c>
      <c r="K1433" s="51">
        <v>0</v>
      </c>
      <c r="L1433" s="52" t="s">
        <v>220</v>
      </c>
      <c r="M1433" s="47" t="s">
        <v>218</v>
      </c>
    </row>
    <row r="1434" spans="1:13">
      <c r="A1434" s="51" t="s">
        <v>1865</v>
      </c>
      <c r="B1434" s="51">
        <v>1433</v>
      </c>
      <c r="C1434" s="51">
        <v>2139</v>
      </c>
      <c r="D1434" s="52" t="s">
        <v>1861</v>
      </c>
      <c r="E1434" s="52" t="s">
        <v>1862</v>
      </c>
      <c r="F1434" s="51">
        <v>641500</v>
      </c>
      <c r="G1434" s="51">
        <v>51300</v>
      </c>
      <c r="H1434" s="51">
        <v>10260</v>
      </c>
      <c r="I1434" s="51">
        <v>23940</v>
      </c>
      <c r="J1434" s="51">
        <v>0</v>
      </c>
      <c r="K1434" s="51">
        <v>0</v>
      </c>
      <c r="L1434" s="52" t="s">
        <v>222</v>
      </c>
      <c r="M1434" s="53" t="s">
        <v>223</v>
      </c>
    </row>
    <row r="1435" spans="1:13">
      <c r="A1435" s="51" t="s">
        <v>1866</v>
      </c>
      <c r="B1435" s="51">
        <v>1434</v>
      </c>
      <c r="C1435" s="51">
        <v>145</v>
      </c>
      <c r="D1435" s="52" t="s">
        <v>1861</v>
      </c>
      <c r="E1435" s="52" t="s">
        <v>1862</v>
      </c>
      <c r="F1435" s="51">
        <v>58000</v>
      </c>
      <c r="G1435" s="51">
        <v>3480</v>
      </c>
      <c r="H1435" s="51">
        <v>696</v>
      </c>
      <c r="I1435" s="51">
        <v>1624</v>
      </c>
      <c r="J1435" s="51">
        <v>0</v>
      </c>
      <c r="K1435" s="51">
        <v>0</v>
      </c>
      <c r="L1435" s="52" t="s">
        <v>225</v>
      </c>
      <c r="M1435" s="53" t="s">
        <v>223</v>
      </c>
    </row>
    <row r="1436" spans="1:13">
      <c r="A1436" s="51" t="s">
        <v>1867</v>
      </c>
      <c r="B1436" s="51">
        <v>1435</v>
      </c>
      <c r="C1436" s="51">
        <v>828</v>
      </c>
      <c r="D1436" s="52" t="s">
        <v>1861</v>
      </c>
      <c r="E1436" s="52" t="s">
        <v>1862</v>
      </c>
      <c r="F1436" s="51">
        <v>414000</v>
      </c>
      <c r="G1436" s="51">
        <v>29808</v>
      </c>
      <c r="H1436" s="51">
        <v>5961.6</v>
      </c>
      <c r="I1436" s="51">
        <v>13910.4</v>
      </c>
      <c r="J1436" s="51">
        <v>0</v>
      </c>
      <c r="K1436" s="51">
        <v>0</v>
      </c>
      <c r="L1436" s="52" t="s">
        <v>227</v>
      </c>
      <c r="M1436" s="47" t="s">
        <v>215</v>
      </c>
    </row>
    <row r="1437" spans="1:13">
      <c r="A1437" s="51" t="s">
        <v>1868</v>
      </c>
      <c r="B1437" s="51">
        <v>1436</v>
      </c>
      <c r="C1437" s="51">
        <v>101</v>
      </c>
      <c r="D1437" s="52" t="s">
        <v>1861</v>
      </c>
      <c r="E1437" s="52" t="s">
        <v>1862</v>
      </c>
      <c r="F1437" s="51">
        <v>60500</v>
      </c>
      <c r="G1437" s="51">
        <v>3618</v>
      </c>
      <c r="H1437" s="51">
        <v>723.6</v>
      </c>
      <c r="I1437" s="51">
        <v>1688.4</v>
      </c>
      <c r="J1437" s="51">
        <v>0</v>
      </c>
      <c r="K1437" s="51">
        <v>0</v>
      </c>
      <c r="L1437" s="52" t="s">
        <v>229</v>
      </c>
      <c r="M1437" s="47" t="s">
        <v>215</v>
      </c>
    </row>
    <row r="1438" spans="1:13">
      <c r="A1438" s="51" t="s">
        <v>1869</v>
      </c>
      <c r="B1438" s="51">
        <v>1437</v>
      </c>
      <c r="C1438" s="51">
        <v>13</v>
      </c>
      <c r="D1438" s="52" t="s">
        <v>1861</v>
      </c>
      <c r="E1438" s="52" t="s">
        <v>1862</v>
      </c>
      <c r="F1438" s="51">
        <v>9100</v>
      </c>
      <c r="G1438" s="51">
        <v>468</v>
      </c>
      <c r="H1438" s="51">
        <v>93.6</v>
      </c>
      <c r="I1438" s="51">
        <v>218.4</v>
      </c>
      <c r="J1438" s="51">
        <v>0</v>
      </c>
      <c r="K1438" s="51">
        <v>0</v>
      </c>
      <c r="L1438" s="52" t="s">
        <v>252</v>
      </c>
      <c r="M1438" s="47" t="s">
        <v>215</v>
      </c>
    </row>
    <row r="1439" spans="1:13">
      <c r="A1439" s="51" t="s">
        <v>1870</v>
      </c>
      <c r="B1439" s="51">
        <v>1438</v>
      </c>
      <c r="C1439" s="51">
        <v>429</v>
      </c>
      <c r="D1439" s="52" t="s">
        <v>1861</v>
      </c>
      <c r="E1439" s="52" t="s">
        <v>1862</v>
      </c>
      <c r="F1439" s="51">
        <v>343200</v>
      </c>
      <c r="G1439" s="51">
        <v>15444</v>
      </c>
      <c r="H1439" s="51">
        <v>3088.8</v>
      </c>
      <c r="I1439" s="51">
        <v>7207.2</v>
      </c>
      <c r="J1439" s="51">
        <v>0</v>
      </c>
      <c r="K1439" s="51">
        <v>0</v>
      </c>
      <c r="L1439" s="52" t="s">
        <v>231</v>
      </c>
      <c r="M1439" s="47" t="s">
        <v>215</v>
      </c>
    </row>
    <row r="1440" spans="1:13">
      <c r="A1440" s="51" t="s">
        <v>1871</v>
      </c>
      <c r="B1440" s="51">
        <v>1439</v>
      </c>
      <c r="C1440" s="51">
        <v>3</v>
      </c>
      <c r="D1440" s="52" t="s">
        <v>1861</v>
      </c>
      <c r="E1440" s="52" t="s">
        <v>1862</v>
      </c>
      <c r="F1440" s="51">
        <v>2700</v>
      </c>
      <c r="G1440" s="51">
        <v>108</v>
      </c>
      <c r="H1440" s="51">
        <v>21.6</v>
      </c>
      <c r="I1440" s="51">
        <v>50.4</v>
      </c>
      <c r="J1440" s="51">
        <v>0</v>
      </c>
      <c r="K1440" s="51">
        <v>0</v>
      </c>
      <c r="L1440" s="52" t="s">
        <v>255</v>
      </c>
      <c r="M1440" s="47" t="s">
        <v>215</v>
      </c>
    </row>
    <row r="1441" spans="1:13">
      <c r="A1441" s="51" t="s">
        <v>1872</v>
      </c>
      <c r="B1441" s="51">
        <v>1440</v>
      </c>
      <c r="C1441" s="51">
        <v>338</v>
      </c>
      <c r="D1441" s="52" t="s">
        <v>1861</v>
      </c>
      <c r="E1441" s="52" t="s">
        <v>1862</v>
      </c>
      <c r="F1441" s="51">
        <v>338000</v>
      </c>
      <c r="G1441" s="51">
        <v>12168</v>
      </c>
      <c r="H1441" s="51">
        <v>2433.6</v>
      </c>
      <c r="I1441" s="51">
        <v>5678.4</v>
      </c>
      <c r="J1441" s="51">
        <v>0</v>
      </c>
      <c r="K1441" s="51">
        <v>0</v>
      </c>
      <c r="L1441" s="52" t="s">
        <v>233</v>
      </c>
      <c r="M1441" s="47" t="s">
        <v>215</v>
      </c>
    </row>
    <row r="1442" spans="1:13">
      <c r="A1442" s="51" t="s">
        <v>1873</v>
      </c>
      <c r="B1442" s="51">
        <v>1441</v>
      </c>
      <c r="C1442" s="51">
        <v>235</v>
      </c>
      <c r="D1442" s="52" t="s">
        <v>1861</v>
      </c>
      <c r="E1442" s="52" t="s">
        <v>1862</v>
      </c>
      <c r="F1442" s="51">
        <v>352400</v>
      </c>
      <c r="G1442" s="51">
        <v>8442</v>
      </c>
      <c r="H1442" s="51">
        <v>1688.4</v>
      </c>
      <c r="I1442" s="51">
        <v>6289.6</v>
      </c>
      <c r="J1442" s="51">
        <v>0</v>
      </c>
      <c r="K1442" s="51">
        <v>0</v>
      </c>
      <c r="L1442" s="52" t="s">
        <v>343</v>
      </c>
      <c r="M1442" s="47" t="s">
        <v>215</v>
      </c>
    </row>
    <row r="1443" spans="1:13">
      <c r="A1443" s="51" t="s">
        <v>1874</v>
      </c>
      <c r="B1443" s="51">
        <v>1442</v>
      </c>
      <c r="C1443" s="51">
        <v>50</v>
      </c>
      <c r="D1443" s="52" t="s">
        <v>1861</v>
      </c>
      <c r="E1443" s="52" t="s">
        <v>1862</v>
      </c>
      <c r="F1443" s="51">
        <v>99900</v>
      </c>
      <c r="G1443" s="51">
        <v>1782</v>
      </c>
      <c r="H1443" s="51">
        <v>356.4</v>
      </c>
      <c r="I1443" s="51">
        <v>1831.6</v>
      </c>
      <c r="J1443" s="51">
        <v>0</v>
      </c>
      <c r="K1443" s="51">
        <v>0</v>
      </c>
      <c r="L1443" s="52" t="s">
        <v>397</v>
      </c>
      <c r="M1443" s="47" t="s">
        <v>215</v>
      </c>
    </row>
    <row r="1444" spans="1:13">
      <c r="A1444" s="51" t="s">
        <v>1875</v>
      </c>
      <c r="B1444" s="51">
        <v>1443</v>
      </c>
      <c r="C1444" s="51">
        <v>6</v>
      </c>
      <c r="D1444" s="52" t="s">
        <v>1861</v>
      </c>
      <c r="E1444" s="52" t="s">
        <v>1862</v>
      </c>
      <c r="F1444" s="51">
        <v>15000</v>
      </c>
      <c r="G1444" s="51">
        <v>216</v>
      </c>
      <c r="H1444" s="51">
        <v>43.2</v>
      </c>
      <c r="I1444" s="51">
        <v>280.8</v>
      </c>
      <c r="J1444" s="51">
        <v>0</v>
      </c>
      <c r="K1444" s="51">
        <v>0</v>
      </c>
      <c r="L1444" s="52" t="s">
        <v>416</v>
      </c>
      <c r="M1444" s="47" t="s">
        <v>215</v>
      </c>
    </row>
    <row r="1445" spans="1:13">
      <c r="A1445" s="51" t="s">
        <v>1876</v>
      </c>
      <c r="B1445" s="51">
        <v>1444</v>
      </c>
      <c r="C1445" s="51">
        <v>332</v>
      </c>
      <c r="D1445" s="52" t="s">
        <v>1861</v>
      </c>
      <c r="E1445" s="52" t="s">
        <v>1862</v>
      </c>
      <c r="F1445" s="51">
        <v>996000</v>
      </c>
      <c r="G1445" s="51">
        <v>11952</v>
      </c>
      <c r="H1445" s="51">
        <v>2390.4</v>
      </c>
      <c r="I1445" s="51">
        <v>18857.599999999999</v>
      </c>
      <c r="J1445" s="51">
        <v>0</v>
      </c>
      <c r="K1445" s="51">
        <v>0</v>
      </c>
      <c r="L1445" s="52" t="s">
        <v>399</v>
      </c>
      <c r="M1445" s="47" t="s">
        <v>215</v>
      </c>
    </row>
    <row r="1446" spans="1:13">
      <c r="A1446" s="51" t="s">
        <v>1877</v>
      </c>
      <c r="B1446" s="51">
        <v>1445</v>
      </c>
      <c r="C1446" s="51">
        <v>2045</v>
      </c>
      <c r="D1446" s="52" t="s">
        <v>1861</v>
      </c>
      <c r="E1446" s="52" t="s">
        <v>1862</v>
      </c>
      <c r="F1446" s="51">
        <v>0</v>
      </c>
      <c r="G1446" s="51">
        <v>0</v>
      </c>
      <c r="H1446" s="51">
        <v>0</v>
      </c>
      <c r="I1446" s="51">
        <v>0</v>
      </c>
      <c r="J1446" s="51">
        <v>0</v>
      </c>
      <c r="K1446" s="51">
        <v>20018320.350000001</v>
      </c>
      <c r="L1446" s="52" t="s">
        <v>575</v>
      </c>
      <c r="M1446" s="47" t="s">
        <v>215</v>
      </c>
    </row>
    <row r="1447" spans="1:13">
      <c r="A1447" s="51" t="s">
        <v>1878</v>
      </c>
      <c r="B1447" s="51">
        <v>1446</v>
      </c>
      <c r="C1447" s="51">
        <v>263695</v>
      </c>
      <c r="D1447" s="52" t="s">
        <v>1879</v>
      </c>
      <c r="E1447" s="52" t="s">
        <v>1880</v>
      </c>
      <c r="F1447" s="51">
        <v>25535000</v>
      </c>
      <c r="G1447" s="51">
        <v>6328656</v>
      </c>
      <c r="H1447" s="51">
        <v>0</v>
      </c>
      <c r="I1447" s="51">
        <v>1582164</v>
      </c>
      <c r="J1447" s="51">
        <v>834500</v>
      </c>
      <c r="K1447" s="51">
        <v>0</v>
      </c>
      <c r="L1447" s="52" t="s">
        <v>217</v>
      </c>
      <c r="M1447" s="47" t="s">
        <v>218</v>
      </c>
    </row>
    <row r="1448" spans="1:13">
      <c r="A1448" s="51" t="s">
        <v>1881</v>
      </c>
      <c r="B1448" s="51">
        <v>1447</v>
      </c>
      <c r="C1448" s="51">
        <v>8852</v>
      </c>
      <c r="D1448" s="52" t="s">
        <v>1879</v>
      </c>
      <c r="E1448" s="52" t="s">
        <v>1880</v>
      </c>
      <c r="F1448" s="51">
        <v>1767700</v>
      </c>
      <c r="G1448" s="51">
        <v>212448</v>
      </c>
      <c r="H1448" s="51">
        <v>0</v>
      </c>
      <c r="I1448" s="51">
        <v>53112</v>
      </c>
      <c r="J1448" s="51">
        <v>2700</v>
      </c>
      <c r="K1448" s="51">
        <v>0</v>
      </c>
      <c r="L1448" s="52" t="s">
        <v>220</v>
      </c>
      <c r="M1448" s="47" t="s">
        <v>218</v>
      </c>
    </row>
    <row r="1449" spans="1:13">
      <c r="A1449" s="51" t="s">
        <v>1882</v>
      </c>
      <c r="B1449" s="51">
        <v>1448</v>
      </c>
      <c r="C1449" s="51">
        <v>5302</v>
      </c>
      <c r="D1449" s="52" t="s">
        <v>1879</v>
      </c>
      <c r="E1449" s="52" t="s">
        <v>1880</v>
      </c>
      <c r="F1449" s="51">
        <v>1590300</v>
      </c>
      <c r="G1449" s="51">
        <v>169632</v>
      </c>
      <c r="H1449" s="51">
        <v>0</v>
      </c>
      <c r="I1449" s="51">
        <v>42408</v>
      </c>
      <c r="J1449" s="51">
        <v>100</v>
      </c>
      <c r="K1449" s="51">
        <v>0</v>
      </c>
      <c r="L1449" s="52" t="s">
        <v>222</v>
      </c>
      <c r="M1449" s="53" t="s">
        <v>223</v>
      </c>
    </row>
    <row r="1450" spans="1:13">
      <c r="A1450" s="51" t="s">
        <v>1883</v>
      </c>
      <c r="B1450" s="51">
        <v>1449</v>
      </c>
      <c r="C1450" s="51">
        <v>1034</v>
      </c>
      <c r="D1450" s="52" t="s">
        <v>1879</v>
      </c>
      <c r="E1450" s="52" t="s">
        <v>1880</v>
      </c>
      <c r="F1450" s="51">
        <v>413600</v>
      </c>
      <c r="G1450" s="51">
        <v>33088</v>
      </c>
      <c r="H1450" s="51">
        <v>0</v>
      </c>
      <c r="I1450" s="51">
        <v>8272</v>
      </c>
      <c r="J1450" s="51">
        <v>0</v>
      </c>
      <c r="K1450" s="51">
        <v>0</v>
      </c>
      <c r="L1450" s="52" t="s">
        <v>225</v>
      </c>
      <c r="M1450" s="53" t="s">
        <v>223</v>
      </c>
    </row>
    <row r="1451" spans="1:13">
      <c r="A1451" s="51" t="s">
        <v>1884</v>
      </c>
      <c r="B1451" s="51">
        <v>1450</v>
      </c>
      <c r="C1451" s="51">
        <v>2957</v>
      </c>
      <c r="D1451" s="52" t="s">
        <v>1879</v>
      </c>
      <c r="E1451" s="52" t="s">
        <v>1880</v>
      </c>
      <c r="F1451" s="51">
        <v>1478500</v>
      </c>
      <c r="G1451" s="51">
        <v>141936</v>
      </c>
      <c r="H1451" s="51">
        <v>0</v>
      </c>
      <c r="I1451" s="51">
        <v>35484</v>
      </c>
      <c r="J1451" s="51">
        <v>0</v>
      </c>
      <c r="K1451" s="51">
        <v>0</v>
      </c>
      <c r="L1451" s="52" t="s">
        <v>227</v>
      </c>
      <c r="M1451" s="47" t="s">
        <v>215</v>
      </c>
    </row>
    <row r="1452" spans="1:13">
      <c r="A1452" s="51" t="s">
        <v>1885</v>
      </c>
      <c r="B1452" s="51">
        <v>1451</v>
      </c>
      <c r="C1452" s="51">
        <v>225</v>
      </c>
      <c r="D1452" s="52" t="s">
        <v>1879</v>
      </c>
      <c r="E1452" s="52" t="s">
        <v>1880</v>
      </c>
      <c r="F1452" s="51">
        <v>135000</v>
      </c>
      <c r="G1452" s="51">
        <v>10800</v>
      </c>
      <c r="H1452" s="51">
        <v>0</v>
      </c>
      <c r="I1452" s="51">
        <v>2700</v>
      </c>
      <c r="J1452" s="51">
        <v>0</v>
      </c>
      <c r="K1452" s="51">
        <v>0</v>
      </c>
      <c r="L1452" s="52" t="s">
        <v>229</v>
      </c>
      <c r="M1452" s="47" t="s">
        <v>215</v>
      </c>
    </row>
    <row r="1453" spans="1:13">
      <c r="A1453" s="51" t="s">
        <v>1886</v>
      </c>
      <c r="B1453" s="51">
        <v>1452</v>
      </c>
      <c r="C1453" s="51">
        <v>40</v>
      </c>
      <c r="D1453" s="52" t="s">
        <v>1879</v>
      </c>
      <c r="E1453" s="52" t="s">
        <v>1880</v>
      </c>
      <c r="F1453" s="51">
        <v>28000</v>
      </c>
      <c r="G1453" s="51">
        <v>1920</v>
      </c>
      <c r="H1453" s="51">
        <v>0</v>
      </c>
      <c r="I1453" s="51">
        <v>480</v>
      </c>
      <c r="J1453" s="51">
        <v>0</v>
      </c>
      <c r="K1453" s="51">
        <v>0</v>
      </c>
      <c r="L1453" s="52" t="s">
        <v>252</v>
      </c>
      <c r="M1453" s="47" t="s">
        <v>215</v>
      </c>
    </row>
    <row r="1454" spans="1:13">
      <c r="A1454" s="51" t="s">
        <v>1887</v>
      </c>
      <c r="B1454" s="51">
        <v>1453</v>
      </c>
      <c r="C1454" s="51">
        <v>2814</v>
      </c>
      <c r="D1454" s="52" t="s">
        <v>1879</v>
      </c>
      <c r="E1454" s="52" t="s">
        <v>1880</v>
      </c>
      <c r="F1454" s="51">
        <v>2251200</v>
      </c>
      <c r="G1454" s="51">
        <v>135072</v>
      </c>
      <c r="H1454" s="51">
        <v>0</v>
      </c>
      <c r="I1454" s="51">
        <v>33768</v>
      </c>
      <c r="J1454" s="51">
        <v>0</v>
      </c>
      <c r="K1454" s="51">
        <v>0</v>
      </c>
      <c r="L1454" s="52" t="s">
        <v>231</v>
      </c>
      <c r="M1454" s="47" t="s">
        <v>215</v>
      </c>
    </row>
    <row r="1455" spans="1:13">
      <c r="A1455" s="51" t="s">
        <v>1888</v>
      </c>
      <c r="B1455" s="51">
        <v>1454</v>
      </c>
      <c r="C1455" s="51">
        <v>17</v>
      </c>
      <c r="D1455" s="52" t="s">
        <v>1879</v>
      </c>
      <c r="E1455" s="52" t="s">
        <v>1880</v>
      </c>
      <c r="F1455" s="51">
        <v>15300</v>
      </c>
      <c r="G1455" s="51">
        <v>816</v>
      </c>
      <c r="H1455" s="51">
        <v>0</v>
      </c>
      <c r="I1455" s="51">
        <v>204</v>
      </c>
      <c r="J1455" s="51">
        <v>0</v>
      </c>
      <c r="K1455" s="51">
        <v>0</v>
      </c>
      <c r="L1455" s="52" t="s">
        <v>255</v>
      </c>
      <c r="M1455" s="47" t="s">
        <v>215</v>
      </c>
    </row>
    <row r="1456" spans="1:13">
      <c r="A1456" s="51" t="s">
        <v>1889</v>
      </c>
      <c r="B1456" s="51">
        <v>1455</v>
      </c>
      <c r="C1456" s="51">
        <v>535</v>
      </c>
      <c r="D1456" s="52" t="s">
        <v>1879</v>
      </c>
      <c r="E1456" s="52" t="s">
        <v>1880</v>
      </c>
      <c r="F1456" s="51">
        <v>535000</v>
      </c>
      <c r="G1456" s="51">
        <v>25680</v>
      </c>
      <c r="H1456" s="51">
        <v>0</v>
      </c>
      <c r="I1456" s="51">
        <v>6420</v>
      </c>
      <c r="J1456" s="51">
        <v>0</v>
      </c>
      <c r="K1456" s="51">
        <v>0</v>
      </c>
      <c r="L1456" s="52" t="s">
        <v>233</v>
      </c>
      <c r="M1456" s="47" t="s">
        <v>215</v>
      </c>
    </row>
    <row r="1457" spans="1:13">
      <c r="A1457" s="51" t="s">
        <v>1890</v>
      </c>
      <c r="B1457" s="51">
        <v>1456</v>
      </c>
      <c r="C1457" s="51">
        <v>376</v>
      </c>
      <c r="D1457" s="52" t="s">
        <v>1879</v>
      </c>
      <c r="E1457" s="52" t="s">
        <v>1880</v>
      </c>
      <c r="F1457" s="51">
        <v>564000</v>
      </c>
      <c r="G1457" s="51">
        <v>18048</v>
      </c>
      <c r="H1457" s="51">
        <v>0</v>
      </c>
      <c r="I1457" s="51">
        <v>4512</v>
      </c>
      <c r="J1457" s="51">
        <v>0</v>
      </c>
      <c r="K1457" s="51">
        <v>0</v>
      </c>
      <c r="L1457" s="52" t="s">
        <v>343</v>
      </c>
      <c r="M1457" s="47" t="s">
        <v>215</v>
      </c>
    </row>
    <row r="1458" spans="1:13">
      <c r="A1458" s="51" t="s">
        <v>1891</v>
      </c>
      <c r="B1458" s="51">
        <v>1457</v>
      </c>
      <c r="C1458" s="51">
        <v>101</v>
      </c>
      <c r="D1458" s="52" t="s">
        <v>1879</v>
      </c>
      <c r="E1458" s="52" t="s">
        <v>1880</v>
      </c>
      <c r="F1458" s="51">
        <v>202000</v>
      </c>
      <c r="G1458" s="51">
        <v>4848</v>
      </c>
      <c r="H1458" s="51">
        <v>0</v>
      </c>
      <c r="I1458" s="51">
        <v>1212</v>
      </c>
      <c r="J1458" s="51">
        <v>0</v>
      </c>
      <c r="K1458" s="51">
        <v>0</v>
      </c>
      <c r="L1458" s="52" t="s">
        <v>397</v>
      </c>
      <c r="M1458" s="47" t="s">
        <v>215</v>
      </c>
    </row>
    <row r="1459" spans="1:13">
      <c r="A1459" s="51" t="s">
        <v>1892</v>
      </c>
      <c r="B1459" s="51">
        <v>1458</v>
      </c>
      <c r="C1459" s="51">
        <v>8</v>
      </c>
      <c r="D1459" s="52" t="s">
        <v>1879</v>
      </c>
      <c r="E1459" s="52" t="s">
        <v>1880</v>
      </c>
      <c r="F1459" s="51">
        <v>20000</v>
      </c>
      <c r="G1459" s="51">
        <v>384</v>
      </c>
      <c r="H1459" s="51">
        <v>0</v>
      </c>
      <c r="I1459" s="51">
        <v>96</v>
      </c>
      <c r="J1459" s="51">
        <v>0</v>
      </c>
      <c r="K1459" s="51">
        <v>0</v>
      </c>
      <c r="L1459" s="52" t="s">
        <v>416</v>
      </c>
      <c r="M1459" s="47" t="s">
        <v>215</v>
      </c>
    </row>
    <row r="1460" spans="1:13">
      <c r="A1460" s="51" t="s">
        <v>1893</v>
      </c>
      <c r="B1460" s="51">
        <v>1459</v>
      </c>
      <c r="C1460" s="51">
        <v>678</v>
      </c>
      <c r="D1460" s="52" t="s">
        <v>1879</v>
      </c>
      <c r="E1460" s="52" t="s">
        <v>1880</v>
      </c>
      <c r="F1460" s="51">
        <v>2034000</v>
      </c>
      <c r="G1460" s="51">
        <v>32544</v>
      </c>
      <c r="H1460" s="51">
        <v>0</v>
      </c>
      <c r="I1460" s="51">
        <v>8136</v>
      </c>
      <c r="J1460" s="51">
        <v>0</v>
      </c>
      <c r="K1460" s="51">
        <v>0</v>
      </c>
      <c r="L1460" s="52" t="s">
        <v>399</v>
      </c>
      <c r="M1460" s="47" t="s">
        <v>215</v>
      </c>
    </row>
    <row r="1461" spans="1:13">
      <c r="A1461" s="51" t="s">
        <v>1894</v>
      </c>
      <c r="B1461" s="51">
        <v>1460</v>
      </c>
      <c r="C1461" s="51">
        <v>99</v>
      </c>
      <c r="D1461" s="52" t="s">
        <v>1895</v>
      </c>
      <c r="E1461" s="52" t="s">
        <v>1896</v>
      </c>
      <c r="F1461" s="51">
        <v>141600</v>
      </c>
      <c r="G1461" s="51">
        <v>1414</v>
      </c>
      <c r="H1461" s="51">
        <v>0</v>
      </c>
      <c r="I1461" s="51">
        <v>2236</v>
      </c>
      <c r="J1461" s="51">
        <v>0</v>
      </c>
      <c r="K1461" s="51">
        <v>0</v>
      </c>
      <c r="L1461" s="52" t="s">
        <v>214</v>
      </c>
      <c r="M1461" s="47" t="s">
        <v>215</v>
      </c>
    </row>
    <row r="1462" spans="1:13">
      <c r="A1462" s="51" t="s">
        <v>1897</v>
      </c>
      <c r="B1462" s="51">
        <v>1461</v>
      </c>
      <c r="C1462" s="51">
        <v>163975</v>
      </c>
      <c r="D1462" s="52" t="s">
        <v>1895</v>
      </c>
      <c r="E1462" s="52" t="s">
        <v>1896</v>
      </c>
      <c r="F1462" s="51">
        <v>15959000</v>
      </c>
      <c r="G1462" s="51">
        <v>3443475</v>
      </c>
      <c r="H1462" s="51">
        <v>0</v>
      </c>
      <c r="I1462" s="51">
        <v>1475775</v>
      </c>
      <c r="J1462" s="51">
        <v>438500</v>
      </c>
      <c r="K1462" s="51">
        <v>0</v>
      </c>
      <c r="L1462" s="52" t="s">
        <v>217</v>
      </c>
      <c r="M1462" s="47" t="s">
        <v>218</v>
      </c>
    </row>
    <row r="1463" spans="1:13">
      <c r="A1463" s="51" t="s">
        <v>1898</v>
      </c>
      <c r="B1463" s="51">
        <v>1462</v>
      </c>
      <c r="C1463" s="51">
        <v>3066</v>
      </c>
      <c r="D1463" s="52" t="s">
        <v>1895</v>
      </c>
      <c r="E1463" s="52" t="s">
        <v>1896</v>
      </c>
      <c r="F1463" s="51">
        <v>605850</v>
      </c>
      <c r="G1463" s="51">
        <v>64386</v>
      </c>
      <c r="H1463" s="51">
        <v>0</v>
      </c>
      <c r="I1463" s="51">
        <v>27594</v>
      </c>
      <c r="J1463" s="51">
        <v>7350</v>
      </c>
      <c r="K1463" s="51">
        <v>0</v>
      </c>
      <c r="L1463" s="52" t="s">
        <v>220</v>
      </c>
      <c r="M1463" s="47" t="s">
        <v>218</v>
      </c>
    </row>
    <row r="1464" spans="1:13">
      <c r="A1464" s="51" t="s">
        <v>1899</v>
      </c>
      <c r="B1464" s="51">
        <v>1463</v>
      </c>
      <c r="C1464" s="51">
        <v>4498</v>
      </c>
      <c r="D1464" s="52" t="s">
        <v>1895</v>
      </c>
      <c r="E1464" s="52" t="s">
        <v>1896</v>
      </c>
      <c r="F1464" s="51">
        <v>1348650</v>
      </c>
      <c r="G1464" s="51">
        <v>125944</v>
      </c>
      <c r="H1464" s="51">
        <v>0</v>
      </c>
      <c r="I1464" s="51">
        <v>53976</v>
      </c>
      <c r="J1464" s="51">
        <v>750</v>
      </c>
      <c r="K1464" s="51">
        <v>0</v>
      </c>
      <c r="L1464" s="52" t="s">
        <v>222</v>
      </c>
      <c r="M1464" s="53" t="s">
        <v>223</v>
      </c>
    </row>
    <row r="1465" spans="1:13">
      <c r="A1465" s="51" t="s">
        <v>1900</v>
      </c>
      <c r="B1465" s="51">
        <v>1464</v>
      </c>
      <c r="C1465" s="51">
        <v>142</v>
      </c>
      <c r="D1465" s="52" t="s">
        <v>1895</v>
      </c>
      <c r="E1465" s="52" t="s">
        <v>1896</v>
      </c>
      <c r="F1465" s="51">
        <v>55600</v>
      </c>
      <c r="G1465" s="51">
        <v>3976</v>
      </c>
      <c r="H1465" s="51">
        <v>0</v>
      </c>
      <c r="I1465" s="51">
        <v>1704</v>
      </c>
      <c r="J1465" s="51">
        <v>1200</v>
      </c>
      <c r="K1465" s="51">
        <v>0</v>
      </c>
      <c r="L1465" s="52" t="s">
        <v>225</v>
      </c>
      <c r="M1465" s="53" t="s">
        <v>223</v>
      </c>
    </row>
    <row r="1466" spans="1:13">
      <c r="A1466" s="51" t="s">
        <v>1901</v>
      </c>
      <c r="B1466" s="51">
        <v>1465</v>
      </c>
      <c r="C1466" s="51">
        <v>1328</v>
      </c>
      <c r="D1466" s="52" t="s">
        <v>1895</v>
      </c>
      <c r="E1466" s="52" t="s">
        <v>1896</v>
      </c>
      <c r="F1466" s="51">
        <v>663350</v>
      </c>
      <c r="G1466" s="51">
        <v>55776</v>
      </c>
      <c r="H1466" s="51">
        <v>0</v>
      </c>
      <c r="I1466" s="51">
        <v>23904</v>
      </c>
      <c r="J1466" s="51">
        <v>650</v>
      </c>
      <c r="K1466" s="51">
        <v>0</v>
      </c>
      <c r="L1466" s="52" t="s">
        <v>227</v>
      </c>
      <c r="M1466" s="47" t="s">
        <v>215</v>
      </c>
    </row>
    <row r="1467" spans="1:13">
      <c r="A1467" s="51" t="s">
        <v>1902</v>
      </c>
      <c r="B1467" s="51">
        <v>1466</v>
      </c>
      <c r="C1467" s="51">
        <v>88</v>
      </c>
      <c r="D1467" s="52" t="s">
        <v>1895</v>
      </c>
      <c r="E1467" s="52" t="s">
        <v>1896</v>
      </c>
      <c r="F1467" s="51">
        <v>52600</v>
      </c>
      <c r="G1467" s="51">
        <v>3696</v>
      </c>
      <c r="H1467" s="51">
        <v>0</v>
      </c>
      <c r="I1467" s="51">
        <v>1584</v>
      </c>
      <c r="J1467" s="51">
        <v>200</v>
      </c>
      <c r="K1467" s="51">
        <v>0</v>
      </c>
      <c r="L1467" s="52" t="s">
        <v>229</v>
      </c>
      <c r="M1467" s="47" t="s">
        <v>215</v>
      </c>
    </row>
    <row r="1468" spans="1:13">
      <c r="A1468" s="51" t="s">
        <v>1903</v>
      </c>
      <c r="B1468" s="51">
        <v>1467</v>
      </c>
      <c r="C1468" s="51">
        <v>31</v>
      </c>
      <c r="D1468" s="52" t="s">
        <v>1895</v>
      </c>
      <c r="E1468" s="52" t="s">
        <v>1896</v>
      </c>
      <c r="F1468" s="51">
        <v>21700</v>
      </c>
      <c r="G1468" s="51">
        <v>1302</v>
      </c>
      <c r="H1468" s="51">
        <v>0</v>
      </c>
      <c r="I1468" s="51">
        <v>558</v>
      </c>
      <c r="J1468" s="51">
        <v>0</v>
      </c>
      <c r="K1468" s="51">
        <v>0</v>
      </c>
      <c r="L1468" s="52" t="s">
        <v>252</v>
      </c>
      <c r="M1468" s="47" t="s">
        <v>215</v>
      </c>
    </row>
    <row r="1469" spans="1:13">
      <c r="A1469" s="51" t="s">
        <v>1904</v>
      </c>
      <c r="B1469" s="51">
        <v>1468</v>
      </c>
      <c r="C1469" s="51">
        <v>37</v>
      </c>
      <c r="D1469" s="52" t="s">
        <v>1895</v>
      </c>
      <c r="E1469" s="52" t="s">
        <v>1896</v>
      </c>
      <c r="F1469" s="51">
        <v>29500</v>
      </c>
      <c r="G1469" s="51">
        <v>1554</v>
      </c>
      <c r="H1469" s="51">
        <v>0</v>
      </c>
      <c r="I1469" s="51">
        <v>666</v>
      </c>
      <c r="J1469" s="51">
        <v>100</v>
      </c>
      <c r="K1469" s="51">
        <v>0</v>
      </c>
      <c r="L1469" s="52" t="s">
        <v>231</v>
      </c>
      <c r="M1469" s="47" t="s">
        <v>215</v>
      </c>
    </row>
    <row r="1470" spans="1:13">
      <c r="A1470" s="51" t="s">
        <v>1905</v>
      </c>
      <c r="B1470" s="51">
        <v>1469</v>
      </c>
      <c r="C1470" s="51">
        <v>5</v>
      </c>
      <c r="D1470" s="52" t="s">
        <v>1895</v>
      </c>
      <c r="E1470" s="52" t="s">
        <v>1896</v>
      </c>
      <c r="F1470" s="51">
        <v>4500</v>
      </c>
      <c r="G1470" s="51">
        <v>210</v>
      </c>
      <c r="H1470" s="51">
        <v>0</v>
      </c>
      <c r="I1470" s="51">
        <v>90</v>
      </c>
      <c r="J1470" s="51">
        <v>0</v>
      </c>
      <c r="K1470" s="51">
        <v>0</v>
      </c>
      <c r="L1470" s="52" t="s">
        <v>255</v>
      </c>
      <c r="M1470" s="47" t="s">
        <v>215</v>
      </c>
    </row>
    <row r="1471" spans="1:13">
      <c r="A1471" s="51" t="s">
        <v>1906</v>
      </c>
      <c r="B1471" s="51">
        <v>1470</v>
      </c>
      <c r="C1471" s="51">
        <v>1206</v>
      </c>
      <c r="D1471" s="52" t="s">
        <v>1895</v>
      </c>
      <c r="E1471" s="52" t="s">
        <v>1896</v>
      </c>
      <c r="F1471" s="51">
        <v>1205450</v>
      </c>
      <c r="G1471" s="51">
        <v>50610</v>
      </c>
      <c r="H1471" s="51">
        <v>0</v>
      </c>
      <c r="I1471" s="51">
        <v>21690</v>
      </c>
      <c r="J1471" s="51">
        <v>350</v>
      </c>
      <c r="K1471" s="51">
        <v>0</v>
      </c>
      <c r="L1471" s="52" t="s">
        <v>233</v>
      </c>
      <c r="M1471" s="47" t="s">
        <v>215</v>
      </c>
    </row>
    <row r="1472" spans="1:13">
      <c r="A1472" s="51" t="s">
        <v>1907</v>
      </c>
      <c r="B1472" s="51">
        <v>1471</v>
      </c>
      <c r="C1472" s="51">
        <v>23</v>
      </c>
      <c r="D1472" s="52" t="s">
        <v>1895</v>
      </c>
      <c r="E1472" s="52" t="s">
        <v>1896</v>
      </c>
      <c r="F1472" s="51">
        <v>34500</v>
      </c>
      <c r="G1472" s="51">
        <v>966</v>
      </c>
      <c r="H1472" s="51">
        <v>0</v>
      </c>
      <c r="I1472" s="51">
        <v>644</v>
      </c>
      <c r="J1472" s="51">
        <v>0</v>
      </c>
      <c r="K1472" s="51">
        <v>0</v>
      </c>
      <c r="L1472" s="52" t="s">
        <v>343</v>
      </c>
      <c r="M1472" s="47" t="s">
        <v>215</v>
      </c>
    </row>
    <row r="1473" spans="1:13">
      <c r="A1473" s="51" t="s">
        <v>1908</v>
      </c>
      <c r="B1473" s="51">
        <v>1472</v>
      </c>
      <c r="C1473" s="51">
        <v>77</v>
      </c>
      <c r="D1473" s="52" t="s">
        <v>1895</v>
      </c>
      <c r="E1473" s="52" t="s">
        <v>1896</v>
      </c>
      <c r="F1473" s="51">
        <v>153850</v>
      </c>
      <c r="G1473" s="51">
        <v>3213</v>
      </c>
      <c r="H1473" s="51">
        <v>0</v>
      </c>
      <c r="I1473" s="51">
        <v>2917</v>
      </c>
      <c r="J1473" s="51">
        <v>50</v>
      </c>
      <c r="K1473" s="51">
        <v>0</v>
      </c>
      <c r="L1473" s="52" t="s">
        <v>397</v>
      </c>
      <c r="M1473" s="47" t="s">
        <v>215</v>
      </c>
    </row>
    <row r="1474" spans="1:13">
      <c r="A1474" s="51" t="s">
        <v>1909</v>
      </c>
      <c r="B1474" s="51">
        <v>1473</v>
      </c>
      <c r="C1474" s="51">
        <v>1</v>
      </c>
      <c r="D1474" s="52" t="s">
        <v>1895</v>
      </c>
      <c r="E1474" s="52" t="s">
        <v>1896</v>
      </c>
      <c r="F1474" s="51">
        <v>2500</v>
      </c>
      <c r="G1474" s="51">
        <v>42</v>
      </c>
      <c r="H1474" s="51">
        <v>0</v>
      </c>
      <c r="I1474" s="51">
        <v>48</v>
      </c>
      <c r="J1474" s="51">
        <v>0</v>
      </c>
      <c r="K1474" s="51">
        <v>0</v>
      </c>
      <c r="L1474" s="52" t="s">
        <v>416</v>
      </c>
      <c r="M1474" s="47" t="s">
        <v>215</v>
      </c>
    </row>
    <row r="1475" spans="1:13">
      <c r="A1475" s="51" t="s">
        <v>1910</v>
      </c>
      <c r="B1475" s="51">
        <v>1474</v>
      </c>
      <c r="C1475" s="51">
        <v>352</v>
      </c>
      <c r="D1475" s="52" t="s">
        <v>1895</v>
      </c>
      <c r="E1475" s="52" t="s">
        <v>1896</v>
      </c>
      <c r="F1475" s="51">
        <v>1055750</v>
      </c>
      <c r="G1475" s="51">
        <v>14784</v>
      </c>
      <c r="H1475" s="51">
        <v>0</v>
      </c>
      <c r="I1475" s="51">
        <v>20416</v>
      </c>
      <c r="J1475" s="51">
        <v>250</v>
      </c>
      <c r="K1475" s="51">
        <v>0</v>
      </c>
      <c r="L1475" s="52" t="s">
        <v>399</v>
      </c>
      <c r="M1475" s="47" t="s">
        <v>215</v>
      </c>
    </row>
    <row r="1476" spans="1:13">
      <c r="A1476" s="51" t="s">
        <v>1911</v>
      </c>
      <c r="B1476" s="51">
        <v>1475</v>
      </c>
      <c r="C1476" s="51">
        <v>1123</v>
      </c>
      <c r="D1476" s="52" t="s">
        <v>1895</v>
      </c>
      <c r="E1476" s="52" t="s">
        <v>1896</v>
      </c>
      <c r="F1476" s="51">
        <v>0</v>
      </c>
      <c r="G1476" s="51">
        <v>0</v>
      </c>
      <c r="H1476" s="51">
        <v>0</v>
      </c>
      <c r="I1476" s="51">
        <v>0</v>
      </c>
      <c r="J1476" s="51">
        <v>0</v>
      </c>
      <c r="K1476" s="51">
        <v>50320758.240000002</v>
      </c>
      <c r="L1476" s="52" t="s">
        <v>575</v>
      </c>
      <c r="M1476" s="47" t="s">
        <v>215</v>
      </c>
    </row>
    <row r="1477" spans="1:13">
      <c r="A1477" s="51" t="s">
        <v>1912</v>
      </c>
      <c r="B1477" s="51">
        <v>1476</v>
      </c>
      <c r="C1477" s="51">
        <v>1493</v>
      </c>
      <c r="D1477" s="52" t="s">
        <v>1913</v>
      </c>
      <c r="E1477" s="52" t="s">
        <v>1914</v>
      </c>
      <c r="F1477" s="51">
        <v>505600</v>
      </c>
      <c r="G1477" s="51">
        <v>9030</v>
      </c>
      <c r="H1477" s="51">
        <v>0</v>
      </c>
      <c r="I1477" s="51">
        <v>9030</v>
      </c>
      <c r="J1477" s="51">
        <v>45900</v>
      </c>
      <c r="K1477" s="51">
        <v>0</v>
      </c>
      <c r="L1477" s="52" t="s">
        <v>214</v>
      </c>
      <c r="M1477" s="47" t="s">
        <v>215</v>
      </c>
    </row>
    <row r="1478" spans="1:13">
      <c r="A1478" s="51" t="s">
        <v>1915</v>
      </c>
      <c r="B1478" s="51">
        <v>1477</v>
      </c>
      <c r="C1478" s="51">
        <v>57634</v>
      </c>
      <c r="D1478" s="52" t="s">
        <v>1913</v>
      </c>
      <c r="E1478" s="52" t="s">
        <v>1914</v>
      </c>
      <c r="F1478" s="51">
        <v>5702600</v>
      </c>
      <c r="G1478" s="51">
        <v>864510</v>
      </c>
      <c r="H1478" s="51">
        <v>0</v>
      </c>
      <c r="I1478" s="51">
        <v>864510</v>
      </c>
      <c r="J1478" s="51">
        <v>60800</v>
      </c>
      <c r="K1478" s="51">
        <v>0</v>
      </c>
      <c r="L1478" s="52" t="s">
        <v>217</v>
      </c>
      <c r="M1478" s="47" t="s">
        <v>218</v>
      </c>
    </row>
    <row r="1479" spans="1:13">
      <c r="A1479" s="51" t="s">
        <v>1916</v>
      </c>
      <c r="B1479" s="51">
        <v>1478</v>
      </c>
      <c r="C1479" s="51">
        <v>1020</v>
      </c>
      <c r="D1479" s="52" t="s">
        <v>1913</v>
      </c>
      <c r="E1479" s="52" t="s">
        <v>1914</v>
      </c>
      <c r="F1479" s="51">
        <v>189800</v>
      </c>
      <c r="G1479" s="51">
        <v>15300</v>
      </c>
      <c r="H1479" s="51">
        <v>0</v>
      </c>
      <c r="I1479" s="51">
        <v>15300</v>
      </c>
      <c r="J1479" s="51">
        <v>14200</v>
      </c>
      <c r="K1479" s="51">
        <v>0</v>
      </c>
      <c r="L1479" s="52" t="s">
        <v>220</v>
      </c>
      <c r="M1479" s="47" t="s">
        <v>218</v>
      </c>
    </row>
    <row r="1480" spans="1:13">
      <c r="A1480" s="51" t="s">
        <v>1917</v>
      </c>
      <c r="B1480" s="51">
        <v>1479</v>
      </c>
      <c r="C1480" s="51">
        <v>211</v>
      </c>
      <c r="D1480" s="52" t="s">
        <v>1913</v>
      </c>
      <c r="E1480" s="52" t="s">
        <v>1914</v>
      </c>
      <c r="F1480" s="51">
        <v>63200</v>
      </c>
      <c r="G1480" s="51">
        <v>4220</v>
      </c>
      <c r="H1480" s="51">
        <v>0</v>
      </c>
      <c r="I1480" s="51">
        <v>4220</v>
      </c>
      <c r="J1480" s="51">
        <v>100</v>
      </c>
      <c r="K1480" s="51">
        <v>0</v>
      </c>
      <c r="L1480" s="52" t="s">
        <v>222</v>
      </c>
      <c r="M1480" s="53" t="s">
        <v>223</v>
      </c>
    </row>
    <row r="1481" spans="1:13">
      <c r="A1481" s="51" t="s">
        <v>1918</v>
      </c>
      <c r="B1481" s="51">
        <v>1480</v>
      </c>
      <c r="C1481" s="51">
        <v>94</v>
      </c>
      <c r="D1481" s="52" t="s">
        <v>1913</v>
      </c>
      <c r="E1481" s="52" t="s">
        <v>1914</v>
      </c>
      <c r="F1481" s="51">
        <v>37600</v>
      </c>
      <c r="G1481" s="51">
        <v>1880</v>
      </c>
      <c r="H1481" s="51">
        <v>0</v>
      </c>
      <c r="I1481" s="51">
        <v>1880</v>
      </c>
      <c r="J1481" s="51">
        <v>0</v>
      </c>
      <c r="K1481" s="51">
        <v>0</v>
      </c>
      <c r="L1481" s="52" t="s">
        <v>225</v>
      </c>
      <c r="M1481" s="53" t="s">
        <v>223</v>
      </c>
    </row>
    <row r="1482" spans="1:13">
      <c r="A1482" s="51" t="s">
        <v>1919</v>
      </c>
      <c r="B1482" s="51">
        <v>1481</v>
      </c>
      <c r="C1482" s="51">
        <v>366</v>
      </c>
      <c r="D1482" s="52" t="s">
        <v>1913</v>
      </c>
      <c r="E1482" s="52" t="s">
        <v>1914</v>
      </c>
      <c r="F1482" s="51">
        <v>182800</v>
      </c>
      <c r="G1482" s="51">
        <v>10980</v>
      </c>
      <c r="H1482" s="51">
        <v>0</v>
      </c>
      <c r="I1482" s="51">
        <v>10980</v>
      </c>
      <c r="J1482" s="51">
        <v>200</v>
      </c>
      <c r="K1482" s="51">
        <v>0</v>
      </c>
      <c r="L1482" s="52" t="s">
        <v>227</v>
      </c>
      <c r="M1482" s="47" t="s">
        <v>215</v>
      </c>
    </row>
    <row r="1483" spans="1:13">
      <c r="A1483" s="51" t="s">
        <v>1920</v>
      </c>
      <c r="B1483" s="51">
        <v>1482</v>
      </c>
      <c r="C1483" s="51">
        <v>44</v>
      </c>
      <c r="D1483" s="52" t="s">
        <v>1913</v>
      </c>
      <c r="E1483" s="52" t="s">
        <v>1914</v>
      </c>
      <c r="F1483" s="51">
        <v>26300</v>
      </c>
      <c r="G1483" s="51">
        <v>1320</v>
      </c>
      <c r="H1483" s="51">
        <v>0</v>
      </c>
      <c r="I1483" s="51">
        <v>1320</v>
      </c>
      <c r="J1483" s="51">
        <v>100</v>
      </c>
      <c r="K1483" s="51">
        <v>0</v>
      </c>
      <c r="L1483" s="52" t="s">
        <v>229</v>
      </c>
      <c r="M1483" s="47" t="s">
        <v>215</v>
      </c>
    </row>
    <row r="1484" spans="1:13">
      <c r="A1484" s="51" t="s">
        <v>1921</v>
      </c>
      <c r="B1484" s="51">
        <v>1483</v>
      </c>
      <c r="C1484" s="51">
        <v>1</v>
      </c>
      <c r="D1484" s="52" t="s">
        <v>1913</v>
      </c>
      <c r="E1484" s="52" t="s">
        <v>1914</v>
      </c>
      <c r="F1484" s="51">
        <v>700</v>
      </c>
      <c r="G1484" s="51">
        <v>30</v>
      </c>
      <c r="H1484" s="51">
        <v>0</v>
      </c>
      <c r="I1484" s="51">
        <v>30</v>
      </c>
      <c r="J1484" s="51">
        <v>0</v>
      </c>
      <c r="K1484" s="51">
        <v>0</v>
      </c>
      <c r="L1484" s="52" t="s">
        <v>252</v>
      </c>
      <c r="M1484" s="47" t="s">
        <v>215</v>
      </c>
    </row>
    <row r="1485" spans="1:13">
      <c r="A1485" s="51" t="s">
        <v>1922</v>
      </c>
      <c r="B1485" s="51">
        <v>1484</v>
      </c>
      <c r="C1485" s="51">
        <v>6</v>
      </c>
      <c r="D1485" s="52" t="s">
        <v>1913</v>
      </c>
      <c r="E1485" s="52" t="s">
        <v>1914</v>
      </c>
      <c r="F1485" s="51">
        <v>4800</v>
      </c>
      <c r="G1485" s="51">
        <v>180</v>
      </c>
      <c r="H1485" s="51">
        <v>0</v>
      </c>
      <c r="I1485" s="51">
        <v>180</v>
      </c>
      <c r="J1485" s="51">
        <v>0</v>
      </c>
      <c r="K1485" s="51">
        <v>0</v>
      </c>
      <c r="L1485" s="52" t="s">
        <v>231</v>
      </c>
      <c r="M1485" s="47" t="s">
        <v>215</v>
      </c>
    </row>
    <row r="1486" spans="1:13">
      <c r="A1486" s="51" t="s">
        <v>1923</v>
      </c>
      <c r="B1486" s="51">
        <v>1485</v>
      </c>
      <c r="C1486" s="51">
        <v>23</v>
      </c>
      <c r="D1486" s="52" t="s">
        <v>1913</v>
      </c>
      <c r="E1486" s="52" t="s">
        <v>1914</v>
      </c>
      <c r="F1486" s="51">
        <v>20700</v>
      </c>
      <c r="G1486" s="51">
        <v>690</v>
      </c>
      <c r="H1486" s="51">
        <v>0</v>
      </c>
      <c r="I1486" s="51">
        <v>690</v>
      </c>
      <c r="J1486" s="51">
        <v>0</v>
      </c>
      <c r="K1486" s="51">
        <v>0</v>
      </c>
      <c r="L1486" s="52" t="s">
        <v>255</v>
      </c>
      <c r="M1486" s="47" t="s">
        <v>215</v>
      </c>
    </row>
    <row r="1487" spans="1:13">
      <c r="A1487" s="51" t="s">
        <v>1924</v>
      </c>
      <c r="B1487" s="51">
        <v>1486</v>
      </c>
      <c r="C1487" s="51">
        <v>275</v>
      </c>
      <c r="D1487" s="52" t="s">
        <v>1913</v>
      </c>
      <c r="E1487" s="52" t="s">
        <v>1914</v>
      </c>
      <c r="F1487" s="51">
        <v>274600</v>
      </c>
      <c r="G1487" s="51">
        <v>8250</v>
      </c>
      <c r="H1487" s="51">
        <v>0</v>
      </c>
      <c r="I1487" s="51">
        <v>8250</v>
      </c>
      <c r="J1487" s="51">
        <v>400</v>
      </c>
      <c r="K1487" s="51">
        <v>0</v>
      </c>
      <c r="L1487" s="52" t="s">
        <v>233</v>
      </c>
      <c r="M1487" s="47" t="s">
        <v>215</v>
      </c>
    </row>
    <row r="1488" spans="1:13">
      <c r="A1488" s="51" t="s">
        <v>1925</v>
      </c>
      <c r="B1488" s="51">
        <v>1487</v>
      </c>
      <c r="C1488" s="51">
        <v>19</v>
      </c>
      <c r="D1488" s="52" t="s">
        <v>1913</v>
      </c>
      <c r="E1488" s="52" t="s">
        <v>1914</v>
      </c>
      <c r="F1488" s="51">
        <v>27400</v>
      </c>
      <c r="G1488" s="51">
        <v>540</v>
      </c>
      <c r="H1488" s="51">
        <v>0</v>
      </c>
      <c r="I1488" s="51">
        <v>540</v>
      </c>
      <c r="J1488" s="51">
        <v>0</v>
      </c>
      <c r="K1488" s="51">
        <v>0</v>
      </c>
      <c r="L1488" s="52" t="s">
        <v>343</v>
      </c>
      <c r="M1488" s="47" t="s">
        <v>215</v>
      </c>
    </row>
    <row r="1489" spans="1:13">
      <c r="A1489" s="51" t="s">
        <v>1926</v>
      </c>
      <c r="B1489" s="51">
        <v>1488</v>
      </c>
      <c r="C1489" s="51">
        <v>4</v>
      </c>
      <c r="D1489" s="52" t="s">
        <v>1913</v>
      </c>
      <c r="E1489" s="52" t="s">
        <v>1914</v>
      </c>
      <c r="F1489" s="51">
        <v>8000</v>
      </c>
      <c r="G1489" s="51">
        <v>120</v>
      </c>
      <c r="H1489" s="51">
        <v>0</v>
      </c>
      <c r="I1489" s="51">
        <v>120</v>
      </c>
      <c r="J1489" s="51">
        <v>0</v>
      </c>
      <c r="K1489" s="51">
        <v>0</v>
      </c>
      <c r="L1489" s="52" t="s">
        <v>397</v>
      </c>
      <c r="M1489" s="47" t="s">
        <v>215</v>
      </c>
    </row>
    <row r="1490" spans="1:13">
      <c r="A1490" s="51" t="s">
        <v>1927</v>
      </c>
      <c r="B1490" s="51">
        <v>1489</v>
      </c>
      <c r="C1490" s="51">
        <v>48</v>
      </c>
      <c r="D1490" s="52" t="s">
        <v>1913</v>
      </c>
      <c r="E1490" s="52" t="s">
        <v>1914</v>
      </c>
      <c r="F1490" s="51">
        <v>144000</v>
      </c>
      <c r="G1490" s="51">
        <v>1440</v>
      </c>
      <c r="H1490" s="51">
        <v>0</v>
      </c>
      <c r="I1490" s="51">
        <v>1440</v>
      </c>
      <c r="J1490" s="51">
        <v>0</v>
      </c>
      <c r="K1490" s="51">
        <v>0</v>
      </c>
      <c r="L1490" s="52" t="s">
        <v>399</v>
      </c>
      <c r="M1490" s="47" t="s">
        <v>215</v>
      </c>
    </row>
    <row r="1491" spans="1:13">
      <c r="A1491" s="51" t="s">
        <v>1928</v>
      </c>
      <c r="B1491" s="51">
        <v>1490</v>
      </c>
      <c r="C1491" s="51">
        <v>236745</v>
      </c>
      <c r="D1491" s="52" t="s">
        <v>1929</v>
      </c>
      <c r="E1491" s="52" t="s">
        <v>1930</v>
      </c>
      <c r="F1491" s="51">
        <v>22774600</v>
      </c>
      <c r="G1491" s="51">
        <v>4971645</v>
      </c>
      <c r="H1491" s="51">
        <v>0</v>
      </c>
      <c r="I1491" s="51">
        <v>2130705</v>
      </c>
      <c r="J1491" s="51">
        <v>899900</v>
      </c>
      <c r="K1491" s="51">
        <v>0</v>
      </c>
      <c r="L1491" s="52" t="s">
        <v>217</v>
      </c>
      <c r="M1491" s="47" t="s">
        <v>218</v>
      </c>
    </row>
    <row r="1492" spans="1:13">
      <c r="A1492" s="51" t="s">
        <v>1931</v>
      </c>
      <c r="B1492" s="51">
        <v>1491</v>
      </c>
      <c r="C1492" s="51">
        <v>3051</v>
      </c>
      <c r="D1492" s="52" t="s">
        <v>1929</v>
      </c>
      <c r="E1492" s="52" t="s">
        <v>1930</v>
      </c>
      <c r="F1492" s="51">
        <v>609500</v>
      </c>
      <c r="G1492" s="51">
        <v>64050</v>
      </c>
      <c r="H1492" s="51">
        <v>0</v>
      </c>
      <c r="I1492" s="51">
        <v>27450</v>
      </c>
      <c r="J1492" s="51">
        <v>600</v>
      </c>
      <c r="K1492" s="51">
        <v>0</v>
      </c>
      <c r="L1492" s="52" t="s">
        <v>220</v>
      </c>
      <c r="M1492" s="47" t="s">
        <v>218</v>
      </c>
    </row>
    <row r="1493" spans="1:13">
      <c r="A1493" s="51" t="s">
        <v>1932</v>
      </c>
      <c r="B1493" s="51">
        <v>1492</v>
      </c>
      <c r="C1493" s="51">
        <v>531</v>
      </c>
      <c r="D1493" s="52" t="s">
        <v>1929</v>
      </c>
      <c r="E1493" s="52" t="s">
        <v>1930</v>
      </c>
      <c r="F1493" s="51">
        <v>159300</v>
      </c>
      <c r="G1493" s="51">
        <v>14868</v>
      </c>
      <c r="H1493" s="51">
        <v>0</v>
      </c>
      <c r="I1493" s="51">
        <v>6372</v>
      </c>
      <c r="J1493" s="51">
        <v>0</v>
      </c>
      <c r="K1493" s="51">
        <v>0</v>
      </c>
      <c r="L1493" s="52" t="s">
        <v>222</v>
      </c>
      <c r="M1493" s="53" t="s">
        <v>223</v>
      </c>
    </row>
    <row r="1494" spans="1:13">
      <c r="A1494" s="51" t="s">
        <v>1933</v>
      </c>
      <c r="B1494" s="51">
        <v>1493</v>
      </c>
      <c r="C1494" s="51">
        <v>128</v>
      </c>
      <c r="D1494" s="52" t="s">
        <v>1929</v>
      </c>
      <c r="E1494" s="52" t="s">
        <v>1930</v>
      </c>
      <c r="F1494" s="51">
        <v>51200</v>
      </c>
      <c r="G1494" s="51">
        <v>3584</v>
      </c>
      <c r="H1494" s="51">
        <v>0</v>
      </c>
      <c r="I1494" s="51">
        <v>1536</v>
      </c>
      <c r="J1494" s="51">
        <v>0</v>
      </c>
      <c r="K1494" s="51">
        <v>0</v>
      </c>
      <c r="L1494" s="52" t="s">
        <v>225</v>
      </c>
      <c r="M1494" s="53" t="s">
        <v>223</v>
      </c>
    </row>
    <row r="1495" spans="1:13">
      <c r="A1495" s="51" t="s">
        <v>1934</v>
      </c>
      <c r="B1495" s="51">
        <v>1494</v>
      </c>
      <c r="C1495" s="51">
        <v>1967</v>
      </c>
      <c r="D1495" s="52" t="s">
        <v>1929</v>
      </c>
      <c r="E1495" s="52" t="s">
        <v>1930</v>
      </c>
      <c r="F1495" s="51">
        <v>983000</v>
      </c>
      <c r="G1495" s="51">
        <v>82509</v>
      </c>
      <c r="H1495" s="51">
        <v>0</v>
      </c>
      <c r="I1495" s="51">
        <v>35361</v>
      </c>
      <c r="J1495" s="51">
        <v>0</v>
      </c>
      <c r="K1495" s="51">
        <v>0</v>
      </c>
      <c r="L1495" s="52" t="s">
        <v>227</v>
      </c>
      <c r="M1495" s="47" t="s">
        <v>215</v>
      </c>
    </row>
    <row r="1496" spans="1:13">
      <c r="A1496" s="51" t="s">
        <v>1935</v>
      </c>
      <c r="B1496" s="51">
        <v>1495</v>
      </c>
      <c r="C1496" s="51">
        <v>28</v>
      </c>
      <c r="D1496" s="52" t="s">
        <v>1929</v>
      </c>
      <c r="E1496" s="52" t="s">
        <v>1930</v>
      </c>
      <c r="F1496" s="51">
        <v>16300</v>
      </c>
      <c r="G1496" s="51">
        <v>1071</v>
      </c>
      <c r="H1496" s="51">
        <v>0</v>
      </c>
      <c r="I1496" s="51">
        <v>459</v>
      </c>
      <c r="J1496" s="51">
        <v>0</v>
      </c>
      <c r="K1496" s="51">
        <v>0</v>
      </c>
      <c r="L1496" s="52" t="s">
        <v>229</v>
      </c>
      <c r="M1496" s="47" t="s">
        <v>215</v>
      </c>
    </row>
    <row r="1497" spans="1:13">
      <c r="A1497" s="51" t="s">
        <v>1936</v>
      </c>
      <c r="B1497" s="51">
        <v>1496</v>
      </c>
      <c r="C1497" s="51">
        <v>3</v>
      </c>
      <c r="D1497" s="52" t="s">
        <v>1929</v>
      </c>
      <c r="E1497" s="52" t="s">
        <v>1930</v>
      </c>
      <c r="F1497" s="51">
        <v>2100</v>
      </c>
      <c r="G1497" s="51">
        <v>126</v>
      </c>
      <c r="H1497" s="51">
        <v>0</v>
      </c>
      <c r="I1497" s="51">
        <v>54</v>
      </c>
      <c r="J1497" s="51">
        <v>0</v>
      </c>
      <c r="K1497" s="51">
        <v>0</v>
      </c>
      <c r="L1497" s="52" t="s">
        <v>252</v>
      </c>
      <c r="M1497" s="47" t="s">
        <v>215</v>
      </c>
    </row>
    <row r="1498" spans="1:13">
      <c r="A1498" s="51" t="s">
        <v>1937</v>
      </c>
      <c r="B1498" s="51">
        <v>1497</v>
      </c>
      <c r="C1498" s="51">
        <v>6</v>
      </c>
      <c r="D1498" s="52" t="s">
        <v>1929</v>
      </c>
      <c r="E1498" s="52" t="s">
        <v>1930</v>
      </c>
      <c r="F1498" s="51">
        <v>4800</v>
      </c>
      <c r="G1498" s="51">
        <v>252</v>
      </c>
      <c r="H1498" s="51">
        <v>0</v>
      </c>
      <c r="I1498" s="51">
        <v>108</v>
      </c>
      <c r="J1498" s="51">
        <v>0</v>
      </c>
      <c r="K1498" s="51">
        <v>0</v>
      </c>
      <c r="L1498" s="52" t="s">
        <v>231</v>
      </c>
      <c r="M1498" s="47" t="s">
        <v>215</v>
      </c>
    </row>
    <row r="1499" spans="1:13">
      <c r="A1499" s="51" t="s">
        <v>1938</v>
      </c>
      <c r="B1499" s="51">
        <v>1498</v>
      </c>
      <c r="C1499" s="51">
        <v>14</v>
      </c>
      <c r="D1499" s="52" t="s">
        <v>1929</v>
      </c>
      <c r="E1499" s="52" t="s">
        <v>1930</v>
      </c>
      <c r="F1499" s="51">
        <v>12600</v>
      </c>
      <c r="G1499" s="51">
        <v>588</v>
      </c>
      <c r="H1499" s="51">
        <v>0</v>
      </c>
      <c r="I1499" s="51">
        <v>252</v>
      </c>
      <c r="J1499" s="51">
        <v>0</v>
      </c>
      <c r="K1499" s="51">
        <v>0</v>
      </c>
      <c r="L1499" s="52" t="s">
        <v>255</v>
      </c>
      <c r="M1499" s="47" t="s">
        <v>215</v>
      </c>
    </row>
    <row r="1500" spans="1:13">
      <c r="A1500" s="51" t="s">
        <v>1939</v>
      </c>
      <c r="B1500" s="51">
        <v>1499</v>
      </c>
      <c r="C1500" s="51">
        <v>180</v>
      </c>
      <c r="D1500" s="52" t="s">
        <v>1929</v>
      </c>
      <c r="E1500" s="52" t="s">
        <v>1930</v>
      </c>
      <c r="F1500" s="51">
        <v>180000</v>
      </c>
      <c r="G1500" s="51">
        <v>7560</v>
      </c>
      <c r="H1500" s="51">
        <v>0</v>
      </c>
      <c r="I1500" s="51">
        <v>3240</v>
      </c>
      <c r="J1500" s="51">
        <v>0</v>
      </c>
      <c r="K1500" s="51">
        <v>0</v>
      </c>
      <c r="L1500" s="52" t="s">
        <v>233</v>
      </c>
      <c r="M1500" s="47" t="s">
        <v>215</v>
      </c>
    </row>
    <row r="1501" spans="1:13">
      <c r="A1501" s="51" t="s">
        <v>1940</v>
      </c>
      <c r="B1501" s="51">
        <v>1500</v>
      </c>
      <c r="C1501" s="51">
        <v>8</v>
      </c>
      <c r="D1501" s="52" t="s">
        <v>1929</v>
      </c>
      <c r="E1501" s="52" t="s">
        <v>1930</v>
      </c>
      <c r="F1501" s="51">
        <v>12000</v>
      </c>
      <c r="G1501" s="51">
        <v>336</v>
      </c>
      <c r="H1501" s="51">
        <v>0</v>
      </c>
      <c r="I1501" s="51">
        <v>224</v>
      </c>
      <c r="J1501" s="51">
        <v>0</v>
      </c>
      <c r="K1501" s="51">
        <v>0</v>
      </c>
      <c r="L1501" s="52" t="s">
        <v>343</v>
      </c>
      <c r="M1501" s="47" t="s">
        <v>215</v>
      </c>
    </row>
    <row r="1502" spans="1:13">
      <c r="A1502" s="51" t="s">
        <v>1941</v>
      </c>
      <c r="B1502" s="51">
        <v>1501</v>
      </c>
      <c r="C1502" s="51">
        <v>22</v>
      </c>
      <c r="D1502" s="52" t="s">
        <v>1929</v>
      </c>
      <c r="E1502" s="52" t="s">
        <v>1930</v>
      </c>
      <c r="F1502" s="51">
        <v>44000</v>
      </c>
      <c r="G1502" s="51">
        <v>924</v>
      </c>
      <c r="H1502" s="51">
        <v>0</v>
      </c>
      <c r="I1502" s="51">
        <v>836</v>
      </c>
      <c r="J1502" s="51">
        <v>0</v>
      </c>
      <c r="K1502" s="51">
        <v>0</v>
      </c>
      <c r="L1502" s="52" t="s">
        <v>397</v>
      </c>
      <c r="M1502" s="47" t="s">
        <v>215</v>
      </c>
    </row>
    <row r="1503" spans="1:13">
      <c r="A1503" s="51" t="s">
        <v>1942</v>
      </c>
      <c r="B1503" s="51">
        <v>1502</v>
      </c>
      <c r="C1503" s="51">
        <v>1</v>
      </c>
      <c r="D1503" s="52" t="s">
        <v>1929</v>
      </c>
      <c r="E1503" s="52" t="s">
        <v>1930</v>
      </c>
      <c r="F1503" s="51">
        <v>2500</v>
      </c>
      <c r="G1503" s="51">
        <v>42</v>
      </c>
      <c r="H1503" s="51">
        <v>0</v>
      </c>
      <c r="I1503" s="51">
        <v>48</v>
      </c>
      <c r="J1503" s="51">
        <v>0</v>
      </c>
      <c r="K1503" s="51">
        <v>0</v>
      </c>
      <c r="L1503" s="52" t="s">
        <v>416</v>
      </c>
      <c r="M1503" s="47" t="s">
        <v>215</v>
      </c>
    </row>
    <row r="1504" spans="1:13">
      <c r="A1504" s="51" t="s">
        <v>1943</v>
      </c>
      <c r="B1504" s="51">
        <v>1503</v>
      </c>
      <c r="C1504" s="51">
        <v>81</v>
      </c>
      <c r="D1504" s="52" t="s">
        <v>1929</v>
      </c>
      <c r="E1504" s="52" t="s">
        <v>1930</v>
      </c>
      <c r="F1504" s="51">
        <v>243000</v>
      </c>
      <c r="G1504" s="51">
        <v>3402</v>
      </c>
      <c r="H1504" s="51">
        <v>0</v>
      </c>
      <c r="I1504" s="51">
        <v>4698</v>
      </c>
      <c r="J1504" s="51">
        <v>0</v>
      </c>
      <c r="K1504" s="51">
        <v>0</v>
      </c>
      <c r="L1504" s="52" t="s">
        <v>399</v>
      </c>
      <c r="M1504" s="47" t="s">
        <v>215</v>
      </c>
    </row>
    <row r="1505" spans="1:13">
      <c r="A1505" s="51" t="s">
        <v>1944</v>
      </c>
      <c r="B1505" s="51">
        <v>1504</v>
      </c>
      <c r="C1505" s="51">
        <v>10</v>
      </c>
      <c r="D1505" s="52" t="s">
        <v>1945</v>
      </c>
      <c r="E1505" s="52" t="s">
        <v>1946</v>
      </c>
      <c r="F1505" s="51">
        <v>24200</v>
      </c>
      <c r="G1505" s="51">
        <v>198</v>
      </c>
      <c r="H1505" s="51">
        <v>0</v>
      </c>
      <c r="I1505" s="51">
        <v>452</v>
      </c>
      <c r="J1505" s="51">
        <v>0</v>
      </c>
      <c r="K1505" s="51">
        <v>0</v>
      </c>
      <c r="L1505" s="52" t="s">
        <v>214</v>
      </c>
      <c r="M1505" s="47" t="s">
        <v>215</v>
      </c>
    </row>
    <row r="1506" spans="1:13">
      <c r="A1506" s="51" t="s">
        <v>1947</v>
      </c>
      <c r="B1506" s="51">
        <v>1505</v>
      </c>
      <c r="C1506" s="51">
        <v>77671</v>
      </c>
      <c r="D1506" s="52" t="s">
        <v>1945</v>
      </c>
      <c r="E1506" s="52" t="s">
        <v>1946</v>
      </c>
      <c r="F1506" s="51">
        <v>7647000</v>
      </c>
      <c r="G1506" s="51">
        <v>1398078</v>
      </c>
      <c r="H1506" s="51">
        <v>0</v>
      </c>
      <c r="I1506" s="51">
        <v>932052</v>
      </c>
      <c r="J1506" s="51">
        <v>120100</v>
      </c>
      <c r="K1506" s="51">
        <v>0</v>
      </c>
      <c r="L1506" s="52" t="s">
        <v>217</v>
      </c>
      <c r="M1506" s="47" t="s">
        <v>218</v>
      </c>
    </row>
    <row r="1507" spans="1:13">
      <c r="A1507" s="51" t="s">
        <v>1948</v>
      </c>
      <c r="B1507" s="51">
        <v>1506</v>
      </c>
      <c r="C1507" s="51">
        <v>2911</v>
      </c>
      <c r="D1507" s="52" t="s">
        <v>1945</v>
      </c>
      <c r="E1507" s="52" t="s">
        <v>1946</v>
      </c>
      <c r="F1507" s="51">
        <v>576400</v>
      </c>
      <c r="G1507" s="51">
        <v>51480</v>
      </c>
      <c r="H1507" s="51">
        <v>0</v>
      </c>
      <c r="I1507" s="51">
        <v>34320</v>
      </c>
      <c r="J1507" s="51">
        <v>700</v>
      </c>
      <c r="K1507" s="51">
        <v>0</v>
      </c>
      <c r="L1507" s="52" t="s">
        <v>220</v>
      </c>
      <c r="M1507" s="47" t="s">
        <v>218</v>
      </c>
    </row>
    <row r="1508" spans="1:13">
      <c r="A1508" s="51" t="s">
        <v>1949</v>
      </c>
      <c r="B1508" s="51">
        <v>1507</v>
      </c>
      <c r="C1508" s="51">
        <v>377</v>
      </c>
      <c r="D1508" s="52" t="s">
        <v>1945</v>
      </c>
      <c r="E1508" s="52" t="s">
        <v>1946</v>
      </c>
      <c r="F1508" s="51">
        <v>112300</v>
      </c>
      <c r="G1508" s="51">
        <v>8940</v>
      </c>
      <c r="H1508" s="51">
        <v>0</v>
      </c>
      <c r="I1508" s="51">
        <v>5960</v>
      </c>
      <c r="J1508" s="51">
        <v>0</v>
      </c>
      <c r="K1508" s="51">
        <v>0</v>
      </c>
      <c r="L1508" s="52" t="s">
        <v>222</v>
      </c>
      <c r="M1508" s="53" t="s">
        <v>223</v>
      </c>
    </row>
    <row r="1509" spans="1:13">
      <c r="A1509" s="51" t="s">
        <v>1950</v>
      </c>
      <c r="B1509" s="51">
        <v>1508</v>
      </c>
      <c r="C1509" s="51">
        <v>83</v>
      </c>
      <c r="D1509" s="52" t="s">
        <v>1945</v>
      </c>
      <c r="E1509" s="52" t="s">
        <v>1946</v>
      </c>
      <c r="F1509" s="51">
        <v>33200</v>
      </c>
      <c r="G1509" s="51">
        <v>1992</v>
      </c>
      <c r="H1509" s="51">
        <v>0</v>
      </c>
      <c r="I1509" s="51">
        <v>1328</v>
      </c>
      <c r="J1509" s="51">
        <v>0</v>
      </c>
      <c r="K1509" s="51">
        <v>0</v>
      </c>
      <c r="L1509" s="52" t="s">
        <v>225</v>
      </c>
      <c r="M1509" s="53" t="s">
        <v>223</v>
      </c>
    </row>
    <row r="1510" spans="1:13">
      <c r="A1510" s="51" t="s">
        <v>1951</v>
      </c>
      <c r="B1510" s="51">
        <v>1509</v>
      </c>
      <c r="C1510" s="51">
        <v>559</v>
      </c>
      <c r="D1510" s="52" t="s">
        <v>1945</v>
      </c>
      <c r="E1510" s="52" t="s">
        <v>1946</v>
      </c>
      <c r="F1510" s="51">
        <v>278200</v>
      </c>
      <c r="G1510" s="51">
        <v>19926</v>
      </c>
      <c r="H1510" s="51">
        <v>0</v>
      </c>
      <c r="I1510" s="51">
        <v>13284</v>
      </c>
      <c r="J1510" s="51">
        <v>0</v>
      </c>
      <c r="K1510" s="51">
        <v>0</v>
      </c>
      <c r="L1510" s="52" t="s">
        <v>227</v>
      </c>
      <c r="M1510" s="47" t="s">
        <v>215</v>
      </c>
    </row>
    <row r="1511" spans="1:13">
      <c r="A1511" s="51" t="s">
        <v>1952</v>
      </c>
      <c r="B1511" s="51">
        <v>1510</v>
      </c>
      <c r="C1511" s="51">
        <v>28</v>
      </c>
      <c r="D1511" s="52" t="s">
        <v>1945</v>
      </c>
      <c r="E1511" s="52" t="s">
        <v>1946</v>
      </c>
      <c r="F1511" s="51">
        <v>16500</v>
      </c>
      <c r="G1511" s="51">
        <v>954</v>
      </c>
      <c r="H1511" s="51">
        <v>0</v>
      </c>
      <c r="I1511" s="51">
        <v>636</v>
      </c>
      <c r="J1511" s="51">
        <v>0</v>
      </c>
      <c r="K1511" s="51">
        <v>0</v>
      </c>
      <c r="L1511" s="52" t="s">
        <v>229</v>
      </c>
      <c r="M1511" s="47" t="s">
        <v>215</v>
      </c>
    </row>
    <row r="1512" spans="1:13">
      <c r="A1512" s="51" t="s">
        <v>1953</v>
      </c>
      <c r="B1512" s="51">
        <v>1511</v>
      </c>
      <c r="C1512" s="51">
        <v>2</v>
      </c>
      <c r="D1512" s="52" t="s">
        <v>1945</v>
      </c>
      <c r="E1512" s="52" t="s">
        <v>1946</v>
      </c>
      <c r="F1512" s="51">
        <v>1400</v>
      </c>
      <c r="G1512" s="51">
        <v>72</v>
      </c>
      <c r="H1512" s="51">
        <v>0</v>
      </c>
      <c r="I1512" s="51">
        <v>48</v>
      </c>
      <c r="J1512" s="51">
        <v>0</v>
      </c>
      <c r="K1512" s="51">
        <v>0</v>
      </c>
      <c r="L1512" s="52" t="s">
        <v>252</v>
      </c>
      <c r="M1512" s="47" t="s">
        <v>215</v>
      </c>
    </row>
    <row r="1513" spans="1:13">
      <c r="A1513" s="51" t="s">
        <v>1954</v>
      </c>
      <c r="B1513" s="51">
        <v>1512</v>
      </c>
      <c r="C1513" s="51">
        <v>10</v>
      </c>
      <c r="D1513" s="52" t="s">
        <v>1945</v>
      </c>
      <c r="E1513" s="52" t="s">
        <v>1946</v>
      </c>
      <c r="F1513" s="51">
        <v>8000</v>
      </c>
      <c r="G1513" s="51">
        <v>360</v>
      </c>
      <c r="H1513" s="51">
        <v>0</v>
      </c>
      <c r="I1513" s="51">
        <v>240</v>
      </c>
      <c r="J1513" s="51">
        <v>0</v>
      </c>
      <c r="K1513" s="51">
        <v>0</v>
      </c>
      <c r="L1513" s="52" t="s">
        <v>231</v>
      </c>
      <c r="M1513" s="47" t="s">
        <v>215</v>
      </c>
    </row>
    <row r="1514" spans="1:13">
      <c r="A1514" s="51" t="s">
        <v>1955</v>
      </c>
      <c r="B1514" s="51">
        <v>1513</v>
      </c>
      <c r="C1514" s="51">
        <v>7</v>
      </c>
      <c r="D1514" s="52" t="s">
        <v>1945</v>
      </c>
      <c r="E1514" s="52" t="s">
        <v>1946</v>
      </c>
      <c r="F1514" s="51">
        <v>6300</v>
      </c>
      <c r="G1514" s="51">
        <v>252</v>
      </c>
      <c r="H1514" s="51">
        <v>0</v>
      </c>
      <c r="I1514" s="51">
        <v>168</v>
      </c>
      <c r="J1514" s="51">
        <v>0</v>
      </c>
      <c r="K1514" s="51">
        <v>0</v>
      </c>
      <c r="L1514" s="52" t="s">
        <v>255</v>
      </c>
      <c r="M1514" s="47" t="s">
        <v>215</v>
      </c>
    </row>
    <row r="1515" spans="1:13">
      <c r="A1515" s="51" t="s">
        <v>1956</v>
      </c>
      <c r="B1515" s="51">
        <v>1514</v>
      </c>
      <c r="C1515" s="51">
        <v>396</v>
      </c>
      <c r="D1515" s="52" t="s">
        <v>1945</v>
      </c>
      <c r="E1515" s="52" t="s">
        <v>1946</v>
      </c>
      <c r="F1515" s="51">
        <v>394000</v>
      </c>
      <c r="G1515" s="51">
        <v>14022</v>
      </c>
      <c r="H1515" s="51">
        <v>0</v>
      </c>
      <c r="I1515" s="51">
        <v>9348</v>
      </c>
      <c r="J1515" s="51">
        <v>100</v>
      </c>
      <c r="K1515" s="51">
        <v>0</v>
      </c>
      <c r="L1515" s="52" t="s">
        <v>233</v>
      </c>
      <c r="M1515" s="47" t="s">
        <v>215</v>
      </c>
    </row>
    <row r="1516" spans="1:13">
      <c r="A1516" s="51" t="s">
        <v>1957</v>
      </c>
      <c r="B1516" s="51">
        <v>1515</v>
      </c>
      <c r="C1516" s="51">
        <v>13</v>
      </c>
      <c r="D1516" s="52" t="s">
        <v>1945</v>
      </c>
      <c r="E1516" s="52" t="s">
        <v>1946</v>
      </c>
      <c r="F1516" s="51">
        <v>18500</v>
      </c>
      <c r="G1516" s="51">
        <v>432</v>
      </c>
      <c r="H1516" s="51">
        <v>0</v>
      </c>
      <c r="I1516" s="51">
        <v>418</v>
      </c>
      <c r="J1516" s="51">
        <v>0</v>
      </c>
      <c r="K1516" s="51">
        <v>0</v>
      </c>
      <c r="L1516" s="52" t="s">
        <v>343</v>
      </c>
      <c r="M1516" s="47" t="s">
        <v>215</v>
      </c>
    </row>
    <row r="1517" spans="1:13">
      <c r="A1517" s="51" t="s">
        <v>1958</v>
      </c>
      <c r="B1517" s="51">
        <v>1516</v>
      </c>
      <c r="C1517" s="51">
        <v>53</v>
      </c>
      <c r="D1517" s="52" t="s">
        <v>1945</v>
      </c>
      <c r="E1517" s="52" t="s">
        <v>1946</v>
      </c>
      <c r="F1517" s="51">
        <v>105000</v>
      </c>
      <c r="G1517" s="51">
        <v>1872</v>
      </c>
      <c r="H1517" s="51">
        <v>0</v>
      </c>
      <c r="I1517" s="51">
        <v>2308</v>
      </c>
      <c r="J1517" s="51">
        <v>0</v>
      </c>
      <c r="K1517" s="51">
        <v>0</v>
      </c>
      <c r="L1517" s="52" t="s">
        <v>397</v>
      </c>
      <c r="M1517" s="47" t="s">
        <v>215</v>
      </c>
    </row>
    <row r="1518" spans="1:13">
      <c r="A1518" s="51" t="s">
        <v>1959</v>
      </c>
      <c r="B1518" s="51">
        <v>1517</v>
      </c>
      <c r="C1518" s="51">
        <v>2</v>
      </c>
      <c r="D1518" s="52" t="s">
        <v>1945</v>
      </c>
      <c r="E1518" s="52" t="s">
        <v>1946</v>
      </c>
      <c r="F1518" s="51">
        <v>5000</v>
      </c>
      <c r="G1518" s="51">
        <v>72</v>
      </c>
      <c r="H1518" s="51">
        <v>0</v>
      </c>
      <c r="I1518" s="51">
        <v>108</v>
      </c>
      <c r="J1518" s="51">
        <v>0</v>
      </c>
      <c r="K1518" s="51">
        <v>0</v>
      </c>
      <c r="L1518" s="52" t="s">
        <v>416</v>
      </c>
      <c r="M1518" s="47" t="s">
        <v>215</v>
      </c>
    </row>
    <row r="1519" spans="1:13">
      <c r="A1519" s="51" t="s">
        <v>1960</v>
      </c>
      <c r="B1519" s="51">
        <v>1518</v>
      </c>
      <c r="C1519" s="51">
        <v>206</v>
      </c>
      <c r="D1519" s="52" t="s">
        <v>1945</v>
      </c>
      <c r="E1519" s="52" t="s">
        <v>1946</v>
      </c>
      <c r="F1519" s="51">
        <v>614000</v>
      </c>
      <c r="G1519" s="51">
        <v>7182</v>
      </c>
      <c r="H1519" s="51">
        <v>0</v>
      </c>
      <c r="I1519" s="51">
        <v>13028</v>
      </c>
      <c r="J1519" s="51">
        <v>0</v>
      </c>
      <c r="K1519" s="51">
        <v>0</v>
      </c>
      <c r="L1519" s="52" t="s">
        <v>399</v>
      </c>
      <c r="M1519" s="47" t="s">
        <v>215</v>
      </c>
    </row>
    <row r="1520" spans="1:13">
      <c r="A1520" s="51" t="s">
        <v>1961</v>
      </c>
      <c r="B1520" s="51">
        <v>1519</v>
      </c>
      <c r="C1520" s="51">
        <v>1482</v>
      </c>
      <c r="D1520" s="52" t="s">
        <v>1962</v>
      </c>
      <c r="E1520" s="52" t="s">
        <v>1963</v>
      </c>
      <c r="F1520" s="51">
        <v>532700</v>
      </c>
      <c r="G1520" s="51">
        <v>120</v>
      </c>
      <c r="H1520" s="51">
        <v>0</v>
      </c>
      <c r="I1520" s="51">
        <v>450</v>
      </c>
      <c r="J1520" s="51">
        <v>0</v>
      </c>
      <c r="K1520" s="51">
        <v>0</v>
      </c>
      <c r="L1520" s="52" t="s">
        <v>214</v>
      </c>
      <c r="M1520" s="47" t="s">
        <v>215</v>
      </c>
    </row>
    <row r="1521" spans="1:13">
      <c r="A1521" s="51" t="s">
        <v>1964</v>
      </c>
      <c r="B1521" s="51">
        <v>1520</v>
      </c>
      <c r="C1521" s="51">
        <v>245610</v>
      </c>
      <c r="D1521" s="52" t="s">
        <v>1962</v>
      </c>
      <c r="E1521" s="52" t="s">
        <v>1963</v>
      </c>
      <c r="F1521" s="51">
        <v>24340100</v>
      </c>
      <c r="G1521" s="51">
        <v>5894640</v>
      </c>
      <c r="H1521" s="51">
        <v>0</v>
      </c>
      <c r="I1521" s="51">
        <v>1473660</v>
      </c>
      <c r="J1521" s="51">
        <v>220900</v>
      </c>
      <c r="K1521" s="51">
        <v>0</v>
      </c>
      <c r="L1521" s="52" t="s">
        <v>217</v>
      </c>
      <c r="M1521" s="47" t="s">
        <v>218</v>
      </c>
    </row>
    <row r="1522" spans="1:13">
      <c r="A1522" s="51" t="s">
        <v>1965</v>
      </c>
      <c r="B1522" s="51">
        <v>1521</v>
      </c>
      <c r="C1522" s="51">
        <v>5388</v>
      </c>
      <c r="D1522" s="52" t="s">
        <v>1962</v>
      </c>
      <c r="E1522" s="52" t="s">
        <v>1963</v>
      </c>
      <c r="F1522" s="51">
        <v>1071700</v>
      </c>
      <c r="G1522" s="51">
        <v>127896</v>
      </c>
      <c r="H1522" s="51">
        <v>0</v>
      </c>
      <c r="I1522" s="51">
        <v>58914</v>
      </c>
      <c r="J1522" s="51">
        <v>0</v>
      </c>
      <c r="K1522" s="51">
        <v>0</v>
      </c>
      <c r="L1522" s="52" t="s">
        <v>220</v>
      </c>
      <c r="M1522" s="47" t="s">
        <v>218</v>
      </c>
    </row>
    <row r="1523" spans="1:13">
      <c r="A1523" s="51" t="s">
        <v>1966</v>
      </c>
      <c r="B1523" s="51">
        <v>1522</v>
      </c>
      <c r="C1523" s="51">
        <v>4165</v>
      </c>
      <c r="D1523" s="52" t="s">
        <v>1962</v>
      </c>
      <c r="E1523" s="52" t="s">
        <v>1963</v>
      </c>
      <c r="F1523" s="51">
        <v>1247400</v>
      </c>
      <c r="G1523" s="51">
        <v>132776</v>
      </c>
      <c r="H1523" s="51">
        <v>0</v>
      </c>
      <c r="I1523" s="51">
        <v>33194</v>
      </c>
      <c r="J1523" s="51">
        <v>0</v>
      </c>
      <c r="K1523" s="51">
        <v>0</v>
      </c>
      <c r="L1523" s="52" t="s">
        <v>222</v>
      </c>
      <c r="M1523" s="53" t="s">
        <v>223</v>
      </c>
    </row>
    <row r="1524" spans="1:13">
      <c r="A1524" s="51" t="s">
        <v>1967</v>
      </c>
      <c r="B1524" s="51">
        <v>1523</v>
      </c>
      <c r="C1524" s="51">
        <v>342</v>
      </c>
      <c r="D1524" s="52" t="s">
        <v>1962</v>
      </c>
      <c r="E1524" s="52" t="s">
        <v>1963</v>
      </c>
      <c r="F1524" s="51">
        <v>135900</v>
      </c>
      <c r="G1524" s="51">
        <v>10832</v>
      </c>
      <c r="H1524" s="51">
        <v>0</v>
      </c>
      <c r="I1524" s="51">
        <v>6123</v>
      </c>
      <c r="J1524" s="51">
        <v>0</v>
      </c>
      <c r="K1524" s="51">
        <v>0</v>
      </c>
      <c r="L1524" s="52" t="s">
        <v>225</v>
      </c>
      <c r="M1524" s="53" t="s">
        <v>223</v>
      </c>
    </row>
    <row r="1525" spans="1:13">
      <c r="A1525" s="51" t="s">
        <v>1968</v>
      </c>
      <c r="B1525" s="51">
        <v>1524</v>
      </c>
      <c r="C1525" s="51">
        <v>2705</v>
      </c>
      <c r="D1525" s="52" t="s">
        <v>1962</v>
      </c>
      <c r="E1525" s="52" t="s">
        <v>1963</v>
      </c>
      <c r="F1525" s="51">
        <v>1341100</v>
      </c>
      <c r="G1525" s="51">
        <v>128568</v>
      </c>
      <c r="H1525" s="51">
        <v>0</v>
      </c>
      <c r="I1525" s="51">
        <v>59122</v>
      </c>
      <c r="J1525" s="51">
        <v>0</v>
      </c>
      <c r="K1525" s="51">
        <v>0</v>
      </c>
      <c r="L1525" s="52" t="s">
        <v>227</v>
      </c>
      <c r="M1525" s="47" t="s">
        <v>215</v>
      </c>
    </row>
    <row r="1526" spans="1:13">
      <c r="A1526" s="51" t="s">
        <v>1969</v>
      </c>
      <c r="B1526" s="51">
        <v>1525</v>
      </c>
      <c r="C1526" s="51">
        <v>204</v>
      </c>
      <c r="D1526" s="52" t="s">
        <v>1962</v>
      </c>
      <c r="E1526" s="52" t="s">
        <v>1963</v>
      </c>
      <c r="F1526" s="51">
        <v>121700</v>
      </c>
      <c r="G1526" s="51">
        <v>9664</v>
      </c>
      <c r="H1526" s="51">
        <v>0</v>
      </c>
      <c r="I1526" s="51">
        <v>4456</v>
      </c>
      <c r="J1526" s="51">
        <v>0</v>
      </c>
      <c r="K1526" s="51">
        <v>0</v>
      </c>
      <c r="L1526" s="52" t="s">
        <v>229</v>
      </c>
      <c r="M1526" s="47" t="s">
        <v>215</v>
      </c>
    </row>
    <row r="1527" spans="1:13">
      <c r="A1527" s="51" t="s">
        <v>1970</v>
      </c>
      <c r="B1527" s="51">
        <v>1526</v>
      </c>
      <c r="C1527" s="51">
        <v>12</v>
      </c>
      <c r="D1527" s="52" t="s">
        <v>1962</v>
      </c>
      <c r="E1527" s="52" t="s">
        <v>1963</v>
      </c>
      <c r="F1527" s="51">
        <v>8400</v>
      </c>
      <c r="G1527" s="51">
        <v>576</v>
      </c>
      <c r="H1527" s="51">
        <v>0</v>
      </c>
      <c r="I1527" s="51">
        <v>264</v>
      </c>
      <c r="J1527" s="51">
        <v>0</v>
      </c>
      <c r="K1527" s="51">
        <v>0</v>
      </c>
      <c r="L1527" s="52" t="s">
        <v>252</v>
      </c>
      <c r="M1527" s="47" t="s">
        <v>215</v>
      </c>
    </row>
    <row r="1528" spans="1:13">
      <c r="A1528" s="51" t="s">
        <v>1971</v>
      </c>
      <c r="B1528" s="51">
        <v>1527</v>
      </c>
      <c r="C1528" s="51">
        <v>31</v>
      </c>
      <c r="D1528" s="52" t="s">
        <v>1962</v>
      </c>
      <c r="E1528" s="52" t="s">
        <v>1963</v>
      </c>
      <c r="F1528" s="51">
        <v>24700</v>
      </c>
      <c r="G1528" s="51">
        <v>1464</v>
      </c>
      <c r="H1528" s="51">
        <v>0</v>
      </c>
      <c r="I1528" s="51">
        <v>676</v>
      </c>
      <c r="J1528" s="51">
        <v>0</v>
      </c>
      <c r="K1528" s="51">
        <v>0</v>
      </c>
      <c r="L1528" s="52" t="s">
        <v>231</v>
      </c>
      <c r="M1528" s="47" t="s">
        <v>215</v>
      </c>
    </row>
    <row r="1529" spans="1:13">
      <c r="A1529" s="51" t="s">
        <v>1972</v>
      </c>
      <c r="B1529" s="51">
        <v>1528</v>
      </c>
      <c r="C1529" s="51">
        <v>4</v>
      </c>
      <c r="D1529" s="52" t="s">
        <v>1962</v>
      </c>
      <c r="E1529" s="52" t="s">
        <v>1963</v>
      </c>
      <c r="F1529" s="51">
        <v>3600</v>
      </c>
      <c r="G1529" s="51">
        <v>192</v>
      </c>
      <c r="H1529" s="51">
        <v>0</v>
      </c>
      <c r="I1529" s="51">
        <v>88</v>
      </c>
      <c r="J1529" s="51">
        <v>0</v>
      </c>
      <c r="K1529" s="51">
        <v>0</v>
      </c>
      <c r="L1529" s="52" t="s">
        <v>255</v>
      </c>
      <c r="M1529" s="47" t="s">
        <v>215</v>
      </c>
    </row>
    <row r="1530" spans="1:13">
      <c r="A1530" s="51" t="s">
        <v>1973</v>
      </c>
      <c r="B1530" s="51">
        <v>1529</v>
      </c>
      <c r="C1530" s="51">
        <v>2721</v>
      </c>
      <c r="D1530" s="52" t="s">
        <v>1962</v>
      </c>
      <c r="E1530" s="52" t="s">
        <v>1963</v>
      </c>
      <c r="F1530" s="51">
        <v>2719200</v>
      </c>
      <c r="G1530" s="51">
        <v>130360</v>
      </c>
      <c r="H1530" s="51">
        <v>0</v>
      </c>
      <c r="I1530" s="51">
        <v>59780</v>
      </c>
      <c r="J1530" s="51">
        <v>0</v>
      </c>
      <c r="K1530" s="51">
        <v>0</v>
      </c>
      <c r="L1530" s="52" t="s">
        <v>233</v>
      </c>
      <c r="M1530" s="47" t="s">
        <v>215</v>
      </c>
    </row>
    <row r="1531" spans="1:13">
      <c r="A1531" s="51" t="s">
        <v>1974</v>
      </c>
      <c r="B1531" s="51">
        <v>1530</v>
      </c>
      <c r="C1531" s="51">
        <v>44</v>
      </c>
      <c r="D1531" s="52" t="s">
        <v>1962</v>
      </c>
      <c r="E1531" s="52" t="s">
        <v>1963</v>
      </c>
      <c r="F1531" s="51">
        <v>65600</v>
      </c>
      <c r="G1531" s="51">
        <v>2080</v>
      </c>
      <c r="H1531" s="51">
        <v>0</v>
      </c>
      <c r="I1531" s="51">
        <v>2270</v>
      </c>
      <c r="J1531" s="51">
        <v>0</v>
      </c>
      <c r="K1531" s="51">
        <v>0</v>
      </c>
      <c r="L1531" s="52" t="s">
        <v>343</v>
      </c>
      <c r="M1531" s="47" t="s">
        <v>215</v>
      </c>
    </row>
    <row r="1532" spans="1:13">
      <c r="A1532" s="51" t="s">
        <v>1975</v>
      </c>
      <c r="B1532" s="51">
        <v>1531</v>
      </c>
      <c r="C1532" s="51">
        <v>162</v>
      </c>
      <c r="D1532" s="52" t="s">
        <v>1962</v>
      </c>
      <c r="E1532" s="52" t="s">
        <v>1963</v>
      </c>
      <c r="F1532" s="51">
        <v>321900</v>
      </c>
      <c r="G1532" s="51">
        <v>7656</v>
      </c>
      <c r="H1532" s="51">
        <v>0</v>
      </c>
      <c r="I1532" s="51">
        <v>8374</v>
      </c>
      <c r="J1532" s="51">
        <v>0</v>
      </c>
      <c r="K1532" s="51">
        <v>0</v>
      </c>
      <c r="L1532" s="52" t="s">
        <v>397</v>
      </c>
      <c r="M1532" s="47" t="s">
        <v>215</v>
      </c>
    </row>
    <row r="1533" spans="1:13">
      <c r="A1533" s="51" t="s">
        <v>1976</v>
      </c>
      <c r="B1533" s="51">
        <v>1532</v>
      </c>
      <c r="C1533" s="51">
        <v>32</v>
      </c>
      <c r="D1533" s="52" t="s">
        <v>1962</v>
      </c>
      <c r="E1533" s="52" t="s">
        <v>1963</v>
      </c>
      <c r="F1533" s="51">
        <v>80000</v>
      </c>
      <c r="G1533" s="51">
        <v>1536</v>
      </c>
      <c r="H1533" s="51">
        <v>0</v>
      </c>
      <c r="I1533" s="51">
        <v>2304</v>
      </c>
      <c r="J1533" s="51">
        <v>0</v>
      </c>
      <c r="K1533" s="51">
        <v>0</v>
      </c>
      <c r="L1533" s="52" t="s">
        <v>416</v>
      </c>
      <c r="M1533" s="47" t="s">
        <v>215</v>
      </c>
    </row>
    <row r="1534" spans="1:13">
      <c r="A1534" s="51" t="s">
        <v>1977</v>
      </c>
      <c r="B1534" s="51">
        <v>1533</v>
      </c>
      <c r="C1534" s="51">
        <v>429</v>
      </c>
      <c r="D1534" s="52" t="s">
        <v>1962</v>
      </c>
      <c r="E1534" s="52" t="s">
        <v>1963</v>
      </c>
      <c r="F1534" s="51">
        <v>1283800</v>
      </c>
      <c r="G1534" s="51">
        <v>20400</v>
      </c>
      <c r="H1534" s="51">
        <v>0</v>
      </c>
      <c r="I1534" s="51">
        <v>30810</v>
      </c>
      <c r="J1534" s="51">
        <v>0</v>
      </c>
      <c r="K1534" s="51">
        <v>0</v>
      </c>
      <c r="L1534" s="52" t="s">
        <v>399</v>
      </c>
      <c r="M1534" s="47" t="s">
        <v>215</v>
      </c>
    </row>
    <row r="1535" spans="1:13">
      <c r="A1535" s="51" t="s">
        <v>1978</v>
      </c>
      <c r="B1535" s="51">
        <v>1534</v>
      </c>
      <c r="C1535" s="51">
        <v>7</v>
      </c>
      <c r="D1535" s="52" t="s">
        <v>1979</v>
      </c>
      <c r="E1535" s="52" t="s">
        <v>1980</v>
      </c>
      <c r="F1535" s="51">
        <v>9200</v>
      </c>
      <c r="G1535" s="51">
        <v>42</v>
      </c>
      <c r="H1535" s="51">
        <v>0</v>
      </c>
      <c r="I1535" s="51">
        <v>158</v>
      </c>
      <c r="J1535" s="51">
        <v>200</v>
      </c>
      <c r="K1535" s="51">
        <v>0</v>
      </c>
      <c r="L1535" s="52" t="s">
        <v>214</v>
      </c>
      <c r="M1535" s="47" t="s">
        <v>215</v>
      </c>
    </row>
    <row r="1536" spans="1:13">
      <c r="A1536" s="51" t="s">
        <v>1981</v>
      </c>
      <c r="B1536" s="51">
        <v>1535</v>
      </c>
      <c r="C1536" s="51">
        <v>87853</v>
      </c>
      <c r="D1536" s="52" t="s">
        <v>1979</v>
      </c>
      <c r="E1536" s="52" t="s">
        <v>1980</v>
      </c>
      <c r="F1536" s="51">
        <v>8690400</v>
      </c>
      <c r="G1536" s="51">
        <v>1844913</v>
      </c>
      <c r="H1536" s="51">
        <v>0</v>
      </c>
      <c r="I1536" s="51">
        <v>790677</v>
      </c>
      <c r="J1536" s="51">
        <v>94900</v>
      </c>
      <c r="K1536" s="51">
        <v>0</v>
      </c>
      <c r="L1536" s="52" t="s">
        <v>217</v>
      </c>
      <c r="M1536" s="47" t="s">
        <v>218</v>
      </c>
    </row>
    <row r="1537" spans="1:13">
      <c r="A1537" s="51" t="s">
        <v>1982</v>
      </c>
      <c r="B1537" s="51">
        <v>1536</v>
      </c>
      <c r="C1537" s="51">
        <v>1622</v>
      </c>
      <c r="D1537" s="52" t="s">
        <v>1979</v>
      </c>
      <c r="E1537" s="52" t="s">
        <v>1980</v>
      </c>
      <c r="F1537" s="51">
        <v>323300</v>
      </c>
      <c r="G1537" s="51">
        <v>33873</v>
      </c>
      <c r="H1537" s="51">
        <v>0</v>
      </c>
      <c r="I1537" s="51">
        <v>14517</v>
      </c>
      <c r="J1537" s="51">
        <v>200</v>
      </c>
      <c r="K1537" s="51">
        <v>0</v>
      </c>
      <c r="L1537" s="52" t="s">
        <v>220</v>
      </c>
      <c r="M1537" s="47" t="s">
        <v>218</v>
      </c>
    </row>
    <row r="1538" spans="1:13">
      <c r="A1538" s="51" t="s">
        <v>1983</v>
      </c>
      <c r="B1538" s="51">
        <v>1537</v>
      </c>
      <c r="C1538" s="51">
        <v>592</v>
      </c>
      <c r="D1538" s="52" t="s">
        <v>1979</v>
      </c>
      <c r="E1538" s="52" t="s">
        <v>1980</v>
      </c>
      <c r="F1538" s="51">
        <v>177400</v>
      </c>
      <c r="G1538" s="51">
        <v>16534</v>
      </c>
      <c r="H1538" s="51">
        <v>0</v>
      </c>
      <c r="I1538" s="51">
        <v>7086</v>
      </c>
      <c r="J1538" s="51">
        <v>0</v>
      </c>
      <c r="K1538" s="51">
        <v>0</v>
      </c>
      <c r="L1538" s="52" t="s">
        <v>222</v>
      </c>
      <c r="M1538" s="53" t="s">
        <v>223</v>
      </c>
    </row>
    <row r="1539" spans="1:13">
      <c r="A1539" s="51" t="s">
        <v>1984</v>
      </c>
      <c r="B1539" s="51">
        <v>1538</v>
      </c>
      <c r="C1539" s="51">
        <v>102</v>
      </c>
      <c r="D1539" s="52" t="s">
        <v>1979</v>
      </c>
      <c r="E1539" s="52" t="s">
        <v>1980</v>
      </c>
      <c r="F1539" s="51">
        <v>40700</v>
      </c>
      <c r="G1539" s="51">
        <v>2835</v>
      </c>
      <c r="H1539" s="51">
        <v>0</v>
      </c>
      <c r="I1539" s="51">
        <v>1215</v>
      </c>
      <c r="J1539" s="51">
        <v>0</v>
      </c>
      <c r="K1539" s="51">
        <v>0</v>
      </c>
      <c r="L1539" s="52" t="s">
        <v>225</v>
      </c>
      <c r="M1539" s="53" t="s">
        <v>223</v>
      </c>
    </row>
    <row r="1540" spans="1:13">
      <c r="A1540" s="51" t="s">
        <v>1985</v>
      </c>
      <c r="B1540" s="51">
        <v>1539</v>
      </c>
      <c r="C1540" s="51">
        <v>708</v>
      </c>
      <c r="D1540" s="52" t="s">
        <v>1979</v>
      </c>
      <c r="E1540" s="52" t="s">
        <v>1980</v>
      </c>
      <c r="F1540" s="51">
        <v>353100</v>
      </c>
      <c r="G1540" s="51">
        <v>29589</v>
      </c>
      <c r="H1540" s="51">
        <v>0</v>
      </c>
      <c r="I1540" s="51">
        <v>12681</v>
      </c>
      <c r="J1540" s="51">
        <v>0</v>
      </c>
      <c r="K1540" s="51">
        <v>0</v>
      </c>
      <c r="L1540" s="52" t="s">
        <v>227</v>
      </c>
      <c r="M1540" s="47" t="s">
        <v>215</v>
      </c>
    </row>
    <row r="1541" spans="1:13">
      <c r="A1541" s="51" t="s">
        <v>1986</v>
      </c>
      <c r="B1541" s="51">
        <v>1540</v>
      </c>
      <c r="C1541" s="51">
        <v>57</v>
      </c>
      <c r="D1541" s="52" t="s">
        <v>1979</v>
      </c>
      <c r="E1541" s="52" t="s">
        <v>1980</v>
      </c>
      <c r="F1541" s="51">
        <v>34200</v>
      </c>
      <c r="G1541" s="51">
        <v>2394</v>
      </c>
      <c r="H1541" s="51">
        <v>0</v>
      </c>
      <c r="I1541" s="51">
        <v>1026</v>
      </c>
      <c r="J1541" s="51">
        <v>0</v>
      </c>
      <c r="K1541" s="51">
        <v>0</v>
      </c>
      <c r="L1541" s="52" t="s">
        <v>229</v>
      </c>
      <c r="M1541" s="47" t="s">
        <v>215</v>
      </c>
    </row>
    <row r="1542" spans="1:13">
      <c r="A1542" s="51" t="s">
        <v>1987</v>
      </c>
      <c r="B1542" s="51">
        <v>1541</v>
      </c>
      <c r="C1542" s="51">
        <v>13</v>
      </c>
      <c r="D1542" s="52" t="s">
        <v>1979</v>
      </c>
      <c r="E1542" s="52" t="s">
        <v>1980</v>
      </c>
      <c r="F1542" s="51">
        <v>10400</v>
      </c>
      <c r="G1542" s="51">
        <v>546</v>
      </c>
      <c r="H1542" s="51">
        <v>0</v>
      </c>
      <c r="I1542" s="51">
        <v>234</v>
      </c>
      <c r="J1542" s="51">
        <v>0</v>
      </c>
      <c r="K1542" s="51">
        <v>0</v>
      </c>
      <c r="L1542" s="52" t="s">
        <v>231</v>
      </c>
      <c r="M1542" s="47" t="s">
        <v>215</v>
      </c>
    </row>
    <row r="1543" spans="1:13">
      <c r="A1543" s="51" t="s">
        <v>1988</v>
      </c>
      <c r="B1543" s="51">
        <v>1542</v>
      </c>
      <c r="C1543" s="51">
        <v>4</v>
      </c>
      <c r="D1543" s="52" t="s">
        <v>1979</v>
      </c>
      <c r="E1543" s="52" t="s">
        <v>1980</v>
      </c>
      <c r="F1543" s="51">
        <v>3600</v>
      </c>
      <c r="G1543" s="51">
        <v>168</v>
      </c>
      <c r="H1543" s="51">
        <v>0</v>
      </c>
      <c r="I1543" s="51">
        <v>72</v>
      </c>
      <c r="J1543" s="51">
        <v>0</v>
      </c>
      <c r="K1543" s="51">
        <v>0</v>
      </c>
      <c r="L1543" s="52" t="s">
        <v>255</v>
      </c>
      <c r="M1543" s="47" t="s">
        <v>215</v>
      </c>
    </row>
    <row r="1544" spans="1:13">
      <c r="A1544" s="51" t="s">
        <v>1989</v>
      </c>
      <c r="B1544" s="51">
        <v>1543</v>
      </c>
      <c r="C1544" s="51">
        <v>1189</v>
      </c>
      <c r="D1544" s="52" t="s">
        <v>1979</v>
      </c>
      <c r="E1544" s="52" t="s">
        <v>1980</v>
      </c>
      <c r="F1544" s="51">
        <v>1186400</v>
      </c>
      <c r="G1544" s="51">
        <v>49518</v>
      </c>
      <c r="H1544" s="51">
        <v>0</v>
      </c>
      <c r="I1544" s="51">
        <v>21222</v>
      </c>
      <c r="J1544" s="51">
        <v>0</v>
      </c>
      <c r="K1544" s="51">
        <v>0</v>
      </c>
      <c r="L1544" s="52" t="s">
        <v>233</v>
      </c>
      <c r="M1544" s="47" t="s">
        <v>215</v>
      </c>
    </row>
    <row r="1545" spans="1:13">
      <c r="A1545" s="51" t="s">
        <v>1990</v>
      </c>
      <c r="B1545" s="51">
        <v>1544</v>
      </c>
      <c r="C1545" s="51">
        <v>13</v>
      </c>
      <c r="D1545" s="52" t="s">
        <v>1979</v>
      </c>
      <c r="E1545" s="52" t="s">
        <v>1980</v>
      </c>
      <c r="F1545" s="51">
        <v>19500</v>
      </c>
      <c r="G1545" s="51">
        <v>546</v>
      </c>
      <c r="H1545" s="51">
        <v>0</v>
      </c>
      <c r="I1545" s="51">
        <v>364</v>
      </c>
      <c r="J1545" s="51">
        <v>0</v>
      </c>
      <c r="K1545" s="51">
        <v>0</v>
      </c>
      <c r="L1545" s="52" t="s">
        <v>343</v>
      </c>
      <c r="M1545" s="47" t="s">
        <v>215</v>
      </c>
    </row>
    <row r="1546" spans="1:13">
      <c r="A1546" s="51" t="s">
        <v>1991</v>
      </c>
      <c r="B1546" s="51">
        <v>1545</v>
      </c>
      <c r="C1546" s="51">
        <v>73</v>
      </c>
      <c r="D1546" s="52" t="s">
        <v>1979</v>
      </c>
      <c r="E1546" s="52" t="s">
        <v>1980</v>
      </c>
      <c r="F1546" s="51">
        <v>145800</v>
      </c>
      <c r="G1546" s="51">
        <v>3024</v>
      </c>
      <c r="H1546" s="51">
        <v>0</v>
      </c>
      <c r="I1546" s="51">
        <v>2756</v>
      </c>
      <c r="J1546" s="51">
        <v>0</v>
      </c>
      <c r="K1546" s="51">
        <v>0</v>
      </c>
      <c r="L1546" s="52" t="s">
        <v>397</v>
      </c>
      <c r="M1546" s="47" t="s">
        <v>215</v>
      </c>
    </row>
    <row r="1547" spans="1:13">
      <c r="A1547" s="51" t="s">
        <v>1992</v>
      </c>
      <c r="B1547" s="51">
        <v>1546</v>
      </c>
      <c r="C1547" s="51">
        <v>3</v>
      </c>
      <c r="D1547" s="52" t="s">
        <v>1979</v>
      </c>
      <c r="E1547" s="52" t="s">
        <v>1980</v>
      </c>
      <c r="F1547" s="51">
        <v>7500</v>
      </c>
      <c r="G1547" s="51">
        <v>126</v>
      </c>
      <c r="H1547" s="51">
        <v>0</v>
      </c>
      <c r="I1547" s="51">
        <v>144</v>
      </c>
      <c r="J1547" s="51">
        <v>0</v>
      </c>
      <c r="K1547" s="51">
        <v>0</v>
      </c>
      <c r="L1547" s="52" t="s">
        <v>416</v>
      </c>
      <c r="M1547" s="47" t="s">
        <v>215</v>
      </c>
    </row>
    <row r="1548" spans="1:13">
      <c r="A1548" s="51" t="s">
        <v>1993</v>
      </c>
      <c r="B1548" s="51">
        <v>1547</v>
      </c>
      <c r="C1548" s="51">
        <v>179</v>
      </c>
      <c r="D1548" s="52" t="s">
        <v>1979</v>
      </c>
      <c r="E1548" s="52" t="s">
        <v>1980</v>
      </c>
      <c r="F1548" s="51">
        <v>535400</v>
      </c>
      <c r="G1548" s="51">
        <v>7350</v>
      </c>
      <c r="H1548" s="51">
        <v>0</v>
      </c>
      <c r="I1548" s="51">
        <v>10310</v>
      </c>
      <c r="J1548" s="51">
        <v>0</v>
      </c>
      <c r="K1548" s="51">
        <v>0</v>
      </c>
      <c r="L1548" s="52" t="s">
        <v>399</v>
      </c>
      <c r="M1548" s="47" t="s">
        <v>215</v>
      </c>
    </row>
    <row r="1549" spans="1:13">
      <c r="A1549" s="51" t="s">
        <v>1994</v>
      </c>
      <c r="B1549" s="51">
        <v>1548</v>
      </c>
      <c r="C1549" s="51">
        <v>68</v>
      </c>
      <c r="D1549" s="52" t="s">
        <v>1995</v>
      </c>
      <c r="E1549" s="52" t="s">
        <v>1996</v>
      </c>
      <c r="F1549" s="51">
        <v>1300</v>
      </c>
      <c r="G1549" s="51">
        <v>14</v>
      </c>
      <c r="H1549" s="51">
        <v>0</v>
      </c>
      <c r="I1549" s="51">
        <v>336</v>
      </c>
      <c r="J1549" s="51">
        <v>5900</v>
      </c>
      <c r="K1549" s="51">
        <v>0</v>
      </c>
      <c r="L1549" s="52" t="s">
        <v>214</v>
      </c>
      <c r="M1549" s="47" t="s">
        <v>215</v>
      </c>
    </row>
    <row r="1550" spans="1:13">
      <c r="A1550" s="51" t="s">
        <v>1997</v>
      </c>
      <c r="B1550" s="51">
        <v>1549</v>
      </c>
      <c r="C1550" s="51">
        <v>136239</v>
      </c>
      <c r="D1550" s="52" t="s">
        <v>1995</v>
      </c>
      <c r="E1550" s="52" t="s">
        <v>1996</v>
      </c>
      <c r="F1550" s="51">
        <v>13487400</v>
      </c>
      <c r="G1550" s="51">
        <v>2861019</v>
      </c>
      <c r="H1550" s="51">
        <v>0</v>
      </c>
      <c r="I1550" s="51">
        <v>1226151</v>
      </c>
      <c r="J1550" s="51">
        <v>136500</v>
      </c>
      <c r="K1550" s="51">
        <v>0</v>
      </c>
      <c r="L1550" s="52" t="s">
        <v>217</v>
      </c>
      <c r="M1550" s="47" t="s">
        <v>218</v>
      </c>
    </row>
    <row r="1551" spans="1:13">
      <c r="A1551" s="51" t="s">
        <v>1998</v>
      </c>
      <c r="B1551" s="51">
        <v>1550</v>
      </c>
      <c r="C1551" s="51">
        <v>2998</v>
      </c>
      <c r="D1551" s="52" t="s">
        <v>1995</v>
      </c>
      <c r="E1551" s="52" t="s">
        <v>1996</v>
      </c>
      <c r="F1551" s="51">
        <v>578400</v>
      </c>
      <c r="G1551" s="51">
        <v>62916</v>
      </c>
      <c r="H1551" s="51">
        <v>0</v>
      </c>
      <c r="I1551" s="51">
        <v>41954</v>
      </c>
      <c r="J1551" s="51">
        <v>21000</v>
      </c>
      <c r="K1551" s="51">
        <v>0</v>
      </c>
      <c r="L1551" s="52" t="s">
        <v>220</v>
      </c>
      <c r="M1551" s="47" t="s">
        <v>218</v>
      </c>
    </row>
    <row r="1552" spans="1:13">
      <c r="A1552" s="51" t="s">
        <v>1999</v>
      </c>
      <c r="B1552" s="51">
        <v>1551</v>
      </c>
      <c r="C1552" s="51">
        <v>1807</v>
      </c>
      <c r="D1552" s="52" t="s">
        <v>1995</v>
      </c>
      <c r="E1552" s="52" t="s">
        <v>1996</v>
      </c>
      <c r="F1552" s="51">
        <v>541800</v>
      </c>
      <c r="G1552" s="51">
        <v>50596</v>
      </c>
      <c r="H1552" s="51">
        <v>0</v>
      </c>
      <c r="I1552" s="51">
        <v>21684</v>
      </c>
      <c r="J1552" s="51">
        <v>300</v>
      </c>
      <c r="K1552" s="51">
        <v>0</v>
      </c>
      <c r="L1552" s="52" t="s">
        <v>222</v>
      </c>
      <c r="M1552" s="53" t="s">
        <v>223</v>
      </c>
    </row>
    <row r="1553" spans="1:13">
      <c r="A1553" s="51" t="s">
        <v>2000</v>
      </c>
      <c r="B1553" s="51">
        <v>1552</v>
      </c>
      <c r="C1553" s="51">
        <v>133</v>
      </c>
      <c r="D1553" s="52" t="s">
        <v>1995</v>
      </c>
      <c r="E1553" s="52" t="s">
        <v>1996</v>
      </c>
      <c r="F1553" s="51">
        <v>53100</v>
      </c>
      <c r="G1553" s="51">
        <v>3724</v>
      </c>
      <c r="H1553" s="51">
        <v>0</v>
      </c>
      <c r="I1553" s="51">
        <v>1596</v>
      </c>
      <c r="J1553" s="51">
        <v>100</v>
      </c>
      <c r="K1553" s="51">
        <v>0</v>
      </c>
      <c r="L1553" s="52" t="s">
        <v>225</v>
      </c>
      <c r="M1553" s="53" t="s">
        <v>223</v>
      </c>
    </row>
    <row r="1554" spans="1:13">
      <c r="A1554" s="51" t="s">
        <v>2001</v>
      </c>
      <c r="B1554" s="51">
        <v>1553</v>
      </c>
      <c r="C1554" s="51">
        <v>1353</v>
      </c>
      <c r="D1554" s="52" t="s">
        <v>1995</v>
      </c>
      <c r="E1554" s="52" t="s">
        <v>1996</v>
      </c>
      <c r="F1554" s="51">
        <v>676400</v>
      </c>
      <c r="G1554" s="51">
        <v>56826</v>
      </c>
      <c r="H1554" s="51">
        <v>0</v>
      </c>
      <c r="I1554" s="51">
        <v>24354</v>
      </c>
      <c r="J1554" s="51">
        <v>100</v>
      </c>
      <c r="K1554" s="51">
        <v>0</v>
      </c>
      <c r="L1554" s="52" t="s">
        <v>227</v>
      </c>
      <c r="M1554" s="47" t="s">
        <v>215</v>
      </c>
    </row>
    <row r="1555" spans="1:13">
      <c r="A1555" s="51" t="s">
        <v>2002</v>
      </c>
      <c r="B1555" s="51">
        <v>1554</v>
      </c>
      <c r="C1555" s="51">
        <v>73</v>
      </c>
      <c r="D1555" s="52" t="s">
        <v>1995</v>
      </c>
      <c r="E1555" s="52" t="s">
        <v>1996</v>
      </c>
      <c r="F1555" s="51">
        <v>43700</v>
      </c>
      <c r="G1555" s="51">
        <v>3066</v>
      </c>
      <c r="H1555" s="51">
        <v>0</v>
      </c>
      <c r="I1555" s="51">
        <v>1314</v>
      </c>
      <c r="J1555" s="51">
        <v>100</v>
      </c>
      <c r="K1555" s="51">
        <v>0</v>
      </c>
      <c r="L1555" s="52" t="s">
        <v>229</v>
      </c>
      <c r="M1555" s="47" t="s">
        <v>215</v>
      </c>
    </row>
    <row r="1556" spans="1:13">
      <c r="A1556" s="51" t="s">
        <v>2003</v>
      </c>
      <c r="B1556" s="51">
        <v>1555</v>
      </c>
      <c r="C1556" s="51">
        <v>2</v>
      </c>
      <c r="D1556" s="52" t="s">
        <v>1995</v>
      </c>
      <c r="E1556" s="52" t="s">
        <v>1996</v>
      </c>
      <c r="F1556" s="51">
        <v>1400</v>
      </c>
      <c r="G1556" s="51">
        <v>84</v>
      </c>
      <c r="H1556" s="51">
        <v>0</v>
      </c>
      <c r="I1556" s="51">
        <v>36</v>
      </c>
      <c r="J1556" s="51">
        <v>0</v>
      </c>
      <c r="K1556" s="51">
        <v>0</v>
      </c>
      <c r="L1556" s="52" t="s">
        <v>252</v>
      </c>
      <c r="M1556" s="47" t="s">
        <v>215</v>
      </c>
    </row>
    <row r="1557" spans="1:13">
      <c r="A1557" s="51" t="s">
        <v>2004</v>
      </c>
      <c r="B1557" s="51">
        <v>1556</v>
      </c>
      <c r="C1557" s="51">
        <v>21</v>
      </c>
      <c r="D1557" s="52" t="s">
        <v>1995</v>
      </c>
      <c r="E1557" s="52" t="s">
        <v>1996</v>
      </c>
      <c r="F1557" s="51">
        <v>16800</v>
      </c>
      <c r="G1557" s="51">
        <v>882</v>
      </c>
      <c r="H1557" s="51">
        <v>0</v>
      </c>
      <c r="I1557" s="51">
        <v>378</v>
      </c>
      <c r="J1557" s="51">
        <v>0</v>
      </c>
      <c r="K1557" s="51">
        <v>0</v>
      </c>
      <c r="L1557" s="52" t="s">
        <v>231</v>
      </c>
      <c r="M1557" s="47" t="s">
        <v>215</v>
      </c>
    </row>
    <row r="1558" spans="1:13">
      <c r="A1558" s="51" t="s">
        <v>2005</v>
      </c>
      <c r="B1558" s="51">
        <v>1557</v>
      </c>
      <c r="C1558" s="51">
        <v>2</v>
      </c>
      <c r="D1558" s="52" t="s">
        <v>1995</v>
      </c>
      <c r="E1558" s="52" t="s">
        <v>1996</v>
      </c>
      <c r="F1558" s="51">
        <v>1800</v>
      </c>
      <c r="G1558" s="51">
        <v>84</v>
      </c>
      <c r="H1558" s="51">
        <v>0</v>
      </c>
      <c r="I1558" s="51">
        <v>36</v>
      </c>
      <c r="J1558" s="51">
        <v>0</v>
      </c>
      <c r="K1558" s="51">
        <v>0</v>
      </c>
      <c r="L1558" s="52" t="s">
        <v>255</v>
      </c>
      <c r="M1558" s="47" t="s">
        <v>215</v>
      </c>
    </row>
    <row r="1559" spans="1:13">
      <c r="A1559" s="51" t="s">
        <v>2006</v>
      </c>
      <c r="B1559" s="51">
        <v>1558</v>
      </c>
      <c r="C1559" s="51">
        <v>1059</v>
      </c>
      <c r="D1559" s="52" t="s">
        <v>1995</v>
      </c>
      <c r="E1559" s="52" t="s">
        <v>1996</v>
      </c>
      <c r="F1559" s="51">
        <v>1058900</v>
      </c>
      <c r="G1559" s="51">
        <v>44478</v>
      </c>
      <c r="H1559" s="51">
        <v>0</v>
      </c>
      <c r="I1559" s="51">
        <v>19062</v>
      </c>
      <c r="J1559" s="51">
        <v>100</v>
      </c>
      <c r="K1559" s="51">
        <v>0</v>
      </c>
      <c r="L1559" s="52" t="s">
        <v>233</v>
      </c>
      <c r="M1559" s="47" t="s">
        <v>215</v>
      </c>
    </row>
    <row r="1560" spans="1:13">
      <c r="A1560" s="51" t="s">
        <v>2007</v>
      </c>
      <c r="B1560" s="51">
        <v>1559</v>
      </c>
      <c r="C1560" s="51">
        <v>22</v>
      </c>
      <c r="D1560" s="52" t="s">
        <v>1995</v>
      </c>
      <c r="E1560" s="52" t="s">
        <v>1996</v>
      </c>
      <c r="F1560" s="51">
        <v>33000</v>
      </c>
      <c r="G1560" s="51">
        <v>924</v>
      </c>
      <c r="H1560" s="51">
        <v>0</v>
      </c>
      <c r="I1560" s="51">
        <v>396</v>
      </c>
      <c r="J1560" s="51">
        <v>0</v>
      </c>
      <c r="K1560" s="51">
        <v>0</v>
      </c>
      <c r="L1560" s="52" t="s">
        <v>343</v>
      </c>
      <c r="M1560" s="47" t="s">
        <v>215</v>
      </c>
    </row>
    <row r="1561" spans="1:13">
      <c r="A1561" s="51" t="s">
        <v>2008</v>
      </c>
      <c r="B1561" s="51">
        <v>1560</v>
      </c>
      <c r="C1561" s="51">
        <v>62</v>
      </c>
      <c r="D1561" s="52" t="s">
        <v>1995</v>
      </c>
      <c r="E1561" s="52" t="s">
        <v>1996</v>
      </c>
      <c r="F1561" s="51">
        <v>124000</v>
      </c>
      <c r="G1561" s="51">
        <v>2604</v>
      </c>
      <c r="H1561" s="51">
        <v>0</v>
      </c>
      <c r="I1561" s="51">
        <v>1116</v>
      </c>
      <c r="J1561" s="51">
        <v>0</v>
      </c>
      <c r="K1561" s="51">
        <v>0</v>
      </c>
      <c r="L1561" s="52" t="s">
        <v>397</v>
      </c>
      <c r="M1561" s="47" t="s">
        <v>215</v>
      </c>
    </row>
    <row r="1562" spans="1:13">
      <c r="A1562" s="51" t="s">
        <v>2009</v>
      </c>
      <c r="B1562" s="51">
        <v>1561</v>
      </c>
      <c r="C1562" s="51">
        <v>4</v>
      </c>
      <c r="D1562" s="52" t="s">
        <v>1995</v>
      </c>
      <c r="E1562" s="52" t="s">
        <v>1996</v>
      </c>
      <c r="F1562" s="51">
        <v>10000</v>
      </c>
      <c r="G1562" s="51">
        <v>168</v>
      </c>
      <c r="H1562" s="51">
        <v>0</v>
      </c>
      <c r="I1562" s="51">
        <v>72</v>
      </c>
      <c r="J1562" s="51">
        <v>0</v>
      </c>
      <c r="K1562" s="51">
        <v>0</v>
      </c>
      <c r="L1562" s="52" t="s">
        <v>416</v>
      </c>
      <c r="M1562" s="47" t="s">
        <v>215</v>
      </c>
    </row>
    <row r="1563" spans="1:13">
      <c r="A1563" s="51" t="s">
        <v>2010</v>
      </c>
      <c r="B1563" s="51">
        <v>1562</v>
      </c>
      <c r="C1563" s="51">
        <v>174</v>
      </c>
      <c r="D1563" s="52" t="s">
        <v>1995</v>
      </c>
      <c r="E1563" s="52" t="s">
        <v>1996</v>
      </c>
      <c r="F1563" s="51">
        <v>521900</v>
      </c>
      <c r="G1563" s="51">
        <v>7308</v>
      </c>
      <c r="H1563" s="51">
        <v>0</v>
      </c>
      <c r="I1563" s="51">
        <v>3132</v>
      </c>
      <c r="J1563" s="51">
        <v>100</v>
      </c>
      <c r="K1563" s="51">
        <v>0</v>
      </c>
      <c r="L1563" s="52" t="s">
        <v>399</v>
      </c>
      <c r="M1563" s="47" t="s">
        <v>215</v>
      </c>
    </row>
    <row r="1564" spans="1:13">
      <c r="A1564" s="51" t="s">
        <v>2011</v>
      </c>
      <c r="B1564" s="51">
        <v>1563</v>
      </c>
      <c r="C1564" s="51">
        <v>75</v>
      </c>
      <c r="D1564" s="52" t="s">
        <v>1995</v>
      </c>
      <c r="E1564" s="52" t="s">
        <v>1996</v>
      </c>
      <c r="F1564" s="51">
        <v>0</v>
      </c>
      <c r="G1564" s="51">
        <v>0</v>
      </c>
      <c r="H1564" s="51">
        <v>0</v>
      </c>
      <c r="I1564" s="51">
        <v>0</v>
      </c>
      <c r="J1564" s="51">
        <v>0</v>
      </c>
      <c r="K1564" s="51">
        <v>804194.66</v>
      </c>
      <c r="L1564" s="52" t="s">
        <v>575</v>
      </c>
      <c r="M1564" s="47" t="s">
        <v>215</v>
      </c>
    </row>
    <row r="1565" spans="1:13">
      <c r="A1565" s="51" t="s">
        <v>2012</v>
      </c>
      <c r="B1565" s="51">
        <v>1564</v>
      </c>
      <c r="C1565" s="51">
        <v>21</v>
      </c>
      <c r="D1565" s="52" t="s">
        <v>2013</v>
      </c>
      <c r="E1565" s="52" t="s">
        <v>2014</v>
      </c>
      <c r="F1565" s="51">
        <v>-6400</v>
      </c>
      <c r="G1565" s="51">
        <v>-147</v>
      </c>
      <c r="H1565" s="51">
        <v>0</v>
      </c>
      <c r="I1565" s="51">
        <v>-203</v>
      </c>
      <c r="J1565" s="51">
        <v>450</v>
      </c>
      <c r="K1565" s="51">
        <v>0</v>
      </c>
      <c r="L1565" s="52" t="s">
        <v>214</v>
      </c>
      <c r="M1565" s="47" t="s">
        <v>215</v>
      </c>
    </row>
    <row r="1566" spans="1:13">
      <c r="A1566" s="51" t="s">
        <v>2015</v>
      </c>
      <c r="B1566" s="51">
        <v>1565</v>
      </c>
      <c r="C1566" s="51">
        <v>206586</v>
      </c>
      <c r="D1566" s="52" t="s">
        <v>2013</v>
      </c>
      <c r="E1566" s="52" t="s">
        <v>2014</v>
      </c>
      <c r="F1566" s="51">
        <v>20567550</v>
      </c>
      <c r="G1566" s="51">
        <v>4338306</v>
      </c>
      <c r="H1566" s="51">
        <v>0</v>
      </c>
      <c r="I1566" s="51">
        <v>1859274</v>
      </c>
      <c r="J1566" s="51">
        <v>91050</v>
      </c>
      <c r="K1566" s="51">
        <v>0</v>
      </c>
      <c r="L1566" s="52" t="s">
        <v>217</v>
      </c>
      <c r="M1566" s="47" t="s">
        <v>218</v>
      </c>
    </row>
    <row r="1567" spans="1:13">
      <c r="A1567" s="51" t="s">
        <v>2016</v>
      </c>
      <c r="B1567" s="51">
        <v>1566</v>
      </c>
      <c r="C1567" s="51">
        <v>8349</v>
      </c>
      <c r="D1567" s="52" t="s">
        <v>2013</v>
      </c>
      <c r="E1567" s="52" t="s">
        <v>2014</v>
      </c>
      <c r="F1567" s="51">
        <v>1630850</v>
      </c>
      <c r="G1567" s="51">
        <v>173754</v>
      </c>
      <c r="H1567" s="51">
        <v>0</v>
      </c>
      <c r="I1567" s="51">
        <v>74466</v>
      </c>
      <c r="J1567" s="51">
        <v>31850</v>
      </c>
      <c r="K1567" s="51">
        <v>0</v>
      </c>
      <c r="L1567" s="52" t="s">
        <v>220</v>
      </c>
      <c r="M1567" s="47" t="s">
        <v>218</v>
      </c>
    </row>
    <row r="1568" spans="1:13">
      <c r="A1568" s="51" t="s">
        <v>2017</v>
      </c>
      <c r="B1568" s="51">
        <v>1567</v>
      </c>
      <c r="C1568" s="51">
        <v>518</v>
      </c>
      <c r="D1568" s="52" t="s">
        <v>2013</v>
      </c>
      <c r="E1568" s="52" t="s">
        <v>2014</v>
      </c>
      <c r="F1568" s="51">
        <v>141800</v>
      </c>
      <c r="G1568" s="51">
        <v>11816</v>
      </c>
      <c r="H1568" s="51">
        <v>0</v>
      </c>
      <c r="I1568" s="51">
        <v>5064</v>
      </c>
      <c r="J1568" s="51">
        <v>300</v>
      </c>
      <c r="K1568" s="51">
        <v>0</v>
      </c>
      <c r="L1568" s="52" t="s">
        <v>222</v>
      </c>
      <c r="M1568" s="53" t="s">
        <v>223</v>
      </c>
    </row>
    <row r="1569" spans="1:13">
      <c r="A1569" s="51" t="s">
        <v>2018</v>
      </c>
      <c r="B1569" s="51">
        <v>1568</v>
      </c>
      <c r="C1569" s="51">
        <v>73</v>
      </c>
      <c r="D1569" s="52" t="s">
        <v>2013</v>
      </c>
      <c r="E1569" s="52" t="s">
        <v>2014</v>
      </c>
      <c r="F1569" s="51">
        <v>26600</v>
      </c>
      <c r="G1569" s="51">
        <v>1771</v>
      </c>
      <c r="H1569" s="51">
        <v>0</v>
      </c>
      <c r="I1569" s="51">
        <v>759</v>
      </c>
      <c r="J1569" s="51">
        <v>200</v>
      </c>
      <c r="K1569" s="51">
        <v>0</v>
      </c>
      <c r="L1569" s="52" t="s">
        <v>225</v>
      </c>
      <c r="M1569" s="53" t="s">
        <v>223</v>
      </c>
    </row>
    <row r="1570" spans="1:13">
      <c r="A1570" s="51" t="s">
        <v>2019</v>
      </c>
      <c r="B1570" s="51">
        <v>1569</v>
      </c>
      <c r="C1570" s="51">
        <v>1218</v>
      </c>
      <c r="D1570" s="52" t="s">
        <v>2013</v>
      </c>
      <c r="E1570" s="52" t="s">
        <v>2014</v>
      </c>
      <c r="F1570" s="51">
        <v>596100</v>
      </c>
      <c r="G1570" s="51">
        <v>49504</v>
      </c>
      <c r="H1570" s="51">
        <v>0</v>
      </c>
      <c r="I1570" s="51">
        <v>21216</v>
      </c>
      <c r="J1570" s="51">
        <v>100</v>
      </c>
      <c r="K1570" s="51">
        <v>0</v>
      </c>
      <c r="L1570" s="52" t="s">
        <v>227</v>
      </c>
      <c r="M1570" s="47" t="s">
        <v>215</v>
      </c>
    </row>
    <row r="1571" spans="1:13">
      <c r="A1571" s="51" t="s">
        <v>2020</v>
      </c>
      <c r="B1571" s="51">
        <v>1570</v>
      </c>
      <c r="C1571" s="51">
        <v>11</v>
      </c>
      <c r="D1571" s="52" t="s">
        <v>2013</v>
      </c>
      <c r="E1571" s="52" t="s">
        <v>2014</v>
      </c>
      <c r="F1571" s="51">
        <v>6300</v>
      </c>
      <c r="G1571" s="51">
        <v>420</v>
      </c>
      <c r="H1571" s="51">
        <v>0</v>
      </c>
      <c r="I1571" s="51">
        <v>180</v>
      </c>
      <c r="J1571" s="51">
        <v>100</v>
      </c>
      <c r="K1571" s="51">
        <v>0</v>
      </c>
      <c r="L1571" s="52" t="s">
        <v>229</v>
      </c>
      <c r="M1571" s="47" t="s">
        <v>215</v>
      </c>
    </row>
    <row r="1572" spans="1:13">
      <c r="A1572" s="51" t="s">
        <v>2021</v>
      </c>
      <c r="B1572" s="51">
        <v>1571</v>
      </c>
      <c r="C1572" s="51">
        <v>5</v>
      </c>
      <c r="D1572" s="52" t="s">
        <v>2013</v>
      </c>
      <c r="E1572" s="52" t="s">
        <v>2014</v>
      </c>
      <c r="F1572" s="51">
        <v>2400</v>
      </c>
      <c r="G1572" s="51">
        <v>105</v>
      </c>
      <c r="H1572" s="51">
        <v>0</v>
      </c>
      <c r="I1572" s="51">
        <v>45</v>
      </c>
      <c r="J1572" s="51">
        <v>0</v>
      </c>
      <c r="K1572" s="51">
        <v>0</v>
      </c>
      <c r="L1572" s="52" t="s">
        <v>252</v>
      </c>
      <c r="M1572" s="47" t="s">
        <v>215</v>
      </c>
    </row>
    <row r="1573" spans="1:13">
      <c r="A1573" s="51" t="s">
        <v>2022</v>
      </c>
      <c r="B1573" s="51">
        <v>1572</v>
      </c>
      <c r="C1573" s="51">
        <v>7</v>
      </c>
      <c r="D1573" s="52" t="s">
        <v>2013</v>
      </c>
      <c r="E1573" s="52" t="s">
        <v>2014</v>
      </c>
      <c r="F1573" s="51">
        <v>5600</v>
      </c>
      <c r="G1573" s="51">
        <v>294</v>
      </c>
      <c r="H1573" s="51">
        <v>0</v>
      </c>
      <c r="I1573" s="51">
        <v>126</v>
      </c>
      <c r="J1573" s="51">
        <v>0</v>
      </c>
      <c r="K1573" s="51">
        <v>0</v>
      </c>
      <c r="L1573" s="52" t="s">
        <v>231</v>
      </c>
      <c r="M1573" s="47" t="s">
        <v>215</v>
      </c>
    </row>
    <row r="1574" spans="1:13">
      <c r="A1574" s="51" t="s">
        <v>2023</v>
      </c>
      <c r="B1574" s="51">
        <v>1573</v>
      </c>
      <c r="C1574" s="51">
        <v>2</v>
      </c>
      <c r="D1574" s="52" t="s">
        <v>2013</v>
      </c>
      <c r="E1574" s="52" t="s">
        <v>2014</v>
      </c>
      <c r="F1574" s="51">
        <v>1800</v>
      </c>
      <c r="G1574" s="51">
        <v>84</v>
      </c>
      <c r="H1574" s="51">
        <v>0</v>
      </c>
      <c r="I1574" s="51">
        <v>36</v>
      </c>
      <c r="J1574" s="51">
        <v>0</v>
      </c>
      <c r="K1574" s="51">
        <v>0</v>
      </c>
      <c r="L1574" s="52" t="s">
        <v>255</v>
      </c>
      <c r="M1574" s="47" t="s">
        <v>215</v>
      </c>
    </row>
    <row r="1575" spans="1:13">
      <c r="A1575" s="51" t="s">
        <v>2024</v>
      </c>
      <c r="B1575" s="51">
        <v>1574</v>
      </c>
      <c r="C1575" s="51">
        <v>209</v>
      </c>
      <c r="D1575" s="52" t="s">
        <v>2013</v>
      </c>
      <c r="E1575" s="52" t="s">
        <v>2014</v>
      </c>
      <c r="F1575" s="51">
        <v>205800</v>
      </c>
      <c r="G1575" s="51">
        <v>8505</v>
      </c>
      <c r="H1575" s="51">
        <v>0</v>
      </c>
      <c r="I1575" s="51">
        <v>7825</v>
      </c>
      <c r="J1575" s="51">
        <v>0</v>
      </c>
      <c r="K1575" s="51">
        <v>0</v>
      </c>
      <c r="L1575" s="52" t="s">
        <v>233</v>
      </c>
      <c r="M1575" s="47" t="s">
        <v>215</v>
      </c>
    </row>
    <row r="1576" spans="1:13">
      <c r="A1576" s="51" t="s">
        <v>2025</v>
      </c>
      <c r="B1576" s="51">
        <v>1575</v>
      </c>
      <c r="C1576" s="51">
        <v>7</v>
      </c>
      <c r="D1576" s="52" t="s">
        <v>2013</v>
      </c>
      <c r="E1576" s="52" t="s">
        <v>2014</v>
      </c>
      <c r="F1576" s="51">
        <v>10500</v>
      </c>
      <c r="G1576" s="51">
        <v>294</v>
      </c>
      <c r="H1576" s="51">
        <v>0</v>
      </c>
      <c r="I1576" s="51">
        <v>406</v>
      </c>
      <c r="J1576" s="51">
        <v>0</v>
      </c>
      <c r="K1576" s="51">
        <v>0</v>
      </c>
      <c r="L1576" s="52" t="s">
        <v>343</v>
      </c>
      <c r="M1576" s="47" t="s">
        <v>215</v>
      </c>
    </row>
    <row r="1577" spans="1:13">
      <c r="A1577" s="51" t="s">
        <v>2026</v>
      </c>
      <c r="B1577" s="51">
        <v>1576</v>
      </c>
      <c r="C1577" s="51">
        <v>25</v>
      </c>
      <c r="D1577" s="52" t="s">
        <v>2013</v>
      </c>
      <c r="E1577" s="52" t="s">
        <v>2014</v>
      </c>
      <c r="F1577" s="51">
        <v>49900</v>
      </c>
      <c r="G1577" s="51">
        <v>1029</v>
      </c>
      <c r="H1577" s="51">
        <v>0</v>
      </c>
      <c r="I1577" s="51">
        <v>1941</v>
      </c>
      <c r="J1577" s="51">
        <v>0</v>
      </c>
      <c r="K1577" s="51">
        <v>0</v>
      </c>
      <c r="L1577" s="52" t="s">
        <v>397</v>
      </c>
      <c r="M1577" s="47" t="s">
        <v>215</v>
      </c>
    </row>
    <row r="1578" spans="1:13">
      <c r="A1578" s="51" t="s">
        <v>2027</v>
      </c>
      <c r="B1578" s="51">
        <v>1577</v>
      </c>
      <c r="C1578" s="51">
        <v>3</v>
      </c>
      <c r="D1578" s="52" t="s">
        <v>2013</v>
      </c>
      <c r="E1578" s="52" t="s">
        <v>2014</v>
      </c>
      <c r="F1578" s="51">
        <v>7500</v>
      </c>
      <c r="G1578" s="51">
        <v>126</v>
      </c>
      <c r="H1578" s="51">
        <v>0</v>
      </c>
      <c r="I1578" s="51">
        <v>294</v>
      </c>
      <c r="J1578" s="51">
        <v>0</v>
      </c>
      <c r="K1578" s="51">
        <v>0</v>
      </c>
      <c r="L1578" s="52" t="s">
        <v>416</v>
      </c>
      <c r="M1578" s="47" t="s">
        <v>215</v>
      </c>
    </row>
    <row r="1579" spans="1:13">
      <c r="A1579" s="51" t="s">
        <v>2028</v>
      </c>
      <c r="B1579" s="51">
        <v>1578</v>
      </c>
      <c r="C1579" s="51">
        <v>127</v>
      </c>
      <c r="D1579" s="52" t="s">
        <v>2013</v>
      </c>
      <c r="E1579" s="52" t="s">
        <v>2014</v>
      </c>
      <c r="F1579" s="51">
        <v>379200</v>
      </c>
      <c r="G1579" s="51">
        <v>5082</v>
      </c>
      <c r="H1579" s="51">
        <v>0</v>
      </c>
      <c r="I1579" s="51">
        <v>14878</v>
      </c>
      <c r="J1579" s="51">
        <v>100</v>
      </c>
      <c r="K1579" s="51">
        <v>0</v>
      </c>
      <c r="L1579" s="52" t="s">
        <v>399</v>
      </c>
      <c r="M1579" s="47" t="s">
        <v>215</v>
      </c>
    </row>
    <row r="1580" spans="1:13">
      <c r="A1580" s="51" t="s">
        <v>2029</v>
      </c>
      <c r="B1580" s="51">
        <v>1579</v>
      </c>
      <c r="C1580" s="51">
        <v>18191</v>
      </c>
      <c r="D1580" s="52" t="s">
        <v>2030</v>
      </c>
      <c r="E1580" s="52" t="s">
        <v>2031</v>
      </c>
      <c r="F1580" s="51">
        <v>1819100</v>
      </c>
      <c r="G1580" s="51">
        <v>436584</v>
      </c>
      <c r="H1580" s="51">
        <v>0</v>
      </c>
      <c r="I1580" s="51">
        <v>109146</v>
      </c>
      <c r="J1580" s="51">
        <v>0</v>
      </c>
      <c r="K1580" s="51">
        <v>0</v>
      </c>
      <c r="L1580" s="52" t="s">
        <v>217</v>
      </c>
      <c r="M1580" s="47" t="s">
        <v>218</v>
      </c>
    </row>
    <row r="1581" spans="1:13">
      <c r="A1581" s="51" t="s">
        <v>2032</v>
      </c>
      <c r="B1581" s="51">
        <v>1580</v>
      </c>
      <c r="C1581" s="51">
        <v>339</v>
      </c>
      <c r="D1581" s="52" t="s">
        <v>2030</v>
      </c>
      <c r="E1581" s="52" t="s">
        <v>2031</v>
      </c>
      <c r="F1581" s="51">
        <v>67500</v>
      </c>
      <c r="G1581" s="51">
        <v>8136</v>
      </c>
      <c r="H1581" s="51">
        <v>0</v>
      </c>
      <c r="I1581" s="51">
        <v>2034</v>
      </c>
      <c r="J1581" s="51">
        <v>300</v>
      </c>
      <c r="K1581" s="51">
        <v>0</v>
      </c>
      <c r="L1581" s="52" t="s">
        <v>220</v>
      </c>
      <c r="M1581" s="47" t="s">
        <v>218</v>
      </c>
    </row>
    <row r="1582" spans="1:13">
      <c r="A1582" s="51" t="s">
        <v>2033</v>
      </c>
      <c r="B1582" s="51">
        <v>1581</v>
      </c>
      <c r="C1582" s="51">
        <v>71</v>
      </c>
      <c r="D1582" s="52" t="s">
        <v>2030</v>
      </c>
      <c r="E1582" s="52" t="s">
        <v>2031</v>
      </c>
      <c r="F1582" s="51">
        <v>21300</v>
      </c>
      <c r="G1582" s="51">
        <v>2272</v>
      </c>
      <c r="H1582" s="51">
        <v>0</v>
      </c>
      <c r="I1582" s="51">
        <v>568</v>
      </c>
      <c r="J1582" s="51">
        <v>0</v>
      </c>
      <c r="K1582" s="51">
        <v>0</v>
      </c>
      <c r="L1582" s="52" t="s">
        <v>222</v>
      </c>
      <c r="M1582" s="53" t="s">
        <v>223</v>
      </c>
    </row>
    <row r="1583" spans="1:13">
      <c r="A1583" s="51" t="s">
        <v>2034</v>
      </c>
      <c r="B1583" s="51">
        <v>1582</v>
      </c>
      <c r="C1583" s="51">
        <v>22</v>
      </c>
      <c r="D1583" s="52" t="s">
        <v>2030</v>
      </c>
      <c r="E1583" s="52" t="s">
        <v>2031</v>
      </c>
      <c r="F1583" s="51">
        <v>8800</v>
      </c>
      <c r="G1583" s="51">
        <v>704</v>
      </c>
      <c r="H1583" s="51">
        <v>0</v>
      </c>
      <c r="I1583" s="51">
        <v>176</v>
      </c>
      <c r="J1583" s="51">
        <v>0</v>
      </c>
      <c r="K1583" s="51">
        <v>0</v>
      </c>
      <c r="L1583" s="52" t="s">
        <v>225</v>
      </c>
      <c r="M1583" s="53" t="s">
        <v>223</v>
      </c>
    </row>
    <row r="1584" spans="1:13">
      <c r="A1584" s="51" t="s">
        <v>2035</v>
      </c>
      <c r="B1584" s="51">
        <v>1583</v>
      </c>
      <c r="C1584" s="51">
        <v>206</v>
      </c>
      <c r="D1584" s="52" t="s">
        <v>2030</v>
      </c>
      <c r="E1584" s="52" t="s">
        <v>2031</v>
      </c>
      <c r="F1584" s="51">
        <v>103000</v>
      </c>
      <c r="G1584" s="51">
        <v>9888</v>
      </c>
      <c r="H1584" s="51">
        <v>0</v>
      </c>
      <c r="I1584" s="51">
        <v>2472</v>
      </c>
      <c r="J1584" s="51">
        <v>0</v>
      </c>
      <c r="K1584" s="51">
        <v>0</v>
      </c>
      <c r="L1584" s="52" t="s">
        <v>227</v>
      </c>
      <c r="M1584" s="47" t="s">
        <v>215</v>
      </c>
    </row>
    <row r="1585" spans="1:13">
      <c r="A1585" s="51" t="s">
        <v>2036</v>
      </c>
      <c r="B1585" s="51">
        <v>1584</v>
      </c>
      <c r="C1585" s="51">
        <v>1</v>
      </c>
      <c r="D1585" s="52" t="s">
        <v>2030</v>
      </c>
      <c r="E1585" s="52" t="s">
        <v>2031</v>
      </c>
      <c r="F1585" s="51">
        <v>700</v>
      </c>
      <c r="G1585" s="51">
        <v>48</v>
      </c>
      <c r="H1585" s="51">
        <v>0</v>
      </c>
      <c r="I1585" s="51">
        <v>12</v>
      </c>
      <c r="J1585" s="51">
        <v>0</v>
      </c>
      <c r="K1585" s="51">
        <v>0</v>
      </c>
      <c r="L1585" s="52" t="s">
        <v>252</v>
      </c>
      <c r="M1585" s="47" t="s">
        <v>215</v>
      </c>
    </row>
    <row r="1586" spans="1:13">
      <c r="A1586" s="51" t="s">
        <v>2037</v>
      </c>
      <c r="B1586" s="51">
        <v>1585</v>
      </c>
      <c r="C1586" s="51">
        <v>8</v>
      </c>
      <c r="D1586" s="52" t="s">
        <v>2030</v>
      </c>
      <c r="E1586" s="52" t="s">
        <v>2031</v>
      </c>
      <c r="F1586" s="51">
        <v>6400</v>
      </c>
      <c r="G1586" s="51">
        <v>384</v>
      </c>
      <c r="H1586" s="51">
        <v>0</v>
      </c>
      <c r="I1586" s="51">
        <v>96</v>
      </c>
      <c r="J1586" s="51">
        <v>0</v>
      </c>
      <c r="K1586" s="51">
        <v>0</v>
      </c>
      <c r="L1586" s="52" t="s">
        <v>231</v>
      </c>
      <c r="M1586" s="47" t="s">
        <v>215</v>
      </c>
    </row>
    <row r="1587" spans="1:13">
      <c r="A1587" s="51" t="s">
        <v>2038</v>
      </c>
      <c r="B1587" s="51">
        <v>1586</v>
      </c>
      <c r="C1587" s="51">
        <v>7</v>
      </c>
      <c r="D1587" s="52" t="s">
        <v>2030</v>
      </c>
      <c r="E1587" s="52" t="s">
        <v>2031</v>
      </c>
      <c r="F1587" s="51">
        <v>6300</v>
      </c>
      <c r="G1587" s="51">
        <v>336</v>
      </c>
      <c r="H1587" s="51">
        <v>0</v>
      </c>
      <c r="I1587" s="51">
        <v>84</v>
      </c>
      <c r="J1587" s="51">
        <v>0</v>
      </c>
      <c r="K1587" s="51">
        <v>0</v>
      </c>
      <c r="L1587" s="52" t="s">
        <v>255</v>
      </c>
      <c r="M1587" s="47" t="s">
        <v>215</v>
      </c>
    </row>
    <row r="1588" spans="1:13">
      <c r="A1588" s="51" t="s">
        <v>2039</v>
      </c>
      <c r="B1588" s="51">
        <v>1587</v>
      </c>
      <c r="C1588" s="51">
        <v>58</v>
      </c>
      <c r="D1588" s="52" t="s">
        <v>2030</v>
      </c>
      <c r="E1588" s="52" t="s">
        <v>2031</v>
      </c>
      <c r="F1588" s="51">
        <v>58000</v>
      </c>
      <c r="G1588" s="51">
        <v>2784</v>
      </c>
      <c r="H1588" s="51">
        <v>0</v>
      </c>
      <c r="I1588" s="51">
        <v>696</v>
      </c>
      <c r="J1588" s="51">
        <v>0</v>
      </c>
      <c r="K1588" s="51">
        <v>0</v>
      </c>
      <c r="L1588" s="52" t="s">
        <v>233</v>
      </c>
      <c r="M1588" s="47" t="s">
        <v>215</v>
      </c>
    </row>
    <row r="1589" spans="1:13">
      <c r="A1589" s="51" t="s">
        <v>2040</v>
      </c>
      <c r="B1589" s="51">
        <v>1588</v>
      </c>
      <c r="C1589" s="51">
        <v>3</v>
      </c>
      <c r="D1589" s="52" t="s">
        <v>2030</v>
      </c>
      <c r="E1589" s="52" t="s">
        <v>2031</v>
      </c>
      <c r="F1589" s="51">
        <v>6000</v>
      </c>
      <c r="G1589" s="51">
        <v>144</v>
      </c>
      <c r="H1589" s="51">
        <v>0</v>
      </c>
      <c r="I1589" s="51">
        <v>36</v>
      </c>
      <c r="J1589" s="51">
        <v>0</v>
      </c>
      <c r="K1589" s="51">
        <v>0</v>
      </c>
      <c r="L1589" s="52" t="s">
        <v>397</v>
      </c>
      <c r="M1589" s="47" t="s">
        <v>215</v>
      </c>
    </row>
    <row r="1590" spans="1:13">
      <c r="A1590" s="51" t="s">
        <v>2041</v>
      </c>
      <c r="B1590" s="51">
        <v>1589</v>
      </c>
      <c r="C1590" s="51">
        <v>9</v>
      </c>
      <c r="D1590" s="52" t="s">
        <v>2030</v>
      </c>
      <c r="E1590" s="52" t="s">
        <v>2031</v>
      </c>
      <c r="F1590" s="51">
        <v>27000</v>
      </c>
      <c r="G1590" s="51">
        <v>432</v>
      </c>
      <c r="H1590" s="51">
        <v>0</v>
      </c>
      <c r="I1590" s="51">
        <v>108</v>
      </c>
      <c r="J1590" s="51">
        <v>0</v>
      </c>
      <c r="K1590" s="51">
        <v>0</v>
      </c>
      <c r="L1590" s="52" t="s">
        <v>399</v>
      </c>
      <c r="M1590" s="47" t="s">
        <v>215</v>
      </c>
    </row>
    <row r="1591" spans="1:13">
      <c r="A1591" s="51" t="s">
        <v>2042</v>
      </c>
      <c r="B1591" s="51">
        <v>1590</v>
      </c>
      <c r="C1591" s="51">
        <v>1272</v>
      </c>
      <c r="D1591" s="52" t="s">
        <v>2043</v>
      </c>
      <c r="E1591" s="52" t="s">
        <v>2044</v>
      </c>
      <c r="F1591" s="51">
        <v>127200</v>
      </c>
      <c r="G1591" s="51">
        <v>26712</v>
      </c>
      <c r="H1591" s="51">
        <v>0</v>
      </c>
      <c r="I1591" s="51">
        <v>11448</v>
      </c>
      <c r="J1591" s="51">
        <v>0</v>
      </c>
      <c r="K1591" s="51">
        <v>0</v>
      </c>
      <c r="L1591" s="52" t="s">
        <v>217</v>
      </c>
      <c r="M1591" s="47" t="s">
        <v>218</v>
      </c>
    </row>
    <row r="1592" spans="1:13">
      <c r="A1592" s="51" t="s">
        <v>2045</v>
      </c>
      <c r="B1592" s="51">
        <v>1591</v>
      </c>
      <c r="C1592" s="51">
        <v>1017</v>
      </c>
      <c r="D1592" s="52" t="s">
        <v>2043</v>
      </c>
      <c r="E1592" s="52" t="s">
        <v>2044</v>
      </c>
      <c r="F1592" s="51">
        <v>202800</v>
      </c>
      <c r="G1592" s="51">
        <v>21231</v>
      </c>
      <c r="H1592" s="51">
        <v>0</v>
      </c>
      <c r="I1592" s="51">
        <v>9099</v>
      </c>
      <c r="J1592" s="51">
        <v>0</v>
      </c>
      <c r="K1592" s="51">
        <v>0</v>
      </c>
      <c r="L1592" s="52" t="s">
        <v>220</v>
      </c>
      <c r="M1592" s="47" t="s">
        <v>218</v>
      </c>
    </row>
    <row r="1593" spans="1:13">
      <c r="A1593" s="51" t="s">
        <v>2046</v>
      </c>
      <c r="B1593" s="51">
        <v>1592</v>
      </c>
      <c r="C1593" s="51">
        <v>64</v>
      </c>
      <c r="D1593" s="52" t="s">
        <v>2043</v>
      </c>
      <c r="E1593" s="52" t="s">
        <v>2044</v>
      </c>
      <c r="F1593" s="51">
        <v>18900</v>
      </c>
      <c r="G1593" s="51">
        <v>1729</v>
      </c>
      <c r="H1593" s="51">
        <v>0</v>
      </c>
      <c r="I1593" s="51">
        <v>741</v>
      </c>
      <c r="J1593" s="51">
        <v>0</v>
      </c>
      <c r="K1593" s="51">
        <v>0</v>
      </c>
      <c r="L1593" s="52" t="s">
        <v>222</v>
      </c>
      <c r="M1593" s="53" t="s">
        <v>223</v>
      </c>
    </row>
    <row r="1594" spans="1:13">
      <c r="A1594" s="51" t="s">
        <v>2047</v>
      </c>
      <c r="B1594" s="51">
        <v>1593</v>
      </c>
      <c r="C1594" s="51">
        <v>8</v>
      </c>
      <c r="D1594" s="52" t="s">
        <v>2043</v>
      </c>
      <c r="E1594" s="52" t="s">
        <v>2044</v>
      </c>
      <c r="F1594" s="51">
        <v>3200</v>
      </c>
      <c r="G1594" s="51">
        <v>224</v>
      </c>
      <c r="H1594" s="51">
        <v>0</v>
      </c>
      <c r="I1594" s="51">
        <v>96</v>
      </c>
      <c r="J1594" s="51">
        <v>0</v>
      </c>
      <c r="K1594" s="51">
        <v>0</v>
      </c>
      <c r="L1594" s="52" t="s">
        <v>225</v>
      </c>
      <c r="M1594" s="53" t="s">
        <v>223</v>
      </c>
    </row>
    <row r="1595" spans="1:13">
      <c r="A1595" s="51" t="s">
        <v>2048</v>
      </c>
      <c r="B1595" s="51">
        <v>1594</v>
      </c>
      <c r="C1595" s="51">
        <v>103</v>
      </c>
      <c r="D1595" s="52" t="s">
        <v>2043</v>
      </c>
      <c r="E1595" s="52" t="s">
        <v>2044</v>
      </c>
      <c r="F1595" s="51">
        <v>51300</v>
      </c>
      <c r="G1595" s="51">
        <v>4284</v>
      </c>
      <c r="H1595" s="51">
        <v>0</v>
      </c>
      <c r="I1595" s="51">
        <v>1836</v>
      </c>
      <c r="J1595" s="51">
        <v>0</v>
      </c>
      <c r="K1595" s="51">
        <v>0</v>
      </c>
      <c r="L1595" s="52" t="s">
        <v>227</v>
      </c>
      <c r="M1595" s="47" t="s">
        <v>215</v>
      </c>
    </row>
    <row r="1596" spans="1:13">
      <c r="A1596" s="51" t="s">
        <v>2049</v>
      </c>
      <c r="B1596" s="51">
        <v>1595</v>
      </c>
      <c r="C1596" s="51">
        <v>7</v>
      </c>
      <c r="D1596" s="52" t="s">
        <v>2043</v>
      </c>
      <c r="E1596" s="52" t="s">
        <v>2044</v>
      </c>
      <c r="F1596" s="51">
        <v>4200</v>
      </c>
      <c r="G1596" s="51">
        <v>294</v>
      </c>
      <c r="H1596" s="51">
        <v>0</v>
      </c>
      <c r="I1596" s="51">
        <v>126</v>
      </c>
      <c r="J1596" s="51">
        <v>0</v>
      </c>
      <c r="K1596" s="51">
        <v>0</v>
      </c>
      <c r="L1596" s="52" t="s">
        <v>229</v>
      </c>
      <c r="M1596" s="47" t="s">
        <v>215</v>
      </c>
    </row>
    <row r="1597" spans="1:13">
      <c r="A1597" s="51" t="s">
        <v>2050</v>
      </c>
      <c r="B1597" s="51">
        <v>1596</v>
      </c>
      <c r="C1597" s="51">
        <v>75</v>
      </c>
      <c r="D1597" s="52" t="s">
        <v>2043</v>
      </c>
      <c r="E1597" s="52" t="s">
        <v>2044</v>
      </c>
      <c r="F1597" s="51">
        <v>74800</v>
      </c>
      <c r="G1597" s="51">
        <v>3108</v>
      </c>
      <c r="H1597" s="51">
        <v>0</v>
      </c>
      <c r="I1597" s="51">
        <v>1332</v>
      </c>
      <c r="J1597" s="51">
        <v>0</v>
      </c>
      <c r="K1597" s="51">
        <v>0</v>
      </c>
      <c r="L1597" s="52" t="s">
        <v>233</v>
      </c>
      <c r="M1597" s="47" t="s">
        <v>215</v>
      </c>
    </row>
    <row r="1598" spans="1:13">
      <c r="A1598" s="51" t="s">
        <v>2051</v>
      </c>
      <c r="B1598" s="51">
        <v>1597</v>
      </c>
      <c r="C1598" s="51">
        <v>2</v>
      </c>
      <c r="D1598" s="52" t="s">
        <v>2043</v>
      </c>
      <c r="E1598" s="52" t="s">
        <v>2044</v>
      </c>
      <c r="F1598" s="51">
        <v>4000</v>
      </c>
      <c r="G1598" s="51">
        <v>84</v>
      </c>
      <c r="H1598" s="51">
        <v>0</v>
      </c>
      <c r="I1598" s="51">
        <v>76</v>
      </c>
      <c r="J1598" s="51">
        <v>0</v>
      </c>
      <c r="K1598" s="51">
        <v>0</v>
      </c>
      <c r="L1598" s="52" t="s">
        <v>397</v>
      </c>
      <c r="M1598" s="47" t="s">
        <v>215</v>
      </c>
    </row>
    <row r="1599" spans="1:13">
      <c r="A1599" s="51" t="s">
        <v>2052</v>
      </c>
      <c r="B1599" s="51">
        <v>1598</v>
      </c>
      <c r="C1599" s="51">
        <v>1</v>
      </c>
      <c r="D1599" s="52" t="s">
        <v>2043</v>
      </c>
      <c r="E1599" s="52" t="s">
        <v>2044</v>
      </c>
      <c r="F1599" s="51">
        <v>2500</v>
      </c>
      <c r="G1599" s="51">
        <v>42</v>
      </c>
      <c r="H1599" s="51">
        <v>0</v>
      </c>
      <c r="I1599" s="51">
        <v>48</v>
      </c>
      <c r="J1599" s="51">
        <v>0</v>
      </c>
      <c r="K1599" s="51">
        <v>0</v>
      </c>
      <c r="L1599" s="52" t="s">
        <v>416</v>
      </c>
      <c r="M1599" s="47" t="s">
        <v>215</v>
      </c>
    </row>
    <row r="1600" spans="1:13">
      <c r="A1600" s="51" t="s">
        <v>2053</v>
      </c>
      <c r="B1600" s="51">
        <v>1599</v>
      </c>
      <c r="C1600" s="51">
        <v>1</v>
      </c>
      <c r="D1600" s="52" t="s">
        <v>2043</v>
      </c>
      <c r="E1600" s="52" t="s">
        <v>2044</v>
      </c>
      <c r="F1600" s="51">
        <v>3000</v>
      </c>
      <c r="G1600" s="51">
        <v>42</v>
      </c>
      <c r="H1600" s="51">
        <v>0</v>
      </c>
      <c r="I1600" s="51">
        <v>58</v>
      </c>
      <c r="J1600" s="51">
        <v>0</v>
      </c>
      <c r="K1600" s="51">
        <v>0</v>
      </c>
      <c r="L1600" s="52" t="s">
        <v>399</v>
      </c>
      <c r="M1600" s="47" t="s">
        <v>215</v>
      </c>
    </row>
    <row r="1601" spans="1:13">
      <c r="A1601" s="51" t="s">
        <v>2054</v>
      </c>
      <c r="B1601" s="51">
        <v>1600</v>
      </c>
      <c r="C1601" s="51">
        <v>6550</v>
      </c>
      <c r="D1601" s="52" t="s">
        <v>2055</v>
      </c>
      <c r="E1601" s="52" t="s">
        <v>2056</v>
      </c>
      <c r="F1601" s="51">
        <v>649100</v>
      </c>
      <c r="G1601" s="51">
        <v>117900</v>
      </c>
      <c r="H1601" s="51">
        <v>23580</v>
      </c>
      <c r="I1601" s="51">
        <v>55020</v>
      </c>
      <c r="J1601" s="51">
        <v>5900</v>
      </c>
      <c r="K1601" s="51">
        <v>0</v>
      </c>
      <c r="L1601" s="52" t="s">
        <v>217</v>
      </c>
      <c r="M1601" s="47" t="s">
        <v>218</v>
      </c>
    </row>
    <row r="1602" spans="1:13">
      <c r="A1602" s="51" t="s">
        <v>2057</v>
      </c>
      <c r="B1602" s="51">
        <v>1601</v>
      </c>
      <c r="C1602" s="51">
        <v>130</v>
      </c>
      <c r="D1602" s="52" t="s">
        <v>2055</v>
      </c>
      <c r="E1602" s="52" t="s">
        <v>2056</v>
      </c>
      <c r="F1602" s="51">
        <v>22000</v>
      </c>
      <c r="G1602" s="51">
        <v>2340</v>
      </c>
      <c r="H1602" s="51">
        <v>468</v>
      </c>
      <c r="I1602" s="51">
        <v>1092</v>
      </c>
      <c r="J1602" s="51">
        <v>4000</v>
      </c>
      <c r="K1602" s="51">
        <v>0</v>
      </c>
      <c r="L1602" s="52" t="s">
        <v>220</v>
      </c>
      <c r="M1602" s="47" t="s">
        <v>218</v>
      </c>
    </row>
    <row r="1603" spans="1:13">
      <c r="A1603" s="51" t="s">
        <v>2058</v>
      </c>
      <c r="B1603" s="51">
        <v>1602</v>
      </c>
      <c r="C1603" s="51">
        <v>94</v>
      </c>
      <c r="D1603" s="52" t="s">
        <v>2055</v>
      </c>
      <c r="E1603" s="52" t="s">
        <v>2056</v>
      </c>
      <c r="F1603" s="51">
        <v>28100</v>
      </c>
      <c r="G1603" s="51">
        <v>2256</v>
      </c>
      <c r="H1603" s="51">
        <v>451.2</v>
      </c>
      <c r="I1603" s="51">
        <v>1052.8</v>
      </c>
      <c r="J1603" s="51">
        <v>100</v>
      </c>
      <c r="K1603" s="51">
        <v>0</v>
      </c>
      <c r="L1603" s="52" t="s">
        <v>222</v>
      </c>
      <c r="M1603" s="53" t="s">
        <v>223</v>
      </c>
    </row>
    <row r="1604" spans="1:13">
      <c r="A1604" s="51" t="s">
        <v>2059</v>
      </c>
      <c r="B1604" s="51">
        <v>1603</v>
      </c>
      <c r="C1604" s="51">
        <v>11</v>
      </c>
      <c r="D1604" s="52" t="s">
        <v>2055</v>
      </c>
      <c r="E1604" s="52" t="s">
        <v>2056</v>
      </c>
      <c r="F1604" s="51">
        <v>4400</v>
      </c>
      <c r="G1604" s="51">
        <v>264</v>
      </c>
      <c r="H1604" s="51">
        <v>52.8</v>
      </c>
      <c r="I1604" s="51">
        <v>123.2</v>
      </c>
      <c r="J1604" s="51">
        <v>0</v>
      </c>
      <c r="K1604" s="51">
        <v>0</v>
      </c>
      <c r="L1604" s="52" t="s">
        <v>225</v>
      </c>
      <c r="M1604" s="53" t="s">
        <v>223</v>
      </c>
    </row>
    <row r="1605" spans="1:13">
      <c r="A1605" s="51" t="s">
        <v>2060</v>
      </c>
      <c r="B1605" s="51">
        <v>1604</v>
      </c>
      <c r="C1605" s="51">
        <v>26</v>
      </c>
      <c r="D1605" s="52" t="s">
        <v>2055</v>
      </c>
      <c r="E1605" s="52" t="s">
        <v>2056</v>
      </c>
      <c r="F1605" s="51">
        <v>13000</v>
      </c>
      <c r="G1605" s="51">
        <v>936</v>
      </c>
      <c r="H1605" s="51">
        <v>187.2</v>
      </c>
      <c r="I1605" s="51">
        <v>436.8</v>
      </c>
      <c r="J1605" s="51">
        <v>0</v>
      </c>
      <c r="K1605" s="51">
        <v>0</v>
      </c>
      <c r="L1605" s="52" t="s">
        <v>227</v>
      </c>
      <c r="M1605" s="47" t="s">
        <v>215</v>
      </c>
    </row>
    <row r="1606" spans="1:13">
      <c r="A1606" s="51" t="s">
        <v>2061</v>
      </c>
      <c r="B1606" s="51">
        <v>1605</v>
      </c>
      <c r="C1606" s="51">
        <v>7</v>
      </c>
      <c r="D1606" s="52" t="s">
        <v>2055</v>
      </c>
      <c r="E1606" s="52" t="s">
        <v>2056</v>
      </c>
      <c r="F1606" s="51">
        <v>4200</v>
      </c>
      <c r="G1606" s="51">
        <v>252</v>
      </c>
      <c r="H1606" s="51">
        <v>50.4</v>
      </c>
      <c r="I1606" s="51">
        <v>117.6</v>
      </c>
      <c r="J1606" s="51">
        <v>0</v>
      </c>
      <c r="K1606" s="51">
        <v>0</v>
      </c>
      <c r="L1606" s="52" t="s">
        <v>229</v>
      </c>
      <c r="M1606" s="47" t="s">
        <v>215</v>
      </c>
    </row>
    <row r="1607" spans="1:13">
      <c r="A1607" s="51" t="s">
        <v>2062</v>
      </c>
      <c r="B1607" s="51">
        <v>1606</v>
      </c>
      <c r="C1607" s="51">
        <v>28</v>
      </c>
      <c r="D1607" s="52" t="s">
        <v>2055</v>
      </c>
      <c r="E1607" s="52" t="s">
        <v>2056</v>
      </c>
      <c r="F1607" s="51">
        <v>22400</v>
      </c>
      <c r="G1607" s="51">
        <v>1008</v>
      </c>
      <c r="H1607" s="51">
        <v>201.6</v>
      </c>
      <c r="I1607" s="51">
        <v>470.4</v>
      </c>
      <c r="J1607" s="51">
        <v>0</v>
      </c>
      <c r="K1607" s="51">
        <v>0</v>
      </c>
      <c r="L1607" s="52" t="s">
        <v>231</v>
      </c>
      <c r="M1607" s="47" t="s">
        <v>215</v>
      </c>
    </row>
    <row r="1608" spans="1:13">
      <c r="A1608" s="51" t="s">
        <v>2063</v>
      </c>
      <c r="B1608" s="51">
        <v>1607</v>
      </c>
      <c r="C1608" s="51">
        <v>6</v>
      </c>
      <c r="D1608" s="52" t="s">
        <v>2055</v>
      </c>
      <c r="E1608" s="52" t="s">
        <v>2056</v>
      </c>
      <c r="F1608" s="51">
        <v>6000</v>
      </c>
      <c r="G1608" s="51">
        <v>216</v>
      </c>
      <c r="H1608" s="51">
        <v>43.2</v>
      </c>
      <c r="I1608" s="51">
        <v>100.8</v>
      </c>
      <c r="J1608" s="51">
        <v>0</v>
      </c>
      <c r="K1608" s="51">
        <v>0</v>
      </c>
      <c r="L1608" s="52" t="s">
        <v>233</v>
      </c>
      <c r="M1608" s="47" t="s">
        <v>215</v>
      </c>
    </row>
    <row r="1609" spans="1:13">
      <c r="A1609" s="51" t="s">
        <v>2064</v>
      </c>
      <c r="B1609" s="51">
        <v>1608</v>
      </c>
      <c r="C1609" s="51">
        <v>11</v>
      </c>
      <c r="D1609" s="52" t="s">
        <v>2055</v>
      </c>
      <c r="E1609" s="52" t="s">
        <v>2056</v>
      </c>
      <c r="F1609" s="51">
        <v>16500</v>
      </c>
      <c r="G1609" s="51">
        <v>396</v>
      </c>
      <c r="H1609" s="51">
        <v>79.2</v>
      </c>
      <c r="I1609" s="51">
        <v>294.8</v>
      </c>
      <c r="J1609" s="51">
        <v>0</v>
      </c>
      <c r="K1609" s="51">
        <v>0</v>
      </c>
      <c r="L1609" s="52" t="s">
        <v>343</v>
      </c>
      <c r="M1609" s="47" t="s">
        <v>215</v>
      </c>
    </row>
    <row r="1610" spans="1:13">
      <c r="A1610" s="51" t="s">
        <v>2065</v>
      </c>
      <c r="B1610" s="51">
        <v>1609</v>
      </c>
      <c r="C1610" s="51">
        <v>2</v>
      </c>
      <c r="D1610" s="52" t="s">
        <v>2055</v>
      </c>
      <c r="E1610" s="52" t="s">
        <v>2056</v>
      </c>
      <c r="F1610" s="51">
        <v>4000</v>
      </c>
      <c r="G1610" s="51">
        <v>72</v>
      </c>
      <c r="H1610" s="51">
        <v>14.4</v>
      </c>
      <c r="I1610" s="51">
        <v>73.599999999999994</v>
      </c>
      <c r="J1610" s="51">
        <v>0</v>
      </c>
      <c r="K1610" s="51">
        <v>0</v>
      </c>
      <c r="L1610" s="52" t="s">
        <v>397</v>
      </c>
      <c r="M1610" s="47" t="s">
        <v>215</v>
      </c>
    </row>
    <row r="1611" spans="1:13">
      <c r="A1611" s="51" t="s">
        <v>2066</v>
      </c>
      <c r="B1611" s="51">
        <v>1610</v>
      </c>
      <c r="C1611" s="51">
        <v>16</v>
      </c>
      <c r="D1611" s="52" t="s">
        <v>2055</v>
      </c>
      <c r="E1611" s="52" t="s">
        <v>2056</v>
      </c>
      <c r="F1611" s="51">
        <v>48000</v>
      </c>
      <c r="G1611" s="51">
        <v>576</v>
      </c>
      <c r="H1611" s="51">
        <v>115.2</v>
      </c>
      <c r="I1611" s="51">
        <v>908.8</v>
      </c>
      <c r="J1611" s="51">
        <v>0</v>
      </c>
      <c r="K1611" s="51">
        <v>0</v>
      </c>
      <c r="L1611" s="52" t="s">
        <v>399</v>
      </c>
      <c r="M1611" s="47" t="s">
        <v>215</v>
      </c>
    </row>
    <row r="1612" spans="1:13">
      <c r="A1612" s="51" t="s">
        <v>2067</v>
      </c>
      <c r="B1612" s="51">
        <v>1611</v>
      </c>
      <c r="C1612" s="51">
        <v>340</v>
      </c>
      <c r="D1612" s="52" t="s">
        <v>2068</v>
      </c>
      <c r="E1612" s="52" t="s">
        <v>2069</v>
      </c>
      <c r="F1612" s="51">
        <v>40700</v>
      </c>
      <c r="G1612" s="51">
        <v>18</v>
      </c>
      <c r="H1612" s="51">
        <v>18</v>
      </c>
      <c r="I1612" s="51">
        <v>24</v>
      </c>
      <c r="J1612" s="51">
        <v>0</v>
      </c>
      <c r="K1612" s="51">
        <v>0</v>
      </c>
      <c r="L1612" s="52" t="s">
        <v>214</v>
      </c>
      <c r="M1612" s="47" t="s">
        <v>215</v>
      </c>
    </row>
    <row r="1613" spans="1:13">
      <c r="A1613" s="51" t="s">
        <v>2070</v>
      </c>
      <c r="B1613" s="51">
        <v>1612</v>
      </c>
      <c r="C1613" s="51">
        <v>33466</v>
      </c>
      <c r="D1613" s="52" t="s">
        <v>2068</v>
      </c>
      <c r="E1613" s="52" t="s">
        <v>2069</v>
      </c>
      <c r="F1613" s="51">
        <v>3261700</v>
      </c>
      <c r="G1613" s="51">
        <v>301194</v>
      </c>
      <c r="H1613" s="51">
        <v>301194</v>
      </c>
      <c r="I1613" s="51">
        <v>401592</v>
      </c>
      <c r="J1613" s="51">
        <v>84900</v>
      </c>
      <c r="K1613" s="51">
        <v>0</v>
      </c>
      <c r="L1613" s="52" t="s">
        <v>217</v>
      </c>
      <c r="M1613" s="47" t="s">
        <v>218</v>
      </c>
    </row>
    <row r="1614" spans="1:13">
      <c r="A1614" s="51" t="s">
        <v>2071</v>
      </c>
      <c r="B1614" s="51">
        <v>1613</v>
      </c>
      <c r="C1614" s="51">
        <v>393</v>
      </c>
      <c r="D1614" s="52" t="s">
        <v>2068</v>
      </c>
      <c r="E1614" s="52" t="s">
        <v>2069</v>
      </c>
      <c r="F1614" s="51">
        <v>73700</v>
      </c>
      <c r="G1614" s="51">
        <v>3465</v>
      </c>
      <c r="H1614" s="51">
        <v>3465</v>
      </c>
      <c r="I1614" s="51">
        <v>4620</v>
      </c>
      <c r="J1614" s="51">
        <v>4100</v>
      </c>
      <c r="K1614" s="51">
        <v>0</v>
      </c>
      <c r="L1614" s="52" t="s">
        <v>220</v>
      </c>
      <c r="M1614" s="47" t="s">
        <v>218</v>
      </c>
    </row>
    <row r="1615" spans="1:13">
      <c r="A1615" s="51" t="s">
        <v>2072</v>
      </c>
      <c r="B1615" s="51">
        <v>1614</v>
      </c>
      <c r="C1615" s="51">
        <v>55</v>
      </c>
      <c r="D1615" s="52" t="s">
        <v>2068</v>
      </c>
      <c r="E1615" s="52" t="s">
        <v>2069</v>
      </c>
      <c r="F1615" s="51">
        <v>16400</v>
      </c>
      <c r="G1615" s="51">
        <v>660</v>
      </c>
      <c r="H1615" s="51">
        <v>660</v>
      </c>
      <c r="I1615" s="51">
        <v>880</v>
      </c>
      <c r="J1615" s="51">
        <v>100</v>
      </c>
      <c r="K1615" s="51">
        <v>0</v>
      </c>
      <c r="L1615" s="52" t="s">
        <v>222</v>
      </c>
      <c r="M1615" s="53" t="s">
        <v>223</v>
      </c>
    </row>
    <row r="1616" spans="1:13">
      <c r="A1616" s="51" t="s">
        <v>2073</v>
      </c>
      <c r="B1616" s="51">
        <v>1615</v>
      </c>
      <c r="C1616" s="51">
        <v>17</v>
      </c>
      <c r="D1616" s="52" t="s">
        <v>2068</v>
      </c>
      <c r="E1616" s="52" t="s">
        <v>2069</v>
      </c>
      <c r="F1616" s="51">
        <v>6800</v>
      </c>
      <c r="G1616" s="51">
        <v>204</v>
      </c>
      <c r="H1616" s="51">
        <v>204</v>
      </c>
      <c r="I1616" s="51">
        <v>272</v>
      </c>
      <c r="J1616" s="51">
        <v>0</v>
      </c>
      <c r="K1616" s="51">
        <v>0</v>
      </c>
      <c r="L1616" s="52" t="s">
        <v>225</v>
      </c>
      <c r="M1616" s="53" t="s">
        <v>223</v>
      </c>
    </row>
    <row r="1617" spans="1:13">
      <c r="A1617" s="51" t="s">
        <v>2074</v>
      </c>
      <c r="B1617" s="51">
        <v>1616</v>
      </c>
      <c r="C1617" s="51">
        <v>468</v>
      </c>
      <c r="D1617" s="52" t="s">
        <v>2068</v>
      </c>
      <c r="E1617" s="52" t="s">
        <v>2069</v>
      </c>
      <c r="F1617" s="51">
        <v>233700</v>
      </c>
      <c r="G1617" s="51">
        <v>8406</v>
      </c>
      <c r="H1617" s="51">
        <v>8406</v>
      </c>
      <c r="I1617" s="51">
        <v>11208</v>
      </c>
      <c r="J1617" s="51">
        <v>100</v>
      </c>
      <c r="K1617" s="51">
        <v>0</v>
      </c>
      <c r="L1617" s="52" t="s">
        <v>227</v>
      </c>
      <c r="M1617" s="47" t="s">
        <v>215</v>
      </c>
    </row>
    <row r="1618" spans="1:13">
      <c r="A1618" s="51" t="s">
        <v>2075</v>
      </c>
      <c r="B1618" s="51">
        <v>1617</v>
      </c>
      <c r="C1618" s="51">
        <v>3</v>
      </c>
      <c r="D1618" s="52" t="s">
        <v>2068</v>
      </c>
      <c r="E1618" s="52" t="s">
        <v>2069</v>
      </c>
      <c r="F1618" s="51">
        <v>1700</v>
      </c>
      <c r="G1618" s="51">
        <v>54</v>
      </c>
      <c r="H1618" s="51">
        <v>54</v>
      </c>
      <c r="I1618" s="51">
        <v>72</v>
      </c>
      <c r="J1618" s="51">
        <v>100</v>
      </c>
      <c r="K1618" s="51">
        <v>0</v>
      </c>
      <c r="L1618" s="52" t="s">
        <v>229</v>
      </c>
      <c r="M1618" s="47" t="s">
        <v>215</v>
      </c>
    </row>
    <row r="1619" spans="1:13">
      <c r="A1619" s="51" t="s">
        <v>2076</v>
      </c>
      <c r="B1619" s="51">
        <v>1618</v>
      </c>
      <c r="C1619" s="51">
        <v>8</v>
      </c>
      <c r="D1619" s="52" t="s">
        <v>2068</v>
      </c>
      <c r="E1619" s="52" t="s">
        <v>2069</v>
      </c>
      <c r="F1619" s="51">
        <v>5600</v>
      </c>
      <c r="G1619" s="51">
        <v>144</v>
      </c>
      <c r="H1619" s="51">
        <v>144</v>
      </c>
      <c r="I1619" s="51">
        <v>192</v>
      </c>
      <c r="J1619" s="51">
        <v>0</v>
      </c>
      <c r="K1619" s="51">
        <v>0</v>
      </c>
      <c r="L1619" s="52" t="s">
        <v>252</v>
      </c>
      <c r="M1619" s="47" t="s">
        <v>215</v>
      </c>
    </row>
    <row r="1620" spans="1:13">
      <c r="A1620" s="51" t="s">
        <v>2077</v>
      </c>
      <c r="B1620" s="51">
        <v>1619</v>
      </c>
      <c r="C1620" s="51">
        <v>5</v>
      </c>
      <c r="D1620" s="52" t="s">
        <v>2068</v>
      </c>
      <c r="E1620" s="52" t="s">
        <v>2069</v>
      </c>
      <c r="F1620" s="51">
        <v>4000</v>
      </c>
      <c r="G1620" s="51">
        <v>90</v>
      </c>
      <c r="H1620" s="51">
        <v>90</v>
      </c>
      <c r="I1620" s="51">
        <v>120</v>
      </c>
      <c r="J1620" s="51">
        <v>0</v>
      </c>
      <c r="K1620" s="51">
        <v>0</v>
      </c>
      <c r="L1620" s="52" t="s">
        <v>231</v>
      </c>
      <c r="M1620" s="47" t="s">
        <v>215</v>
      </c>
    </row>
    <row r="1621" spans="1:13">
      <c r="A1621" s="51" t="s">
        <v>2078</v>
      </c>
      <c r="B1621" s="51">
        <v>1620</v>
      </c>
      <c r="C1621" s="51">
        <v>437</v>
      </c>
      <c r="D1621" s="52" t="s">
        <v>2068</v>
      </c>
      <c r="E1621" s="52" t="s">
        <v>2069</v>
      </c>
      <c r="F1621" s="51">
        <v>437000</v>
      </c>
      <c r="G1621" s="51">
        <v>7866</v>
      </c>
      <c r="H1621" s="51">
        <v>7866</v>
      </c>
      <c r="I1621" s="51">
        <v>10488</v>
      </c>
      <c r="J1621" s="51">
        <v>0</v>
      </c>
      <c r="K1621" s="51">
        <v>0</v>
      </c>
      <c r="L1621" s="52" t="s">
        <v>233</v>
      </c>
      <c r="M1621" s="47" t="s">
        <v>215</v>
      </c>
    </row>
    <row r="1622" spans="1:13">
      <c r="A1622" s="51" t="s">
        <v>2079</v>
      </c>
      <c r="B1622" s="51">
        <v>1621</v>
      </c>
      <c r="C1622" s="51">
        <v>8</v>
      </c>
      <c r="D1622" s="52" t="s">
        <v>2068</v>
      </c>
      <c r="E1622" s="52" t="s">
        <v>2069</v>
      </c>
      <c r="F1622" s="51">
        <v>11900</v>
      </c>
      <c r="G1622" s="51">
        <v>144</v>
      </c>
      <c r="H1622" s="51">
        <v>144</v>
      </c>
      <c r="I1622" s="51">
        <v>192</v>
      </c>
      <c r="J1622" s="51">
        <v>100</v>
      </c>
      <c r="K1622" s="51">
        <v>0</v>
      </c>
      <c r="L1622" s="52" t="s">
        <v>343</v>
      </c>
      <c r="M1622" s="47" t="s">
        <v>215</v>
      </c>
    </row>
    <row r="1623" spans="1:13">
      <c r="A1623" s="51" t="s">
        <v>2080</v>
      </c>
      <c r="B1623" s="51">
        <v>1622</v>
      </c>
      <c r="C1623" s="51">
        <v>32</v>
      </c>
      <c r="D1623" s="52" t="s">
        <v>2068</v>
      </c>
      <c r="E1623" s="52" t="s">
        <v>2069</v>
      </c>
      <c r="F1623" s="51">
        <v>64000</v>
      </c>
      <c r="G1623" s="51">
        <v>576</v>
      </c>
      <c r="H1623" s="51">
        <v>576</v>
      </c>
      <c r="I1623" s="51">
        <v>768</v>
      </c>
      <c r="J1623" s="51">
        <v>0</v>
      </c>
      <c r="K1623" s="51">
        <v>0</v>
      </c>
      <c r="L1623" s="52" t="s">
        <v>397</v>
      </c>
      <c r="M1623" s="47" t="s">
        <v>215</v>
      </c>
    </row>
    <row r="1624" spans="1:13">
      <c r="A1624" s="51" t="s">
        <v>2081</v>
      </c>
      <c r="B1624" s="51">
        <v>1623</v>
      </c>
      <c r="C1624" s="51">
        <v>1</v>
      </c>
      <c r="D1624" s="52" t="s">
        <v>2068</v>
      </c>
      <c r="E1624" s="52" t="s">
        <v>2069</v>
      </c>
      <c r="F1624" s="51">
        <v>2500</v>
      </c>
      <c r="G1624" s="51">
        <v>18</v>
      </c>
      <c r="H1624" s="51">
        <v>18</v>
      </c>
      <c r="I1624" s="51">
        <v>24</v>
      </c>
      <c r="J1624" s="51">
        <v>0</v>
      </c>
      <c r="K1624" s="51">
        <v>0</v>
      </c>
      <c r="L1624" s="52" t="s">
        <v>416</v>
      </c>
      <c r="M1624" s="47" t="s">
        <v>215</v>
      </c>
    </row>
    <row r="1625" spans="1:13">
      <c r="A1625" s="51" t="s">
        <v>2082</v>
      </c>
      <c r="B1625" s="51">
        <v>1624</v>
      </c>
      <c r="C1625" s="51">
        <v>206</v>
      </c>
      <c r="D1625" s="52" t="s">
        <v>2068</v>
      </c>
      <c r="E1625" s="52" t="s">
        <v>2069</v>
      </c>
      <c r="F1625" s="51">
        <v>616700</v>
      </c>
      <c r="G1625" s="51">
        <v>3663</v>
      </c>
      <c r="H1625" s="51">
        <v>3663</v>
      </c>
      <c r="I1625" s="51">
        <v>4884</v>
      </c>
      <c r="J1625" s="51">
        <v>0</v>
      </c>
      <c r="K1625" s="51">
        <v>0</v>
      </c>
      <c r="L1625" s="52" t="s">
        <v>399</v>
      </c>
      <c r="M1625" s="47" t="s">
        <v>215</v>
      </c>
    </row>
    <row r="1626" spans="1:13">
      <c r="A1626" s="51" t="s">
        <v>2083</v>
      </c>
      <c r="B1626" s="51">
        <v>1625</v>
      </c>
      <c r="C1626" s="51">
        <v>732</v>
      </c>
      <c r="D1626" s="52" t="s">
        <v>2084</v>
      </c>
      <c r="E1626" s="52" t="s">
        <v>2085</v>
      </c>
      <c r="F1626" s="51">
        <v>80200</v>
      </c>
      <c r="G1626" s="51">
        <v>13086</v>
      </c>
      <c r="H1626" s="51">
        <v>0</v>
      </c>
      <c r="I1626" s="51">
        <v>8724</v>
      </c>
      <c r="J1626" s="51">
        <v>0</v>
      </c>
      <c r="K1626" s="51">
        <v>0</v>
      </c>
      <c r="L1626" s="52" t="s">
        <v>214</v>
      </c>
      <c r="M1626" s="47" t="s">
        <v>215</v>
      </c>
    </row>
    <row r="1627" spans="1:13">
      <c r="A1627" s="51" t="s">
        <v>2086</v>
      </c>
      <c r="B1627" s="51">
        <v>1626</v>
      </c>
      <c r="C1627" s="51">
        <v>86141</v>
      </c>
      <c r="D1627" s="52" t="s">
        <v>2084</v>
      </c>
      <c r="E1627" s="52" t="s">
        <v>2085</v>
      </c>
      <c r="F1627" s="51">
        <v>8450100</v>
      </c>
      <c r="G1627" s="51">
        <v>1550538</v>
      </c>
      <c r="H1627" s="51">
        <v>0</v>
      </c>
      <c r="I1627" s="51">
        <v>1033692</v>
      </c>
      <c r="J1627" s="51">
        <v>164000</v>
      </c>
      <c r="K1627" s="51">
        <v>0</v>
      </c>
      <c r="L1627" s="52" t="s">
        <v>217</v>
      </c>
      <c r="M1627" s="47" t="s">
        <v>218</v>
      </c>
    </row>
    <row r="1628" spans="1:13">
      <c r="A1628" s="51" t="s">
        <v>2087</v>
      </c>
      <c r="B1628" s="51">
        <v>1627</v>
      </c>
      <c r="C1628" s="51">
        <v>557</v>
      </c>
      <c r="D1628" s="52" t="s">
        <v>2084</v>
      </c>
      <c r="E1628" s="52" t="s">
        <v>2085</v>
      </c>
      <c r="F1628" s="51">
        <v>110300</v>
      </c>
      <c r="G1628" s="51">
        <v>10008</v>
      </c>
      <c r="H1628" s="51">
        <v>0</v>
      </c>
      <c r="I1628" s="51">
        <v>6672</v>
      </c>
      <c r="J1628" s="51">
        <v>1000</v>
      </c>
      <c r="K1628" s="51">
        <v>0</v>
      </c>
      <c r="L1628" s="52" t="s">
        <v>220</v>
      </c>
      <c r="M1628" s="47" t="s">
        <v>218</v>
      </c>
    </row>
    <row r="1629" spans="1:13">
      <c r="A1629" s="51" t="s">
        <v>2088</v>
      </c>
      <c r="B1629" s="51">
        <v>1628</v>
      </c>
      <c r="C1629" s="51">
        <v>98</v>
      </c>
      <c r="D1629" s="52" t="s">
        <v>2084</v>
      </c>
      <c r="E1629" s="52" t="s">
        <v>2085</v>
      </c>
      <c r="F1629" s="51">
        <v>29400</v>
      </c>
      <c r="G1629" s="51">
        <v>2352</v>
      </c>
      <c r="H1629" s="51">
        <v>0</v>
      </c>
      <c r="I1629" s="51">
        <v>1568</v>
      </c>
      <c r="J1629" s="51">
        <v>0</v>
      </c>
      <c r="K1629" s="51">
        <v>0</v>
      </c>
      <c r="L1629" s="52" t="s">
        <v>222</v>
      </c>
      <c r="M1629" s="53" t="s">
        <v>223</v>
      </c>
    </row>
    <row r="1630" spans="1:13">
      <c r="A1630" s="51" t="s">
        <v>2089</v>
      </c>
      <c r="B1630" s="51">
        <v>1629</v>
      </c>
      <c r="C1630" s="51">
        <v>23</v>
      </c>
      <c r="D1630" s="52" t="s">
        <v>2084</v>
      </c>
      <c r="E1630" s="52" t="s">
        <v>2085</v>
      </c>
      <c r="F1630" s="51">
        <v>9200</v>
      </c>
      <c r="G1630" s="51">
        <v>552</v>
      </c>
      <c r="H1630" s="51">
        <v>0</v>
      </c>
      <c r="I1630" s="51">
        <v>368</v>
      </c>
      <c r="J1630" s="51">
        <v>0</v>
      </c>
      <c r="K1630" s="51">
        <v>0</v>
      </c>
      <c r="L1630" s="52" t="s">
        <v>225</v>
      </c>
      <c r="M1630" s="53" t="s">
        <v>223</v>
      </c>
    </row>
    <row r="1631" spans="1:13">
      <c r="A1631" s="51" t="s">
        <v>2090</v>
      </c>
      <c r="B1631" s="51">
        <v>1630</v>
      </c>
      <c r="C1631" s="51">
        <v>293</v>
      </c>
      <c r="D1631" s="52" t="s">
        <v>2084</v>
      </c>
      <c r="E1631" s="52" t="s">
        <v>2085</v>
      </c>
      <c r="F1631" s="51">
        <v>146400</v>
      </c>
      <c r="G1631" s="51">
        <v>10530</v>
      </c>
      <c r="H1631" s="51">
        <v>0</v>
      </c>
      <c r="I1631" s="51">
        <v>7020</v>
      </c>
      <c r="J1631" s="51">
        <v>0</v>
      </c>
      <c r="K1631" s="51">
        <v>0</v>
      </c>
      <c r="L1631" s="52" t="s">
        <v>227</v>
      </c>
      <c r="M1631" s="47" t="s">
        <v>215</v>
      </c>
    </row>
    <row r="1632" spans="1:13">
      <c r="A1632" s="51" t="s">
        <v>2091</v>
      </c>
      <c r="B1632" s="51">
        <v>1631</v>
      </c>
      <c r="C1632" s="51">
        <v>16</v>
      </c>
      <c r="D1632" s="52" t="s">
        <v>2084</v>
      </c>
      <c r="E1632" s="52" t="s">
        <v>2085</v>
      </c>
      <c r="F1632" s="51">
        <v>9600</v>
      </c>
      <c r="G1632" s="51">
        <v>576</v>
      </c>
      <c r="H1632" s="51">
        <v>0</v>
      </c>
      <c r="I1632" s="51">
        <v>384</v>
      </c>
      <c r="J1632" s="51">
        <v>0</v>
      </c>
      <c r="K1632" s="51">
        <v>0</v>
      </c>
      <c r="L1632" s="52" t="s">
        <v>229</v>
      </c>
      <c r="M1632" s="47" t="s">
        <v>215</v>
      </c>
    </row>
    <row r="1633" spans="1:13">
      <c r="A1633" s="51" t="s">
        <v>2092</v>
      </c>
      <c r="B1633" s="51">
        <v>1632</v>
      </c>
      <c r="C1633" s="51">
        <v>2</v>
      </c>
      <c r="D1633" s="52" t="s">
        <v>2084</v>
      </c>
      <c r="E1633" s="52" t="s">
        <v>2085</v>
      </c>
      <c r="F1633" s="51">
        <v>1400</v>
      </c>
      <c r="G1633" s="51">
        <v>72</v>
      </c>
      <c r="H1633" s="51">
        <v>0</v>
      </c>
      <c r="I1633" s="51">
        <v>48</v>
      </c>
      <c r="J1633" s="51">
        <v>0</v>
      </c>
      <c r="K1633" s="51">
        <v>0</v>
      </c>
      <c r="L1633" s="52" t="s">
        <v>252</v>
      </c>
      <c r="M1633" s="47" t="s">
        <v>215</v>
      </c>
    </row>
    <row r="1634" spans="1:13">
      <c r="A1634" s="51" t="s">
        <v>2093</v>
      </c>
      <c r="B1634" s="51">
        <v>1633</v>
      </c>
      <c r="C1634" s="51">
        <v>4</v>
      </c>
      <c r="D1634" s="52" t="s">
        <v>2084</v>
      </c>
      <c r="E1634" s="52" t="s">
        <v>2085</v>
      </c>
      <c r="F1634" s="51">
        <v>3200</v>
      </c>
      <c r="G1634" s="51">
        <v>144</v>
      </c>
      <c r="H1634" s="51">
        <v>0</v>
      </c>
      <c r="I1634" s="51">
        <v>96</v>
      </c>
      <c r="J1634" s="51">
        <v>0</v>
      </c>
      <c r="K1634" s="51">
        <v>0</v>
      </c>
      <c r="L1634" s="52" t="s">
        <v>231</v>
      </c>
      <c r="M1634" s="47" t="s">
        <v>215</v>
      </c>
    </row>
    <row r="1635" spans="1:13">
      <c r="A1635" s="51" t="s">
        <v>2094</v>
      </c>
      <c r="B1635" s="51">
        <v>1634</v>
      </c>
      <c r="C1635" s="51">
        <v>2</v>
      </c>
      <c r="D1635" s="52" t="s">
        <v>2084</v>
      </c>
      <c r="E1635" s="52" t="s">
        <v>2085</v>
      </c>
      <c r="F1635" s="51">
        <v>1800</v>
      </c>
      <c r="G1635" s="51">
        <v>72</v>
      </c>
      <c r="H1635" s="51">
        <v>0</v>
      </c>
      <c r="I1635" s="51">
        <v>48</v>
      </c>
      <c r="J1635" s="51">
        <v>0</v>
      </c>
      <c r="K1635" s="51">
        <v>0</v>
      </c>
      <c r="L1635" s="52" t="s">
        <v>255</v>
      </c>
      <c r="M1635" s="47" t="s">
        <v>215</v>
      </c>
    </row>
    <row r="1636" spans="1:13">
      <c r="A1636" s="51" t="s">
        <v>2095</v>
      </c>
      <c r="B1636" s="51">
        <v>1635</v>
      </c>
      <c r="C1636" s="51">
        <v>242</v>
      </c>
      <c r="D1636" s="52" t="s">
        <v>2084</v>
      </c>
      <c r="E1636" s="52" t="s">
        <v>2085</v>
      </c>
      <c r="F1636" s="51">
        <v>242000</v>
      </c>
      <c r="G1636" s="51">
        <v>8712</v>
      </c>
      <c r="H1636" s="51">
        <v>0</v>
      </c>
      <c r="I1636" s="51">
        <v>5808</v>
      </c>
      <c r="J1636" s="51">
        <v>0</v>
      </c>
      <c r="K1636" s="51">
        <v>0</v>
      </c>
      <c r="L1636" s="52" t="s">
        <v>233</v>
      </c>
      <c r="M1636" s="47" t="s">
        <v>215</v>
      </c>
    </row>
    <row r="1637" spans="1:13">
      <c r="A1637" s="51" t="s">
        <v>2096</v>
      </c>
      <c r="B1637" s="51">
        <v>1636</v>
      </c>
      <c r="C1637" s="51">
        <v>1</v>
      </c>
      <c r="D1637" s="52" t="s">
        <v>2084</v>
      </c>
      <c r="E1637" s="52" t="s">
        <v>2085</v>
      </c>
      <c r="F1637" s="51">
        <v>1500</v>
      </c>
      <c r="G1637" s="51">
        <v>36</v>
      </c>
      <c r="H1637" s="51">
        <v>0</v>
      </c>
      <c r="I1637" s="51">
        <v>24</v>
      </c>
      <c r="J1637" s="51">
        <v>0</v>
      </c>
      <c r="K1637" s="51">
        <v>0</v>
      </c>
      <c r="L1637" s="52" t="s">
        <v>343</v>
      </c>
      <c r="M1637" s="47" t="s">
        <v>215</v>
      </c>
    </row>
    <row r="1638" spans="1:13">
      <c r="A1638" s="51" t="s">
        <v>2097</v>
      </c>
      <c r="B1638" s="51">
        <v>1637</v>
      </c>
      <c r="C1638" s="51">
        <v>32</v>
      </c>
      <c r="D1638" s="52" t="s">
        <v>2084</v>
      </c>
      <c r="E1638" s="52" t="s">
        <v>2085</v>
      </c>
      <c r="F1638" s="51">
        <v>64000</v>
      </c>
      <c r="G1638" s="51">
        <v>1152</v>
      </c>
      <c r="H1638" s="51">
        <v>0</v>
      </c>
      <c r="I1638" s="51">
        <v>768</v>
      </c>
      <c r="J1638" s="51">
        <v>0</v>
      </c>
      <c r="K1638" s="51">
        <v>0</v>
      </c>
      <c r="L1638" s="52" t="s">
        <v>397</v>
      </c>
      <c r="M1638" s="47" t="s">
        <v>215</v>
      </c>
    </row>
    <row r="1639" spans="1:13">
      <c r="A1639" s="51" t="s">
        <v>2098</v>
      </c>
      <c r="B1639" s="51">
        <v>1638</v>
      </c>
      <c r="C1639" s="51">
        <v>74</v>
      </c>
      <c r="D1639" s="52" t="s">
        <v>2084</v>
      </c>
      <c r="E1639" s="52" t="s">
        <v>2085</v>
      </c>
      <c r="F1639" s="51">
        <v>221700</v>
      </c>
      <c r="G1639" s="51">
        <v>2610</v>
      </c>
      <c r="H1639" s="51">
        <v>0</v>
      </c>
      <c r="I1639" s="51">
        <v>1740</v>
      </c>
      <c r="J1639" s="51">
        <v>0</v>
      </c>
      <c r="K1639" s="51">
        <v>0</v>
      </c>
      <c r="L1639" s="52" t="s">
        <v>399</v>
      </c>
      <c r="M1639" s="47" t="s">
        <v>215</v>
      </c>
    </row>
    <row r="1640" spans="1:13">
      <c r="A1640" s="51" t="s">
        <v>2099</v>
      </c>
      <c r="B1640" s="51">
        <v>1639</v>
      </c>
      <c r="C1640" s="51">
        <v>16</v>
      </c>
      <c r="D1640" s="52" t="s">
        <v>2100</v>
      </c>
      <c r="E1640" s="52" t="s">
        <v>2101</v>
      </c>
      <c r="F1640" s="51">
        <v>1300</v>
      </c>
      <c r="G1640" s="51">
        <v>-238</v>
      </c>
      <c r="H1640" s="51">
        <v>0</v>
      </c>
      <c r="I1640" s="51">
        <v>-102</v>
      </c>
      <c r="J1640" s="51">
        <v>0</v>
      </c>
      <c r="K1640" s="51">
        <v>0</v>
      </c>
      <c r="L1640" s="52" t="s">
        <v>214</v>
      </c>
      <c r="M1640" s="47" t="s">
        <v>215</v>
      </c>
    </row>
    <row r="1641" spans="1:13">
      <c r="A1641" s="51" t="s">
        <v>2102</v>
      </c>
      <c r="B1641" s="51">
        <v>1640</v>
      </c>
      <c r="C1641" s="51">
        <v>193175</v>
      </c>
      <c r="D1641" s="52" t="s">
        <v>2100</v>
      </c>
      <c r="E1641" s="52" t="s">
        <v>2101</v>
      </c>
      <c r="F1641" s="51">
        <v>18620350</v>
      </c>
      <c r="G1641" s="51">
        <v>4056675</v>
      </c>
      <c r="H1641" s="51">
        <v>0</v>
      </c>
      <c r="I1641" s="51">
        <v>1738575</v>
      </c>
      <c r="J1641" s="51">
        <v>697350</v>
      </c>
      <c r="K1641" s="51">
        <v>0</v>
      </c>
      <c r="L1641" s="52" t="s">
        <v>217</v>
      </c>
      <c r="M1641" s="47" t="s">
        <v>218</v>
      </c>
    </row>
    <row r="1642" spans="1:13">
      <c r="A1642" s="51" t="s">
        <v>2103</v>
      </c>
      <c r="B1642" s="51">
        <v>1641</v>
      </c>
      <c r="C1642" s="51">
        <v>2074</v>
      </c>
      <c r="D1642" s="52" t="s">
        <v>2100</v>
      </c>
      <c r="E1642" s="52" t="s">
        <v>2101</v>
      </c>
      <c r="F1642" s="51">
        <v>378180</v>
      </c>
      <c r="G1642" s="51">
        <v>40614</v>
      </c>
      <c r="H1642" s="51">
        <v>0</v>
      </c>
      <c r="I1642" s="51">
        <v>17406</v>
      </c>
      <c r="J1642" s="51">
        <v>22620</v>
      </c>
      <c r="K1642" s="51">
        <v>0</v>
      </c>
      <c r="L1642" s="52" t="s">
        <v>220</v>
      </c>
      <c r="M1642" s="47" t="s">
        <v>218</v>
      </c>
    </row>
    <row r="1643" spans="1:13">
      <c r="A1643" s="51" t="s">
        <v>2104</v>
      </c>
      <c r="B1643" s="51">
        <v>1642</v>
      </c>
      <c r="C1643" s="51">
        <v>466</v>
      </c>
      <c r="D1643" s="52" t="s">
        <v>2100</v>
      </c>
      <c r="E1643" s="52" t="s">
        <v>2101</v>
      </c>
      <c r="F1643" s="51">
        <v>136150</v>
      </c>
      <c r="G1643" s="51">
        <v>12586</v>
      </c>
      <c r="H1643" s="51">
        <v>0</v>
      </c>
      <c r="I1643" s="51">
        <v>5394</v>
      </c>
      <c r="J1643" s="51">
        <v>1350</v>
      </c>
      <c r="K1643" s="51">
        <v>0</v>
      </c>
      <c r="L1643" s="52" t="s">
        <v>222</v>
      </c>
      <c r="M1643" s="53" t="s">
        <v>223</v>
      </c>
    </row>
    <row r="1644" spans="1:13">
      <c r="A1644" s="51" t="s">
        <v>2105</v>
      </c>
      <c r="B1644" s="51">
        <v>1643</v>
      </c>
      <c r="C1644" s="51">
        <v>114</v>
      </c>
      <c r="D1644" s="52" t="s">
        <v>2100</v>
      </c>
      <c r="E1644" s="52" t="s">
        <v>2101</v>
      </c>
      <c r="F1644" s="51">
        <v>44000</v>
      </c>
      <c r="G1644" s="51">
        <v>2975</v>
      </c>
      <c r="H1644" s="51">
        <v>0</v>
      </c>
      <c r="I1644" s="51">
        <v>1275</v>
      </c>
      <c r="J1644" s="51">
        <v>400</v>
      </c>
      <c r="K1644" s="51">
        <v>0</v>
      </c>
      <c r="L1644" s="52" t="s">
        <v>225</v>
      </c>
      <c r="M1644" s="53" t="s">
        <v>223</v>
      </c>
    </row>
    <row r="1645" spans="1:13">
      <c r="A1645" s="51" t="s">
        <v>2106</v>
      </c>
      <c r="B1645" s="51">
        <v>1644</v>
      </c>
      <c r="C1645" s="51">
        <v>2285</v>
      </c>
      <c r="D1645" s="52" t="s">
        <v>2100</v>
      </c>
      <c r="E1645" s="52" t="s">
        <v>2101</v>
      </c>
      <c r="F1645" s="51">
        <v>1125270</v>
      </c>
      <c r="G1645" s="51">
        <v>93730</v>
      </c>
      <c r="H1645" s="51">
        <v>0</v>
      </c>
      <c r="I1645" s="51">
        <v>40170</v>
      </c>
      <c r="J1645" s="51">
        <v>5930</v>
      </c>
      <c r="K1645" s="51">
        <v>0</v>
      </c>
      <c r="L1645" s="52" t="s">
        <v>227</v>
      </c>
      <c r="M1645" s="47" t="s">
        <v>215</v>
      </c>
    </row>
    <row r="1646" spans="1:13">
      <c r="A1646" s="51" t="s">
        <v>2107</v>
      </c>
      <c r="B1646" s="51">
        <v>1645</v>
      </c>
      <c r="C1646" s="51">
        <v>48</v>
      </c>
      <c r="D1646" s="52" t="s">
        <v>2100</v>
      </c>
      <c r="E1646" s="52" t="s">
        <v>2101</v>
      </c>
      <c r="F1646" s="51">
        <v>26370</v>
      </c>
      <c r="G1646" s="51">
        <v>1701</v>
      </c>
      <c r="H1646" s="51">
        <v>0</v>
      </c>
      <c r="I1646" s="51">
        <v>729</v>
      </c>
      <c r="J1646" s="51">
        <v>330</v>
      </c>
      <c r="K1646" s="51">
        <v>0</v>
      </c>
      <c r="L1646" s="52" t="s">
        <v>229</v>
      </c>
      <c r="M1646" s="47" t="s">
        <v>215</v>
      </c>
    </row>
    <row r="1647" spans="1:13">
      <c r="A1647" s="51" t="s">
        <v>2108</v>
      </c>
      <c r="B1647" s="51">
        <v>1646</v>
      </c>
      <c r="C1647" s="51">
        <v>9</v>
      </c>
      <c r="D1647" s="52" t="s">
        <v>2100</v>
      </c>
      <c r="E1647" s="52" t="s">
        <v>2101</v>
      </c>
      <c r="F1647" s="51">
        <v>4860</v>
      </c>
      <c r="G1647" s="51">
        <v>273</v>
      </c>
      <c r="H1647" s="51">
        <v>0</v>
      </c>
      <c r="I1647" s="51">
        <v>117</v>
      </c>
      <c r="J1647" s="51">
        <v>140</v>
      </c>
      <c r="K1647" s="51">
        <v>0</v>
      </c>
      <c r="L1647" s="52" t="s">
        <v>252</v>
      </c>
      <c r="M1647" s="47" t="s">
        <v>215</v>
      </c>
    </row>
    <row r="1648" spans="1:13">
      <c r="A1648" s="51" t="s">
        <v>2109</v>
      </c>
      <c r="B1648" s="51">
        <v>1647</v>
      </c>
      <c r="C1648" s="51">
        <v>10</v>
      </c>
      <c r="D1648" s="52" t="s">
        <v>2100</v>
      </c>
      <c r="E1648" s="52" t="s">
        <v>2101</v>
      </c>
      <c r="F1648" s="51">
        <v>7970</v>
      </c>
      <c r="G1648" s="51">
        <v>420</v>
      </c>
      <c r="H1648" s="51">
        <v>0</v>
      </c>
      <c r="I1648" s="51">
        <v>180</v>
      </c>
      <c r="J1648" s="51">
        <v>30</v>
      </c>
      <c r="K1648" s="51">
        <v>0</v>
      </c>
      <c r="L1648" s="52" t="s">
        <v>231</v>
      </c>
      <c r="M1648" s="47" t="s">
        <v>215</v>
      </c>
    </row>
    <row r="1649" spans="1:13">
      <c r="A1649" s="51" t="s">
        <v>2110</v>
      </c>
      <c r="B1649" s="51">
        <v>1648</v>
      </c>
      <c r="C1649" s="51">
        <v>16</v>
      </c>
      <c r="D1649" s="52" t="s">
        <v>2100</v>
      </c>
      <c r="E1649" s="52" t="s">
        <v>2101</v>
      </c>
      <c r="F1649" s="51">
        <v>12750</v>
      </c>
      <c r="G1649" s="51">
        <v>399</v>
      </c>
      <c r="H1649" s="51">
        <v>0</v>
      </c>
      <c r="I1649" s="51">
        <v>171</v>
      </c>
      <c r="J1649" s="51">
        <v>50</v>
      </c>
      <c r="K1649" s="51">
        <v>0</v>
      </c>
      <c r="L1649" s="52" t="s">
        <v>255</v>
      </c>
      <c r="M1649" s="47" t="s">
        <v>215</v>
      </c>
    </row>
    <row r="1650" spans="1:13">
      <c r="A1650" s="51" t="s">
        <v>2111</v>
      </c>
      <c r="B1650" s="51">
        <v>1649</v>
      </c>
      <c r="C1650" s="51">
        <v>407</v>
      </c>
      <c r="D1650" s="52" t="s">
        <v>2100</v>
      </c>
      <c r="E1650" s="52" t="s">
        <v>2101</v>
      </c>
      <c r="F1650" s="51">
        <v>400650</v>
      </c>
      <c r="G1650" s="51">
        <v>16716</v>
      </c>
      <c r="H1650" s="51">
        <v>0</v>
      </c>
      <c r="I1650" s="51">
        <v>7164</v>
      </c>
      <c r="J1650" s="51">
        <v>3550</v>
      </c>
      <c r="K1650" s="51">
        <v>0</v>
      </c>
      <c r="L1650" s="52" t="s">
        <v>233</v>
      </c>
      <c r="M1650" s="47" t="s">
        <v>215</v>
      </c>
    </row>
    <row r="1651" spans="1:13">
      <c r="A1651" s="51" t="s">
        <v>2112</v>
      </c>
      <c r="B1651" s="51">
        <v>1650</v>
      </c>
      <c r="C1651" s="51">
        <v>20</v>
      </c>
      <c r="D1651" s="52" t="s">
        <v>2100</v>
      </c>
      <c r="E1651" s="52" t="s">
        <v>2101</v>
      </c>
      <c r="F1651" s="51">
        <v>29850</v>
      </c>
      <c r="G1651" s="51">
        <v>840</v>
      </c>
      <c r="H1651" s="51">
        <v>0</v>
      </c>
      <c r="I1651" s="51">
        <v>360</v>
      </c>
      <c r="J1651" s="51">
        <v>150</v>
      </c>
      <c r="K1651" s="51">
        <v>0</v>
      </c>
      <c r="L1651" s="52" t="s">
        <v>343</v>
      </c>
      <c r="M1651" s="47" t="s">
        <v>215</v>
      </c>
    </row>
    <row r="1652" spans="1:13">
      <c r="A1652" s="51" t="s">
        <v>2113</v>
      </c>
      <c r="B1652" s="51">
        <v>1651</v>
      </c>
      <c r="C1652" s="51">
        <v>53</v>
      </c>
      <c r="D1652" s="52" t="s">
        <v>2100</v>
      </c>
      <c r="E1652" s="52" t="s">
        <v>2101</v>
      </c>
      <c r="F1652" s="51">
        <v>105410</v>
      </c>
      <c r="G1652" s="51">
        <v>2163</v>
      </c>
      <c r="H1652" s="51">
        <v>0</v>
      </c>
      <c r="I1652" s="51">
        <v>927</v>
      </c>
      <c r="J1652" s="51">
        <v>290</v>
      </c>
      <c r="K1652" s="51">
        <v>0</v>
      </c>
      <c r="L1652" s="52" t="s">
        <v>397</v>
      </c>
      <c r="M1652" s="47" t="s">
        <v>215</v>
      </c>
    </row>
    <row r="1653" spans="1:13">
      <c r="A1653" s="51" t="s">
        <v>2114</v>
      </c>
      <c r="B1653" s="51">
        <v>1652</v>
      </c>
      <c r="C1653" s="51">
        <v>207</v>
      </c>
      <c r="D1653" s="52" t="s">
        <v>2100</v>
      </c>
      <c r="E1653" s="52" t="s">
        <v>2101</v>
      </c>
      <c r="F1653" s="51">
        <v>613320</v>
      </c>
      <c r="G1653" s="51">
        <v>8148</v>
      </c>
      <c r="H1653" s="51">
        <v>0</v>
      </c>
      <c r="I1653" s="51">
        <v>3492</v>
      </c>
      <c r="J1653" s="51">
        <v>780</v>
      </c>
      <c r="K1653" s="51">
        <v>0</v>
      </c>
      <c r="L1653" s="52" t="s">
        <v>399</v>
      </c>
      <c r="M1653" s="47" t="s">
        <v>215</v>
      </c>
    </row>
    <row r="1654" spans="1:13">
      <c r="A1654" s="51" t="s">
        <v>2115</v>
      </c>
      <c r="B1654" s="51">
        <v>1653</v>
      </c>
      <c r="C1654" s="51">
        <v>42</v>
      </c>
      <c r="D1654" s="52" t="s">
        <v>2116</v>
      </c>
      <c r="E1654" s="52" t="s">
        <v>2117</v>
      </c>
      <c r="F1654" s="51">
        <v>13700</v>
      </c>
      <c r="G1654" s="51">
        <v>-182</v>
      </c>
      <c r="H1654" s="51">
        <v>0</v>
      </c>
      <c r="I1654" s="51">
        <v>-78</v>
      </c>
      <c r="J1654" s="51">
        <v>0</v>
      </c>
      <c r="K1654" s="51">
        <v>0</v>
      </c>
      <c r="L1654" s="52" t="s">
        <v>214</v>
      </c>
      <c r="M1654" s="47" t="s">
        <v>215</v>
      </c>
    </row>
    <row r="1655" spans="1:13">
      <c r="A1655" s="51" t="s">
        <v>2118</v>
      </c>
      <c r="B1655" s="51">
        <v>1654</v>
      </c>
      <c r="C1655" s="51">
        <v>132579</v>
      </c>
      <c r="D1655" s="52" t="s">
        <v>2116</v>
      </c>
      <c r="E1655" s="52" t="s">
        <v>2117</v>
      </c>
      <c r="F1655" s="51">
        <v>13061600</v>
      </c>
      <c r="G1655" s="51">
        <v>2784159</v>
      </c>
      <c r="H1655" s="51">
        <v>0</v>
      </c>
      <c r="I1655" s="51">
        <v>1193211</v>
      </c>
      <c r="J1655" s="51">
        <v>196300</v>
      </c>
      <c r="K1655" s="51">
        <v>0</v>
      </c>
      <c r="L1655" s="52" t="s">
        <v>217</v>
      </c>
      <c r="M1655" s="47" t="s">
        <v>218</v>
      </c>
    </row>
    <row r="1656" spans="1:13">
      <c r="A1656" s="51" t="s">
        <v>2119</v>
      </c>
      <c r="B1656" s="51">
        <v>1655</v>
      </c>
      <c r="C1656" s="51">
        <v>940</v>
      </c>
      <c r="D1656" s="52" t="s">
        <v>2116</v>
      </c>
      <c r="E1656" s="52" t="s">
        <v>2117</v>
      </c>
      <c r="F1656" s="51">
        <v>168450</v>
      </c>
      <c r="G1656" s="51">
        <v>18102</v>
      </c>
      <c r="H1656" s="51">
        <v>0</v>
      </c>
      <c r="I1656" s="51">
        <v>7758</v>
      </c>
      <c r="J1656" s="51">
        <v>11750</v>
      </c>
      <c r="K1656" s="51">
        <v>0</v>
      </c>
      <c r="L1656" s="52" t="s">
        <v>220</v>
      </c>
      <c r="M1656" s="47" t="s">
        <v>218</v>
      </c>
    </row>
    <row r="1657" spans="1:13">
      <c r="A1657" s="51" t="s">
        <v>2120</v>
      </c>
      <c r="B1657" s="51">
        <v>1656</v>
      </c>
      <c r="C1657" s="51">
        <v>133</v>
      </c>
      <c r="D1657" s="52" t="s">
        <v>2116</v>
      </c>
      <c r="E1657" s="52" t="s">
        <v>2117</v>
      </c>
      <c r="F1657" s="51">
        <v>39100</v>
      </c>
      <c r="G1657" s="51">
        <v>3598</v>
      </c>
      <c r="H1657" s="51">
        <v>0</v>
      </c>
      <c r="I1657" s="51">
        <v>1542</v>
      </c>
      <c r="J1657" s="51">
        <v>100</v>
      </c>
      <c r="K1657" s="51">
        <v>0</v>
      </c>
      <c r="L1657" s="52" t="s">
        <v>222</v>
      </c>
      <c r="M1657" s="53" t="s">
        <v>223</v>
      </c>
    </row>
    <row r="1658" spans="1:13">
      <c r="A1658" s="51" t="s">
        <v>2121</v>
      </c>
      <c r="B1658" s="51">
        <v>1657</v>
      </c>
      <c r="C1658" s="51">
        <v>35</v>
      </c>
      <c r="D1658" s="52" t="s">
        <v>2116</v>
      </c>
      <c r="E1658" s="52" t="s">
        <v>2117</v>
      </c>
      <c r="F1658" s="51">
        <v>13850</v>
      </c>
      <c r="G1658" s="51">
        <v>959</v>
      </c>
      <c r="H1658" s="51">
        <v>0</v>
      </c>
      <c r="I1658" s="51">
        <v>411</v>
      </c>
      <c r="J1658" s="51">
        <v>50</v>
      </c>
      <c r="K1658" s="51">
        <v>0</v>
      </c>
      <c r="L1658" s="52" t="s">
        <v>225</v>
      </c>
      <c r="M1658" s="53" t="s">
        <v>223</v>
      </c>
    </row>
    <row r="1659" spans="1:13">
      <c r="A1659" s="51" t="s">
        <v>2122</v>
      </c>
      <c r="B1659" s="51">
        <v>1658</v>
      </c>
      <c r="C1659" s="51">
        <v>660</v>
      </c>
      <c r="D1659" s="52" t="s">
        <v>2116</v>
      </c>
      <c r="E1659" s="52" t="s">
        <v>2117</v>
      </c>
      <c r="F1659" s="51">
        <v>325030</v>
      </c>
      <c r="G1659" s="51">
        <v>26866</v>
      </c>
      <c r="H1659" s="51">
        <v>0</v>
      </c>
      <c r="I1659" s="51">
        <v>11514</v>
      </c>
      <c r="J1659" s="51">
        <v>370</v>
      </c>
      <c r="K1659" s="51">
        <v>0</v>
      </c>
      <c r="L1659" s="52" t="s">
        <v>227</v>
      </c>
      <c r="M1659" s="47" t="s">
        <v>215</v>
      </c>
    </row>
    <row r="1660" spans="1:13">
      <c r="A1660" s="51" t="s">
        <v>2123</v>
      </c>
      <c r="B1660" s="51">
        <v>1659</v>
      </c>
      <c r="C1660" s="51">
        <v>31</v>
      </c>
      <c r="D1660" s="52" t="s">
        <v>2116</v>
      </c>
      <c r="E1660" s="52" t="s">
        <v>2117</v>
      </c>
      <c r="F1660" s="51">
        <v>17950</v>
      </c>
      <c r="G1660" s="51">
        <v>1197</v>
      </c>
      <c r="H1660" s="51">
        <v>0</v>
      </c>
      <c r="I1660" s="51">
        <v>513</v>
      </c>
      <c r="J1660" s="51">
        <v>150</v>
      </c>
      <c r="K1660" s="51">
        <v>0</v>
      </c>
      <c r="L1660" s="52" t="s">
        <v>229</v>
      </c>
      <c r="M1660" s="47" t="s">
        <v>215</v>
      </c>
    </row>
    <row r="1661" spans="1:13">
      <c r="A1661" s="51" t="s">
        <v>2124</v>
      </c>
      <c r="B1661" s="51">
        <v>1660</v>
      </c>
      <c r="C1661" s="51">
        <v>3</v>
      </c>
      <c r="D1661" s="52" t="s">
        <v>2116</v>
      </c>
      <c r="E1661" s="52" t="s">
        <v>2117</v>
      </c>
      <c r="F1661" s="51">
        <v>1900</v>
      </c>
      <c r="G1661" s="51">
        <v>84</v>
      </c>
      <c r="H1661" s="51">
        <v>0</v>
      </c>
      <c r="I1661" s="51">
        <v>36</v>
      </c>
      <c r="J1661" s="51">
        <v>0</v>
      </c>
      <c r="K1661" s="51">
        <v>0</v>
      </c>
      <c r="L1661" s="52" t="s">
        <v>252</v>
      </c>
      <c r="M1661" s="47" t="s">
        <v>215</v>
      </c>
    </row>
    <row r="1662" spans="1:13">
      <c r="A1662" s="51" t="s">
        <v>2125</v>
      </c>
      <c r="B1662" s="51">
        <v>1661</v>
      </c>
      <c r="C1662" s="51">
        <v>10</v>
      </c>
      <c r="D1662" s="52" t="s">
        <v>2116</v>
      </c>
      <c r="E1662" s="52" t="s">
        <v>2117</v>
      </c>
      <c r="F1662" s="51">
        <v>7970</v>
      </c>
      <c r="G1662" s="51">
        <v>420</v>
      </c>
      <c r="H1662" s="51">
        <v>0</v>
      </c>
      <c r="I1662" s="51">
        <v>180</v>
      </c>
      <c r="J1662" s="51">
        <v>30</v>
      </c>
      <c r="K1662" s="51">
        <v>0</v>
      </c>
      <c r="L1662" s="52" t="s">
        <v>231</v>
      </c>
      <c r="M1662" s="47" t="s">
        <v>215</v>
      </c>
    </row>
    <row r="1663" spans="1:13">
      <c r="A1663" s="51" t="s">
        <v>2126</v>
      </c>
      <c r="B1663" s="51">
        <v>1662</v>
      </c>
      <c r="C1663" s="51">
        <v>4</v>
      </c>
      <c r="D1663" s="52" t="s">
        <v>2116</v>
      </c>
      <c r="E1663" s="52" t="s">
        <v>2117</v>
      </c>
      <c r="F1663" s="51">
        <v>3840</v>
      </c>
      <c r="G1663" s="51">
        <v>168</v>
      </c>
      <c r="H1663" s="51">
        <v>0</v>
      </c>
      <c r="I1663" s="51">
        <v>72</v>
      </c>
      <c r="J1663" s="51">
        <v>60</v>
      </c>
      <c r="K1663" s="51">
        <v>0</v>
      </c>
      <c r="L1663" s="52" t="s">
        <v>255</v>
      </c>
      <c r="M1663" s="47" t="s">
        <v>215</v>
      </c>
    </row>
    <row r="1664" spans="1:13">
      <c r="A1664" s="51" t="s">
        <v>2127</v>
      </c>
      <c r="B1664" s="51">
        <v>1663</v>
      </c>
      <c r="C1664" s="51">
        <v>825</v>
      </c>
      <c r="D1664" s="52" t="s">
        <v>2116</v>
      </c>
      <c r="E1664" s="52" t="s">
        <v>2117</v>
      </c>
      <c r="F1664" s="51">
        <v>817860</v>
      </c>
      <c r="G1664" s="51">
        <v>33558</v>
      </c>
      <c r="H1664" s="51">
        <v>0</v>
      </c>
      <c r="I1664" s="51">
        <v>14382</v>
      </c>
      <c r="J1664" s="51">
        <v>540</v>
      </c>
      <c r="K1664" s="51">
        <v>0</v>
      </c>
      <c r="L1664" s="52" t="s">
        <v>233</v>
      </c>
      <c r="M1664" s="47" t="s">
        <v>215</v>
      </c>
    </row>
    <row r="1665" spans="1:13">
      <c r="A1665" s="51" t="s">
        <v>2128</v>
      </c>
      <c r="B1665" s="51">
        <v>1664</v>
      </c>
      <c r="C1665" s="51">
        <v>36</v>
      </c>
      <c r="D1665" s="52" t="s">
        <v>2116</v>
      </c>
      <c r="E1665" s="52" t="s">
        <v>2117</v>
      </c>
      <c r="F1665" s="51">
        <v>53780</v>
      </c>
      <c r="G1665" s="51">
        <v>1470</v>
      </c>
      <c r="H1665" s="51">
        <v>0</v>
      </c>
      <c r="I1665" s="51">
        <v>630</v>
      </c>
      <c r="J1665" s="51">
        <v>20</v>
      </c>
      <c r="K1665" s="51">
        <v>0</v>
      </c>
      <c r="L1665" s="52" t="s">
        <v>343</v>
      </c>
      <c r="M1665" s="47" t="s">
        <v>215</v>
      </c>
    </row>
    <row r="1666" spans="1:13">
      <c r="A1666" s="51" t="s">
        <v>2129</v>
      </c>
      <c r="B1666" s="51">
        <v>1665</v>
      </c>
      <c r="C1666" s="51">
        <v>82</v>
      </c>
      <c r="D1666" s="52" t="s">
        <v>2116</v>
      </c>
      <c r="E1666" s="52" t="s">
        <v>2117</v>
      </c>
      <c r="F1666" s="51">
        <v>161950</v>
      </c>
      <c r="G1666" s="51">
        <v>3192</v>
      </c>
      <c r="H1666" s="51">
        <v>0</v>
      </c>
      <c r="I1666" s="51">
        <v>1368</v>
      </c>
      <c r="J1666" s="51">
        <v>50</v>
      </c>
      <c r="K1666" s="51">
        <v>0</v>
      </c>
      <c r="L1666" s="52" t="s">
        <v>397</v>
      </c>
      <c r="M1666" s="47" t="s">
        <v>215</v>
      </c>
    </row>
    <row r="1667" spans="1:13">
      <c r="A1667" s="51" t="s">
        <v>2130</v>
      </c>
      <c r="B1667" s="51">
        <v>1666</v>
      </c>
      <c r="C1667" s="51">
        <v>7</v>
      </c>
      <c r="D1667" s="52" t="s">
        <v>2116</v>
      </c>
      <c r="E1667" s="52" t="s">
        <v>2117</v>
      </c>
      <c r="F1667" s="51">
        <v>17360</v>
      </c>
      <c r="G1667" s="51">
        <v>273</v>
      </c>
      <c r="H1667" s="51">
        <v>0</v>
      </c>
      <c r="I1667" s="51">
        <v>117</v>
      </c>
      <c r="J1667" s="51">
        <v>40</v>
      </c>
      <c r="K1667" s="51">
        <v>0</v>
      </c>
      <c r="L1667" s="52" t="s">
        <v>416</v>
      </c>
      <c r="M1667" s="47" t="s">
        <v>215</v>
      </c>
    </row>
    <row r="1668" spans="1:13">
      <c r="A1668" s="51" t="s">
        <v>2131</v>
      </c>
      <c r="B1668" s="51">
        <v>1667</v>
      </c>
      <c r="C1668" s="51">
        <v>676</v>
      </c>
      <c r="D1668" s="52" t="s">
        <v>2116</v>
      </c>
      <c r="E1668" s="52" t="s">
        <v>2117</v>
      </c>
      <c r="F1668" s="51">
        <v>2016000</v>
      </c>
      <c r="G1668" s="51">
        <v>27027</v>
      </c>
      <c r="H1668" s="51">
        <v>0</v>
      </c>
      <c r="I1668" s="51">
        <v>11583</v>
      </c>
      <c r="J1668" s="51">
        <v>600</v>
      </c>
      <c r="K1668" s="51">
        <v>0</v>
      </c>
      <c r="L1668" s="52" t="s">
        <v>399</v>
      </c>
      <c r="M1668" s="47" t="s">
        <v>215</v>
      </c>
    </row>
    <row r="1669" spans="1:13">
      <c r="A1669" s="51" t="s">
        <v>2132</v>
      </c>
      <c r="B1669" s="51">
        <v>1668</v>
      </c>
      <c r="C1669" s="51">
        <v>123</v>
      </c>
      <c r="D1669" s="52" t="s">
        <v>2133</v>
      </c>
      <c r="E1669" s="52" t="s">
        <v>2134</v>
      </c>
      <c r="F1669" s="51">
        <v>46320</v>
      </c>
      <c r="G1669" s="51">
        <v>-64</v>
      </c>
      <c r="H1669" s="51">
        <v>0</v>
      </c>
      <c r="I1669" s="51">
        <v>-16</v>
      </c>
      <c r="J1669" s="51">
        <v>80</v>
      </c>
      <c r="K1669" s="51">
        <v>0</v>
      </c>
      <c r="L1669" s="52" t="s">
        <v>214</v>
      </c>
      <c r="M1669" s="47" t="s">
        <v>215</v>
      </c>
    </row>
    <row r="1670" spans="1:13">
      <c r="A1670" s="51" t="s">
        <v>2135</v>
      </c>
      <c r="B1670" s="51">
        <v>1669</v>
      </c>
      <c r="C1670" s="51">
        <v>327043</v>
      </c>
      <c r="D1670" s="52" t="s">
        <v>2133</v>
      </c>
      <c r="E1670" s="52" t="s">
        <v>2134</v>
      </c>
      <c r="F1670" s="51">
        <v>32178320</v>
      </c>
      <c r="G1670" s="51">
        <v>7849056</v>
      </c>
      <c r="H1670" s="51">
        <v>0</v>
      </c>
      <c r="I1670" s="51">
        <v>1962264</v>
      </c>
      <c r="J1670" s="51">
        <v>526080</v>
      </c>
      <c r="K1670" s="51">
        <v>0</v>
      </c>
      <c r="L1670" s="52" t="s">
        <v>217</v>
      </c>
      <c r="M1670" s="47" t="s">
        <v>218</v>
      </c>
    </row>
    <row r="1671" spans="1:13">
      <c r="A1671" s="51" t="s">
        <v>2136</v>
      </c>
      <c r="B1671" s="51">
        <v>1670</v>
      </c>
      <c r="C1671" s="51">
        <v>1724</v>
      </c>
      <c r="D1671" s="52" t="s">
        <v>2133</v>
      </c>
      <c r="E1671" s="52" t="s">
        <v>2134</v>
      </c>
      <c r="F1671" s="51">
        <v>340720</v>
      </c>
      <c r="G1671" s="51">
        <v>40536</v>
      </c>
      <c r="H1671" s="51">
        <v>0</v>
      </c>
      <c r="I1671" s="51">
        <v>10134</v>
      </c>
      <c r="J1671" s="51">
        <v>580</v>
      </c>
      <c r="K1671" s="51">
        <v>0</v>
      </c>
      <c r="L1671" s="52" t="s">
        <v>220</v>
      </c>
      <c r="M1671" s="47" t="s">
        <v>218</v>
      </c>
    </row>
    <row r="1672" spans="1:13">
      <c r="A1672" s="51" t="s">
        <v>2137</v>
      </c>
      <c r="B1672" s="51">
        <v>1671</v>
      </c>
      <c r="C1672" s="51">
        <v>375</v>
      </c>
      <c r="D1672" s="52" t="s">
        <v>2133</v>
      </c>
      <c r="E1672" s="52" t="s">
        <v>2134</v>
      </c>
      <c r="F1672" s="51">
        <v>111150</v>
      </c>
      <c r="G1672" s="51">
        <v>11784</v>
      </c>
      <c r="H1672" s="51">
        <v>0</v>
      </c>
      <c r="I1672" s="51">
        <v>2946</v>
      </c>
      <c r="J1672" s="51">
        <v>150</v>
      </c>
      <c r="K1672" s="51">
        <v>0</v>
      </c>
      <c r="L1672" s="52" t="s">
        <v>222</v>
      </c>
      <c r="M1672" s="53" t="s">
        <v>223</v>
      </c>
    </row>
    <row r="1673" spans="1:13">
      <c r="A1673" s="51" t="s">
        <v>2138</v>
      </c>
      <c r="B1673" s="51">
        <v>1672</v>
      </c>
      <c r="C1673" s="51">
        <v>73</v>
      </c>
      <c r="D1673" s="52" t="s">
        <v>2133</v>
      </c>
      <c r="E1673" s="52" t="s">
        <v>2134</v>
      </c>
      <c r="F1673" s="51">
        <v>29000</v>
      </c>
      <c r="G1673" s="51">
        <v>2288</v>
      </c>
      <c r="H1673" s="51">
        <v>0</v>
      </c>
      <c r="I1673" s="51">
        <v>572</v>
      </c>
      <c r="J1673" s="51">
        <v>0</v>
      </c>
      <c r="K1673" s="51">
        <v>0</v>
      </c>
      <c r="L1673" s="52" t="s">
        <v>225</v>
      </c>
      <c r="M1673" s="53" t="s">
        <v>223</v>
      </c>
    </row>
    <row r="1674" spans="1:13">
      <c r="A1674" s="51" t="s">
        <v>2139</v>
      </c>
      <c r="B1674" s="51">
        <v>1673</v>
      </c>
      <c r="C1674" s="51">
        <v>1484</v>
      </c>
      <c r="D1674" s="52" t="s">
        <v>2133</v>
      </c>
      <c r="E1674" s="52" t="s">
        <v>2134</v>
      </c>
      <c r="F1674" s="51">
        <v>739210</v>
      </c>
      <c r="G1674" s="51">
        <v>70656</v>
      </c>
      <c r="H1674" s="51">
        <v>0</v>
      </c>
      <c r="I1674" s="51">
        <v>17664</v>
      </c>
      <c r="J1674" s="51">
        <v>390</v>
      </c>
      <c r="K1674" s="51">
        <v>0</v>
      </c>
      <c r="L1674" s="52" t="s">
        <v>227</v>
      </c>
      <c r="M1674" s="47" t="s">
        <v>215</v>
      </c>
    </row>
    <row r="1675" spans="1:13">
      <c r="A1675" s="51" t="s">
        <v>2140</v>
      </c>
      <c r="B1675" s="51">
        <v>1674</v>
      </c>
      <c r="C1675" s="51">
        <v>7</v>
      </c>
      <c r="D1675" s="52" t="s">
        <v>2133</v>
      </c>
      <c r="E1675" s="52" t="s">
        <v>2134</v>
      </c>
      <c r="F1675" s="51">
        <v>4170</v>
      </c>
      <c r="G1675" s="51">
        <v>336</v>
      </c>
      <c r="H1675" s="51">
        <v>0</v>
      </c>
      <c r="I1675" s="51">
        <v>84</v>
      </c>
      <c r="J1675" s="51">
        <v>30</v>
      </c>
      <c r="K1675" s="51">
        <v>0</v>
      </c>
      <c r="L1675" s="52" t="s">
        <v>229</v>
      </c>
      <c r="M1675" s="47" t="s">
        <v>215</v>
      </c>
    </row>
    <row r="1676" spans="1:13">
      <c r="A1676" s="51" t="s">
        <v>2141</v>
      </c>
      <c r="B1676" s="51">
        <v>1675</v>
      </c>
      <c r="C1676" s="51">
        <v>11</v>
      </c>
      <c r="D1676" s="52" t="s">
        <v>2133</v>
      </c>
      <c r="E1676" s="52" t="s">
        <v>2134</v>
      </c>
      <c r="F1676" s="51">
        <v>7700</v>
      </c>
      <c r="G1676" s="51">
        <v>528</v>
      </c>
      <c r="H1676" s="51">
        <v>0</v>
      </c>
      <c r="I1676" s="51">
        <v>132</v>
      </c>
      <c r="J1676" s="51">
        <v>0</v>
      </c>
      <c r="K1676" s="51">
        <v>0</v>
      </c>
      <c r="L1676" s="52" t="s">
        <v>252</v>
      </c>
      <c r="M1676" s="47" t="s">
        <v>215</v>
      </c>
    </row>
    <row r="1677" spans="1:13">
      <c r="A1677" s="51" t="s">
        <v>2142</v>
      </c>
      <c r="B1677" s="51">
        <v>1676</v>
      </c>
      <c r="C1677" s="51">
        <v>8</v>
      </c>
      <c r="D1677" s="52" t="s">
        <v>2133</v>
      </c>
      <c r="E1677" s="52" t="s">
        <v>2134</v>
      </c>
      <c r="F1677" s="51">
        <v>6400</v>
      </c>
      <c r="G1677" s="51">
        <v>384</v>
      </c>
      <c r="H1677" s="51">
        <v>0</v>
      </c>
      <c r="I1677" s="51">
        <v>96</v>
      </c>
      <c r="J1677" s="51">
        <v>0</v>
      </c>
      <c r="K1677" s="51">
        <v>0</v>
      </c>
      <c r="L1677" s="52" t="s">
        <v>231</v>
      </c>
      <c r="M1677" s="47" t="s">
        <v>215</v>
      </c>
    </row>
    <row r="1678" spans="1:13">
      <c r="A1678" s="51" t="s">
        <v>2143</v>
      </c>
      <c r="B1678" s="51">
        <v>1677</v>
      </c>
      <c r="C1678" s="51">
        <v>10</v>
      </c>
      <c r="D1678" s="52" t="s">
        <v>2133</v>
      </c>
      <c r="E1678" s="52" t="s">
        <v>2134</v>
      </c>
      <c r="F1678" s="51">
        <v>9000</v>
      </c>
      <c r="G1678" s="51">
        <v>480</v>
      </c>
      <c r="H1678" s="51">
        <v>0</v>
      </c>
      <c r="I1678" s="51">
        <v>120</v>
      </c>
      <c r="J1678" s="51">
        <v>0</v>
      </c>
      <c r="K1678" s="51">
        <v>0</v>
      </c>
      <c r="L1678" s="52" t="s">
        <v>255</v>
      </c>
      <c r="M1678" s="47" t="s">
        <v>215</v>
      </c>
    </row>
    <row r="1679" spans="1:13">
      <c r="A1679" s="51" t="s">
        <v>2144</v>
      </c>
      <c r="B1679" s="51">
        <v>1678</v>
      </c>
      <c r="C1679" s="51">
        <v>128</v>
      </c>
      <c r="D1679" s="52" t="s">
        <v>2133</v>
      </c>
      <c r="E1679" s="52" t="s">
        <v>2134</v>
      </c>
      <c r="F1679" s="51">
        <v>127870</v>
      </c>
      <c r="G1679" s="51">
        <v>6120</v>
      </c>
      <c r="H1679" s="51">
        <v>0</v>
      </c>
      <c r="I1679" s="51">
        <v>1530</v>
      </c>
      <c r="J1679" s="51">
        <v>30</v>
      </c>
      <c r="K1679" s="51">
        <v>0</v>
      </c>
      <c r="L1679" s="52" t="s">
        <v>233</v>
      </c>
      <c r="M1679" s="47" t="s">
        <v>215</v>
      </c>
    </row>
    <row r="1680" spans="1:13">
      <c r="A1680" s="51" t="s">
        <v>2145</v>
      </c>
      <c r="B1680" s="51">
        <v>1679</v>
      </c>
      <c r="C1680" s="51">
        <v>5</v>
      </c>
      <c r="D1680" s="52" t="s">
        <v>2133</v>
      </c>
      <c r="E1680" s="52" t="s">
        <v>2134</v>
      </c>
      <c r="F1680" s="51">
        <v>7400</v>
      </c>
      <c r="G1680" s="51">
        <v>216</v>
      </c>
      <c r="H1680" s="51">
        <v>0</v>
      </c>
      <c r="I1680" s="51">
        <v>54</v>
      </c>
      <c r="J1680" s="51">
        <v>0</v>
      </c>
      <c r="K1680" s="51">
        <v>0</v>
      </c>
      <c r="L1680" s="52" t="s">
        <v>343</v>
      </c>
      <c r="M1680" s="47" t="s">
        <v>215</v>
      </c>
    </row>
    <row r="1681" spans="1:13">
      <c r="A1681" s="51" t="s">
        <v>2146</v>
      </c>
      <c r="B1681" s="51">
        <v>1680</v>
      </c>
      <c r="C1681" s="51">
        <v>18</v>
      </c>
      <c r="D1681" s="52" t="s">
        <v>2133</v>
      </c>
      <c r="E1681" s="52" t="s">
        <v>2134</v>
      </c>
      <c r="F1681" s="51">
        <v>36000</v>
      </c>
      <c r="G1681" s="51">
        <v>864</v>
      </c>
      <c r="H1681" s="51">
        <v>0</v>
      </c>
      <c r="I1681" s="51">
        <v>216</v>
      </c>
      <c r="J1681" s="51">
        <v>0</v>
      </c>
      <c r="K1681" s="51">
        <v>0</v>
      </c>
      <c r="L1681" s="52" t="s">
        <v>397</v>
      </c>
      <c r="M1681" s="47" t="s">
        <v>215</v>
      </c>
    </row>
    <row r="1682" spans="1:13">
      <c r="A1682" s="51" t="s">
        <v>2147</v>
      </c>
      <c r="B1682" s="51">
        <v>1681</v>
      </c>
      <c r="C1682" s="51">
        <v>2</v>
      </c>
      <c r="D1682" s="52" t="s">
        <v>2133</v>
      </c>
      <c r="E1682" s="52" t="s">
        <v>2134</v>
      </c>
      <c r="F1682" s="51">
        <v>5000</v>
      </c>
      <c r="G1682" s="51">
        <v>96</v>
      </c>
      <c r="H1682" s="51">
        <v>0</v>
      </c>
      <c r="I1682" s="51">
        <v>24</v>
      </c>
      <c r="J1682" s="51">
        <v>0</v>
      </c>
      <c r="K1682" s="51">
        <v>0</v>
      </c>
      <c r="L1682" s="52" t="s">
        <v>416</v>
      </c>
      <c r="M1682" s="47" t="s">
        <v>215</v>
      </c>
    </row>
    <row r="1683" spans="1:13">
      <c r="A1683" s="51" t="s">
        <v>2148</v>
      </c>
      <c r="B1683" s="51">
        <v>1682</v>
      </c>
      <c r="C1683" s="51">
        <v>91</v>
      </c>
      <c r="D1683" s="52" t="s">
        <v>2133</v>
      </c>
      <c r="E1683" s="52" t="s">
        <v>2134</v>
      </c>
      <c r="F1683" s="51">
        <v>272700</v>
      </c>
      <c r="G1683" s="51">
        <v>4296</v>
      </c>
      <c r="H1683" s="51">
        <v>0</v>
      </c>
      <c r="I1683" s="51">
        <v>1074</v>
      </c>
      <c r="J1683" s="51">
        <v>0</v>
      </c>
      <c r="K1683" s="51">
        <v>0</v>
      </c>
      <c r="L1683" s="52" t="s">
        <v>399</v>
      </c>
      <c r="M1683" s="47" t="s">
        <v>215</v>
      </c>
    </row>
    <row r="1684" spans="1:13">
      <c r="A1684" s="51" t="s">
        <v>2149</v>
      </c>
      <c r="B1684" s="51">
        <v>1683</v>
      </c>
      <c r="C1684" s="51">
        <v>331</v>
      </c>
      <c r="D1684" s="52" t="s">
        <v>2150</v>
      </c>
      <c r="E1684" s="52" t="s">
        <v>2151</v>
      </c>
      <c r="F1684" s="51">
        <v>4300</v>
      </c>
      <c r="G1684" s="51">
        <v>24</v>
      </c>
      <c r="H1684" s="51">
        <v>0</v>
      </c>
      <c r="I1684" s="51">
        <v>16</v>
      </c>
      <c r="J1684" s="51">
        <v>32200</v>
      </c>
      <c r="K1684" s="51">
        <v>0</v>
      </c>
      <c r="L1684" s="52" t="s">
        <v>214</v>
      </c>
      <c r="M1684" s="47" t="s">
        <v>215</v>
      </c>
    </row>
    <row r="1685" spans="1:13">
      <c r="A1685" s="51" t="s">
        <v>2152</v>
      </c>
      <c r="B1685" s="51">
        <v>1684</v>
      </c>
      <c r="C1685" s="51">
        <v>124626</v>
      </c>
      <c r="D1685" s="52" t="s">
        <v>2150</v>
      </c>
      <c r="E1685" s="52" t="s">
        <v>2151</v>
      </c>
      <c r="F1685" s="51">
        <v>12323050</v>
      </c>
      <c r="G1685" s="51">
        <v>2243268</v>
      </c>
      <c r="H1685" s="51">
        <v>0</v>
      </c>
      <c r="I1685" s="51">
        <v>1495512</v>
      </c>
      <c r="J1685" s="51">
        <v>139550</v>
      </c>
      <c r="K1685" s="51">
        <v>0</v>
      </c>
      <c r="L1685" s="52" t="s">
        <v>217</v>
      </c>
      <c r="M1685" s="47" t="s">
        <v>218</v>
      </c>
    </row>
    <row r="1686" spans="1:13">
      <c r="A1686" s="51" t="s">
        <v>2153</v>
      </c>
      <c r="B1686" s="51">
        <v>1685</v>
      </c>
      <c r="C1686" s="51">
        <v>958</v>
      </c>
      <c r="D1686" s="52" t="s">
        <v>2150</v>
      </c>
      <c r="E1686" s="52" t="s">
        <v>2151</v>
      </c>
      <c r="F1686" s="51">
        <v>163900</v>
      </c>
      <c r="G1686" s="51">
        <v>16236</v>
      </c>
      <c r="H1686" s="51">
        <v>0</v>
      </c>
      <c r="I1686" s="51">
        <v>10824</v>
      </c>
      <c r="J1686" s="51">
        <v>22100</v>
      </c>
      <c r="K1686" s="51">
        <v>0</v>
      </c>
      <c r="L1686" s="52" t="s">
        <v>220</v>
      </c>
      <c r="M1686" s="47" t="s">
        <v>218</v>
      </c>
    </row>
    <row r="1687" spans="1:13">
      <c r="A1687" s="51" t="s">
        <v>2154</v>
      </c>
      <c r="B1687" s="51">
        <v>1686</v>
      </c>
      <c r="C1687" s="51">
        <v>260</v>
      </c>
      <c r="D1687" s="52" t="s">
        <v>2150</v>
      </c>
      <c r="E1687" s="52" t="s">
        <v>2151</v>
      </c>
      <c r="F1687" s="51">
        <v>76100</v>
      </c>
      <c r="G1687" s="51">
        <v>5934</v>
      </c>
      <c r="H1687" s="51">
        <v>0</v>
      </c>
      <c r="I1687" s="51">
        <v>3956</v>
      </c>
      <c r="J1687" s="51">
        <v>200</v>
      </c>
      <c r="K1687" s="51">
        <v>0</v>
      </c>
      <c r="L1687" s="52" t="s">
        <v>222</v>
      </c>
      <c r="M1687" s="53" t="s">
        <v>223</v>
      </c>
    </row>
    <row r="1688" spans="1:13">
      <c r="A1688" s="51" t="s">
        <v>2155</v>
      </c>
      <c r="B1688" s="51">
        <v>1687</v>
      </c>
      <c r="C1688" s="51">
        <v>30</v>
      </c>
      <c r="D1688" s="52" t="s">
        <v>2150</v>
      </c>
      <c r="E1688" s="52" t="s">
        <v>2151</v>
      </c>
      <c r="F1688" s="51">
        <v>11800</v>
      </c>
      <c r="G1688" s="51">
        <v>684</v>
      </c>
      <c r="H1688" s="51">
        <v>0</v>
      </c>
      <c r="I1688" s="51">
        <v>456</v>
      </c>
      <c r="J1688" s="51">
        <v>0</v>
      </c>
      <c r="K1688" s="51">
        <v>0</v>
      </c>
      <c r="L1688" s="52" t="s">
        <v>225</v>
      </c>
      <c r="M1688" s="53" t="s">
        <v>223</v>
      </c>
    </row>
    <row r="1689" spans="1:13">
      <c r="A1689" s="51" t="s">
        <v>2156</v>
      </c>
      <c r="B1689" s="51">
        <v>1688</v>
      </c>
      <c r="C1689" s="51">
        <v>422</v>
      </c>
      <c r="D1689" s="52" t="s">
        <v>2150</v>
      </c>
      <c r="E1689" s="52" t="s">
        <v>2151</v>
      </c>
      <c r="F1689" s="51">
        <v>207400</v>
      </c>
      <c r="G1689" s="51">
        <v>14562</v>
      </c>
      <c r="H1689" s="51">
        <v>0</v>
      </c>
      <c r="I1689" s="51">
        <v>9708</v>
      </c>
      <c r="J1689" s="51">
        <v>0</v>
      </c>
      <c r="K1689" s="51">
        <v>0</v>
      </c>
      <c r="L1689" s="52" t="s">
        <v>227</v>
      </c>
      <c r="M1689" s="47" t="s">
        <v>215</v>
      </c>
    </row>
    <row r="1690" spans="1:13">
      <c r="A1690" s="51" t="s">
        <v>2157</v>
      </c>
      <c r="B1690" s="51">
        <v>1689</v>
      </c>
      <c r="C1690" s="51">
        <v>12</v>
      </c>
      <c r="D1690" s="52" t="s">
        <v>2150</v>
      </c>
      <c r="E1690" s="52" t="s">
        <v>2151</v>
      </c>
      <c r="F1690" s="51">
        <v>6900</v>
      </c>
      <c r="G1690" s="51">
        <v>378</v>
      </c>
      <c r="H1690" s="51">
        <v>0</v>
      </c>
      <c r="I1690" s="51">
        <v>252</v>
      </c>
      <c r="J1690" s="51">
        <v>100</v>
      </c>
      <c r="K1690" s="51">
        <v>0</v>
      </c>
      <c r="L1690" s="52" t="s">
        <v>229</v>
      </c>
      <c r="M1690" s="47" t="s">
        <v>215</v>
      </c>
    </row>
    <row r="1691" spans="1:13">
      <c r="A1691" s="51" t="s">
        <v>2158</v>
      </c>
      <c r="B1691" s="51">
        <v>1690</v>
      </c>
      <c r="C1691" s="51">
        <v>1</v>
      </c>
      <c r="D1691" s="52" t="s">
        <v>2150</v>
      </c>
      <c r="E1691" s="52" t="s">
        <v>2151</v>
      </c>
      <c r="F1691" s="51">
        <v>700</v>
      </c>
      <c r="G1691" s="51">
        <v>36</v>
      </c>
      <c r="H1691" s="51">
        <v>0</v>
      </c>
      <c r="I1691" s="51">
        <v>24</v>
      </c>
      <c r="J1691" s="51">
        <v>0</v>
      </c>
      <c r="K1691" s="51">
        <v>0</v>
      </c>
      <c r="L1691" s="52" t="s">
        <v>252</v>
      </c>
      <c r="M1691" s="47" t="s">
        <v>215</v>
      </c>
    </row>
    <row r="1692" spans="1:13">
      <c r="A1692" s="51" t="s">
        <v>2159</v>
      </c>
      <c r="B1692" s="51">
        <v>1691</v>
      </c>
      <c r="C1692" s="51">
        <v>9</v>
      </c>
      <c r="D1692" s="52" t="s">
        <v>2150</v>
      </c>
      <c r="E1692" s="52" t="s">
        <v>2151</v>
      </c>
      <c r="F1692" s="51">
        <v>7100</v>
      </c>
      <c r="G1692" s="51">
        <v>306</v>
      </c>
      <c r="H1692" s="51">
        <v>0</v>
      </c>
      <c r="I1692" s="51">
        <v>204</v>
      </c>
      <c r="J1692" s="51">
        <v>0</v>
      </c>
      <c r="K1692" s="51">
        <v>0</v>
      </c>
      <c r="L1692" s="52" t="s">
        <v>231</v>
      </c>
      <c r="M1692" s="47" t="s">
        <v>215</v>
      </c>
    </row>
    <row r="1693" spans="1:13">
      <c r="A1693" s="51" t="s">
        <v>2160</v>
      </c>
      <c r="B1693" s="51">
        <v>1692</v>
      </c>
      <c r="C1693" s="51">
        <v>3</v>
      </c>
      <c r="D1693" s="52" t="s">
        <v>2150</v>
      </c>
      <c r="E1693" s="52" t="s">
        <v>2151</v>
      </c>
      <c r="F1693" s="51">
        <v>1800</v>
      </c>
      <c r="G1693" s="51">
        <v>54</v>
      </c>
      <c r="H1693" s="51">
        <v>0</v>
      </c>
      <c r="I1693" s="51">
        <v>36</v>
      </c>
      <c r="J1693" s="51">
        <v>0</v>
      </c>
      <c r="K1693" s="51">
        <v>0</v>
      </c>
      <c r="L1693" s="52" t="s">
        <v>255</v>
      </c>
      <c r="M1693" s="47" t="s">
        <v>215</v>
      </c>
    </row>
    <row r="1694" spans="1:13">
      <c r="A1694" s="51" t="s">
        <v>2161</v>
      </c>
      <c r="B1694" s="51">
        <v>1693</v>
      </c>
      <c r="C1694" s="51">
        <v>218</v>
      </c>
      <c r="D1694" s="52" t="s">
        <v>2150</v>
      </c>
      <c r="E1694" s="52" t="s">
        <v>2151</v>
      </c>
      <c r="F1694" s="51">
        <v>215300</v>
      </c>
      <c r="G1694" s="51">
        <v>7632</v>
      </c>
      <c r="H1694" s="51">
        <v>0</v>
      </c>
      <c r="I1694" s="51">
        <v>5088</v>
      </c>
      <c r="J1694" s="51">
        <v>0</v>
      </c>
      <c r="K1694" s="51">
        <v>0</v>
      </c>
      <c r="L1694" s="52" t="s">
        <v>233</v>
      </c>
      <c r="M1694" s="47" t="s">
        <v>215</v>
      </c>
    </row>
    <row r="1695" spans="1:13">
      <c r="A1695" s="51" t="s">
        <v>2162</v>
      </c>
      <c r="B1695" s="51">
        <v>1694</v>
      </c>
      <c r="C1695" s="51">
        <v>17</v>
      </c>
      <c r="D1695" s="52" t="s">
        <v>2150</v>
      </c>
      <c r="E1695" s="52" t="s">
        <v>2151</v>
      </c>
      <c r="F1695" s="51">
        <v>25400</v>
      </c>
      <c r="G1695" s="51">
        <v>594</v>
      </c>
      <c r="H1695" s="51">
        <v>0</v>
      </c>
      <c r="I1695" s="51">
        <v>396</v>
      </c>
      <c r="J1695" s="51">
        <v>0</v>
      </c>
      <c r="K1695" s="51">
        <v>0</v>
      </c>
      <c r="L1695" s="52" t="s">
        <v>343</v>
      </c>
      <c r="M1695" s="47" t="s">
        <v>215</v>
      </c>
    </row>
    <row r="1696" spans="1:13">
      <c r="A1696" s="51" t="s">
        <v>2163</v>
      </c>
      <c r="B1696" s="51">
        <v>1695</v>
      </c>
      <c r="C1696" s="51">
        <v>50</v>
      </c>
      <c r="D1696" s="52" t="s">
        <v>2150</v>
      </c>
      <c r="E1696" s="52" t="s">
        <v>2151</v>
      </c>
      <c r="F1696" s="51">
        <v>99800</v>
      </c>
      <c r="G1696" s="51">
        <v>1764</v>
      </c>
      <c r="H1696" s="51">
        <v>0</v>
      </c>
      <c r="I1696" s="51">
        <v>1176</v>
      </c>
      <c r="J1696" s="51">
        <v>0</v>
      </c>
      <c r="K1696" s="51">
        <v>0</v>
      </c>
      <c r="L1696" s="52" t="s">
        <v>397</v>
      </c>
      <c r="M1696" s="47" t="s">
        <v>215</v>
      </c>
    </row>
    <row r="1697" spans="1:13">
      <c r="A1697" s="51" t="s">
        <v>2164</v>
      </c>
      <c r="B1697" s="51">
        <v>1696</v>
      </c>
      <c r="C1697" s="51">
        <v>3</v>
      </c>
      <c r="D1697" s="52" t="s">
        <v>2150</v>
      </c>
      <c r="E1697" s="52" t="s">
        <v>2151</v>
      </c>
      <c r="F1697" s="51">
        <v>7500</v>
      </c>
      <c r="G1697" s="51">
        <v>108</v>
      </c>
      <c r="H1697" s="51">
        <v>0</v>
      </c>
      <c r="I1697" s="51">
        <v>72</v>
      </c>
      <c r="J1697" s="51">
        <v>0</v>
      </c>
      <c r="K1697" s="51">
        <v>0</v>
      </c>
      <c r="L1697" s="52" t="s">
        <v>416</v>
      </c>
      <c r="M1697" s="47" t="s">
        <v>215</v>
      </c>
    </row>
    <row r="1698" spans="1:13">
      <c r="A1698" s="51" t="s">
        <v>2165</v>
      </c>
      <c r="B1698" s="51">
        <v>1697</v>
      </c>
      <c r="C1698" s="51">
        <v>170</v>
      </c>
      <c r="D1698" s="52" t="s">
        <v>2150</v>
      </c>
      <c r="E1698" s="52" t="s">
        <v>2151</v>
      </c>
      <c r="F1698" s="51">
        <v>507300</v>
      </c>
      <c r="G1698" s="51">
        <v>5886</v>
      </c>
      <c r="H1698" s="51">
        <v>0</v>
      </c>
      <c r="I1698" s="51">
        <v>3924</v>
      </c>
      <c r="J1698" s="51">
        <v>100</v>
      </c>
      <c r="K1698" s="51">
        <v>0</v>
      </c>
      <c r="L1698" s="52" t="s">
        <v>399</v>
      </c>
      <c r="M1698" s="47" t="s">
        <v>215</v>
      </c>
    </row>
    <row r="1699" spans="1:13">
      <c r="A1699" s="51" t="s">
        <v>2166</v>
      </c>
      <c r="B1699" s="51">
        <v>1698</v>
      </c>
      <c r="C1699" s="51">
        <v>4215</v>
      </c>
      <c r="D1699" s="52" t="s">
        <v>2150</v>
      </c>
      <c r="E1699" s="52" t="s">
        <v>2151</v>
      </c>
      <c r="F1699" s="51">
        <v>0</v>
      </c>
      <c r="G1699" s="51">
        <v>0</v>
      </c>
      <c r="H1699" s="51">
        <v>0</v>
      </c>
      <c r="I1699" s="51">
        <v>0</v>
      </c>
      <c r="J1699" s="51">
        <v>0</v>
      </c>
      <c r="K1699" s="51">
        <v>53109000</v>
      </c>
      <c r="L1699" s="52" t="s">
        <v>575</v>
      </c>
      <c r="M1699" s="47" t="s">
        <v>215</v>
      </c>
    </row>
    <row r="1700" spans="1:13">
      <c r="A1700" s="51" t="s">
        <v>2167</v>
      </c>
      <c r="B1700" s="51">
        <v>1699</v>
      </c>
      <c r="C1700" s="51">
        <v>123625</v>
      </c>
      <c r="D1700" s="52" t="s">
        <v>2168</v>
      </c>
      <c r="E1700" s="52" t="s">
        <v>2169</v>
      </c>
      <c r="F1700" s="51">
        <v>12269010</v>
      </c>
      <c r="G1700" s="51">
        <v>2225250</v>
      </c>
      <c r="H1700" s="51">
        <v>0</v>
      </c>
      <c r="I1700" s="51">
        <v>1483500</v>
      </c>
      <c r="J1700" s="51">
        <v>93490</v>
      </c>
      <c r="K1700" s="51">
        <v>0</v>
      </c>
      <c r="L1700" s="52" t="s">
        <v>217</v>
      </c>
      <c r="M1700" s="47" t="s">
        <v>218</v>
      </c>
    </row>
    <row r="1701" spans="1:13">
      <c r="A1701" s="51" t="s">
        <v>2170</v>
      </c>
      <c r="B1701" s="51">
        <v>1700</v>
      </c>
      <c r="C1701" s="51">
        <v>741</v>
      </c>
      <c r="D1701" s="52" t="s">
        <v>2168</v>
      </c>
      <c r="E1701" s="52" t="s">
        <v>2169</v>
      </c>
      <c r="F1701" s="51">
        <v>138000</v>
      </c>
      <c r="G1701" s="51">
        <v>13230</v>
      </c>
      <c r="H1701" s="51">
        <v>0</v>
      </c>
      <c r="I1701" s="51">
        <v>8820</v>
      </c>
      <c r="J1701" s="51">
        <v>9600</v>
      </c>
      <c r="K1701" s="51">
        <v>0</v>
      </c>
      <c r="L1701" s="52" t="s">
        <v>220</v>
      </c>
      <c r="M1701" s="47" t="s">
        <v>218</v>
      </c>
    </row>
    <row r="1702" spans="1:13">
      <c r="A1702" s="51" t="s">
        <v>2171</v>
      </c>
      <c r="B1702" s="51">
        <v>1701</v>
      </c>
      <c r="C1702" s="51">
        <v>133</v>
      </c>
      <c r="D1702" s="52" t="s">
        <v>2168</v>
      </c>
      <c r="E1702" s="52" t="s">
        <v>2169</v>
      </c>
      <c r="F1702" s="51">
        <v>39500</v>
      </c>
      <c r="G1702" s="51">
        <v>3120</v>
      </c>
      <c r="H1702" s="51">
        <v>0</v>
      </c>
      <c r="I1702" s="51">
        <v>2080</v>
      </c>
      <c r="J1702" s="51">
        <v>0</v>
      </c>
      <c r="K1702" s="51">
        <v>0</v>
      </c>
      <c r="L1702" s="52" t="s">
        <v>222</v>
      </c>
      <c r="M1702" s="53" t="s">
        <v>223</v>
      </c>
    </row>
    <row r="1703" spans="1:13">
      <c r="A1703" s="51" t="s">
        <v>2172</v>
      </c>
      <c r="B1703" s="51">
        <v>1702</v>
      </c>
      <c r="C1703" s="51">
        <v>39</v>
      </c>
      <c r="D1703" s="52" t="s">
        <v>2168</v>
      </c>
      <c r="E1703" s="52" t="s">
        <v>2169</v>
      </c>
      <c r="F1703" s="51">
        <v>15570</v>
      </c>
      <c r="G1703" s="51">
        <v>930</v>
      </c>
      <c r="H1703" s="51">
        <v>0</v>
      </c>
      <c r="I1703" s="51">
        <v>620</v>
      </c>
      <c r="J1703" s="51">
        <v>30</v>
      </c>
      <c r="K1703" s="51">
        <v>0</v>
      </c>
      <c r="L1703" s="52" t="s">
        <v>225</v>
      </c>
      <c r="M1703" s="53" t="s">
        <v>223</v>
      </c>
    </row>
    <row r="1704" spans="1:13">
      <c r="A1704" s="51" t="s">
        <v>2173</v>
      </c>
      <c r="B1704" s="51">
        <v>1703</v>
      </c>
      <c r="C1704" s="51">
        <v>625</v>
      </c>
      <c r="D1704" s="52" t="s">
        <v>2168</v>
      </c>
      <c r="E1704" s="52" t="s">
        <v>2169</v>
      </c>
      <c r="F1704" s="51">
        <v>310960</v>
      </c>
      <c r="G1704" s="51">
        <v>22212</v>
      </c>
      <c r="H1704" s="51">
        <v>0</v>
      </c>
      <c r="I1704" s="51">
        <v>14808</v>
      </c>
      <c r="J1704" s="51">
        <v>40</v>
      </c>
      <c r="K1704" s="51">
        <v>0</v>
      </c>
      <c r="L1704" s="52" t="s">
        <v>227</v>
      </c>
      <c r="M1704" s="47" t="s">
        <v>215</v>
      </c>
    </row>
    <row r="1705" spans="1:13">
      <c r="A1705" s="51" t="s">
        <v>2174</v>
      </c>
      <c r="B1705" s="51">
        <v>1704</v>
      </c>
      <c r="C1705" s="51">
        <v>8</v>
      </c>
      <c r="D1705" s="52" t="s">
        <v>2168</v>
      </c>
      <c r="E1705" s="52" t="s">
        <v>2169</v>
      </c>
      <c r="F1705" s="51">
        <v>4800</v>
      </c>
      <c r="G1705" s="51">
        <v>288</v>
      </c>
      <c r="H1705" s="51">
        <v>0</v>
      </c>
      <c r="I1705" s="51">
        <v>192</v>
      </c>
      <c r="J1705" s="51">
        <v>0</v>
      </c>
      <c r="K1705" s="51">
        <v>0</v>
      </c>
      <c r="L1705" s="52" t="s">
        <v>229</v>
      </c>
      <c r="M1705" s="47" t="s">
        <v>215</v>
      </c>
    </row>
    <row r="1706" spans="1:13">
      <c r="A1706" s="51" t="s">
        <v>2175</v>
      </c>
      <c r="B1706" s="51">
        <v>1705</v>
      </c>
      <c r="C1706" s="51">
        <v>5</v>
      </c>
      <c r="D1706" s="52" t="s">
        <v>2168</v>
      </c>
      <c r="E1706" s="52" t="s">
        <v>2169</v>
      </c>
      <c r="F1706" s="51">
        <v>3500</v>
      </c>
      <c r="G1706" s="51">
        <v>180</v>
      </c>
      <c r="H1706" s="51">
        <v>0</v>
      </c>
      <c r="I1706" s="51">
        <v>120</v>
      </c>
      <c r="J1706" s="51">
        <v>0</v>
      </c>
      <c r="K1706" s="51">
        <v>0</v>
      </c>
      <c r="L1706" s="52" t="s">
        <v>252</v>
      </c>
      <c r="M1706" s="47" t="s">
        <v>215</v>
      </c>
    </row>
    <row r="1707" spans="1:13">
      <c r="A1707" s="51" t="s">
        <v>2176</v>
      </c>
      <c r="B1707" s="51">
        <v>1706</v>
      </c>
      <c r="C1707" s="51">
        <v>5</v>
      </c>
      <c r="D1707" s="52" t="s">
        <v>2168</v>
      </c>
      <c r="E1707" s="52" t="s">
        <v>2169</v>
      </c>
      <c r="F1707" s="51">
        <v>4000</v>
      </c>
      <c r="G1707" s="51">
        <v>180</v>
      </c>
      <c r="H1707" s="51">
        <v>0</v>
      </c>
      <c r="I1707" s="51">
        <v>120</v>
      </c>
      <c r="J1707" s="51">
        <v>0</v>
      </c>
      <c r="K1707" s="51">
        <v>0</v>
      </c>
      <c r="L1707" s="52" t="s">
        <v>231</v>
      </c>
      <c r="M1707" s="47" t="s">
        <v>215</v>
      </c>
    </row>
    <row r="1708" spans="1:13">
      <c r="A1708" s="51" t="s">
        <v>2177</v>
      </c>
      <c r="B1708" s="51">
        <v>1707</v>
      </c>
      <c r="C1708" s="51">
        <v>79</v>
      </c>
      <c r="D1708" s="52" t="s">
        <v>2168</v>
      </c>
      <c r="E1708" s="52" t="s">
        <v>2169</v>
      </c>
      <c r="F1708" s="51">
        <v>79000</v>
      </c>
      <c r="G1708" s="51">
        <v>2844</v>
      </c>
      <c r="H1708" s="51">
        <v>0</v>
      </c>
      <c r="I1708" s="51">
        <v>1896</v>
      </c>
      <c r="J1708" s="51">
        <v>0</v>
      </c>
      <c r="K1708" s="51">
        <v>0</v>
      </c>
      <c r="L1708" s="52" t="s">
        <v>233</v>
      </c>
      <c r="M1708" s="47" t="s">
        <v>215</v>
      </c>
    </row>
    <row r="1709" spans="1:13">
      <c r="A1709" s="51" t="s">
        <v>2178</v>
      </c>
      <c r="B1709" s="51">
        <v>1708</v>
      </c>
      <c r="C1709" s="51">
        <v>3</v>
      </c>
      <c r="D1709" s="52" t="s">
        <v>2168</v>
      </c>
      <c r="E1709" s="52" t="s">
        <v>2169</v>
      </c>
      <c r="F1709" s="51">
        <v>4500</v>
      </c>
      <c r="G1709" s="51">
        <v>108</v>
      </c>
      <c r="H1709" s="51">
        <v>0</v>
      </c>
      <c r="I1709" s="51">
        <v>72</v>
      </c>
      <c r="J1709" s="51">
        <v>0</v>
      </c>
      <c r="K1709" s="51">
        <v>0</v>
      </c>
      <c r="L1709" s="52" t="s">
        <v>343</v>
      </c>
      <c r="M1709" s="47" t="s">
        <v>215</v>
      </c>
    </row>
    <row r="1710" spans="1:13">
      <c r="A1710" s="51" t="s">
        <v>2179</v>
      </c>
      <c r="B1710" s="51">
        <v>1709</v>
      </c>
      <c r="C1710" s="51">
        <v>13</v>
      </c>
      <c r="D1710" s="52" t="s">
        <v>2168</v>
      </c>
      <c r="E1710" s="52" t="s">
        <v>2169</v>
      </c>
      <c r="F1710" s="51">
        <v>25900</v>
      </c>
      <c r="G1710" s="51">
        <v>450</v>
      </c>
      <c r="H1710" s="51">
        <v>0</v>
      </c>
      <c r="I1710" s="51">
        <v>300</v>
      </c>
      <c r="J1710" s="51">
        <v>0</v>
      </c>
      <c r="K1710" s="51">
        <v>0</v>
      </c>
      <c r="L1710" s="52" t="s">
        <v>397</v>
      </c>
      <c r="M1710" s="47" t="s">
        <v>215</v>
      </c>
    </row>
    <row r="1711" spans="1:13">
      <c r="A1711" s="51" t="s">
        <v>2180</v>
      </c>
      <c r="B1711" s="51">
        <v>1710</v>
      </c>
      <c r="C1711" s="51">
        <v>2</v>
      </c>
      <c r="D1711" s="52" t="s">
        <v>2168</v>
      </c>
      <c r="E1711" s="52" t="s">
        <v>2169</v>
      </c>
      <c r="F1711" s="51">
        <v>5000</v>
      </c>
      <c r="G1711" s="51">
        <v>72</v>
      </c>
      <c r="H1711" s="51">
        <v>0</v>
      </c>
      <c r="I1711" s="51">
        <v>48</v>
      </c>
      <c r="J1711" s="51">
        <v>0</v>
      </c>
      <c r="K1711" s="51">
        <v>0</v>
      </c>
      <c r="L1711" s="52" t="s">
        <v>416</v>
      </c>
      <c r="M1711" s="47" t="s">
        <v>215</v>
      </c>
    </row>
    <row r="1712" spans="1:13">
      <c r="A1712" s="51" t="s">
        <v>2181</v>
      </c>
      <c r="B1712" s="51">
        <v>1711</v>
      </c>
      <c r="C1712" s="51">
        <v>41</v>
      </c>
      <c r="D1712" s="52" t="s">
        <v>2168</v>
      </c>
      <c r="E1712" s="52" t="s">
        <v>2169</v>
      </c>
      <c r="F1712" s="51">
        <v>122680</v>
      </c>
      <c r="G1712" s="51">
        <v>1404</v>
      </c>
      <c r="H1712" s="51">
        <v>0</v>
      </c>
      <c r="I1712" s="51">
        <v>936</v>
      </c>
      <c r="J1712" s="51">
        <v>20</v>
      </c>
      <c r="K1712" s="51">
        <v>0</v>
      </c>
      <c r="L1712" s="52" t="s">
        <v>399</v>
      </c>
      <c r="M1712" s="47" t="s">
        <v>215</v>
      </c>
    </row>
    <row r="1713" spans="1:13">
      <c r="A1713" s="51" t="s">
        <v>2182</v>
      </c>
      <c r="B1713" s="51">
        <v>1712</v>
      </c>
      <c r="C1713" s="51">
        <v>4</v>
      </c>
      <c r="D1713" s="52" t="s">
        <v>2183</v>
      </c>
      <c r="E1713" s="52" t="s">
        <v>2184</v>
      </c>
      <c r="F1713" s="51">
        <v>150</v>
      </c>
      <c r="G1713" s="51">
        <v>0</v>
      </c>
      <c r="H1713" s="51">
        <v>0</v>
      </c>
      <c r="I1713" s="51">
        <v>0</v>
      </c>
      <c r="J1713" s="51">
        <v>400</v>
      </c>
      <c r="K1713" s="51">
        <v>0</v>
      </c>
      <c r="L1713" s="52" t="s">
        <v>214</v>
      </c>
      <c r="M1713" s="47" t="s">
        <v>215</v>
      </c>
    </row>
    <row r="1714" spans="1:13">
      <c r="A1714" s="51" t="s">
        <v>2185</v>
      </c>
      <c r="B1714" s="51">
        <v>1713</v>
      </c>
      <c r="C1714" s="51">
        <v>75256</v>
      </c>
      <c r="D1714" s="52" t="s">
        <v>2183</v>
      </c>
      <c r="E1714" s="52" t="s">
        <v>2184</v>
      </c>
      <c r="F1714" s="51">
        <v>7054380</v>
      </c>
      <c r="G1714" s="51">
        <v>1354572</v>
      </c>
      <c r="H1714" s="51">
        <v>0</v>
      </c>
      <c r="I1714" s="51">
        <v>903048</v>
      </c>
      <c r="J1714" s="51">
        <v>471070</v>
      </c>
      <c r="K1714" s="51">
        <v>0</v>
      </c>
      <c r="L1714" s="52" t="s">
        <v>217</v>
      </c>
      <c r="M1714" s="47" t="s">
        <v>218</v>
      </c>
    </row>
    <row r="1715" spans="1:13">
      <c r="A1715" s="51" t="s">
        <v>2186</v>
      </c>
      <c r="B1715" s="51">
        <v>1714</v>
      </c>
      <c r="C1715" s="51">
        <v>864</v>
      </c>
      <c r="D1715" s="52" t="s">
        <v>2183</v>
      </c>
      <c r="E1715" s="52" t="s">
        <v>2184</v>
      </c>
      <c r="F1715" s="51">
        <v>44050</v>
      </c>
      <c r="G1715" s="51">
        <v>15534</v>
      </c>
      <c r="H1715" s="51">
        <v>0</v>
      </c>
      <c r="I1715" s="51">
        <v>10356</v>
      </c>
      <c r="J1715" s="51">
        <v>128650</v>
      </c>
      <c r="K1715" s="51">
        <v>0</v>
      </c>
      <c r="L1715" s="52" t="s">
        <v>220</v>
      </c>
      <c r="M1715" s="47" t="s">
        <v>218</v>
      </c>
    </row>
    <row r="1716" spans="1:13">
      <c r="A1716" s="51" t="s">
        <v>2187</v>
      </c>
      <c r="B1716" s="51">
        <v>1715</v>
      </c>
      <c r="C1716" s="51">
        <v>58</v>
      </c>
      <c r="D1716" s="52" t="s">
        <v>2183</v>
      </c>
      <c r="E1716" s="52" t="s">
        <v>2184</v>
      </c>
      <c r="F1716" s="51">
        <v>16700</v>
      </c>
      <c r="G1716" s="51">
        <v>1392</v>
      </c>
      <c r="H1716" s="51">
        <v>0</v>
      </c>
      <c r="I1716" s="51">
        <v>928</v>
      </c>
      <c r="J1716" s="51">
        <v>700</v>
      </c>
      <c r="K1716" s="51">
        <v>0</v>
      </c>
      <c r="L1716" s="52" t="s">
        <v>222</v>
      </c>
      <c r="M1716" s="53" t="s">
        <v>223</v>
      </c>
    </row>
    <row r="1717" spans="1:13">
      <c r="A1717" s="51" t="s">
        <v>2188</v>
      </c>
      <c r="B1717" s="51">
        <v>1716</v>
      </c>
      <c r="C1717" s="51">
        <v>6</v>
      </c>
      <c r="D1717" s="52" t="s">
        <v>2183</v>
      </c>
      <c r="E1717" s="52" t="s">
        <v>2184</v>
      </c>
      <c r="F1717" s="51">
        <v>2400</v>
      </c>
      <c r="G1717" s="51">
        <v>144</v>
      </c>
      <c r="H1717" s="51">
        <v>0</v>
      </c>
      <c r="I1717" s="51">
        <v>96</v>
      </c>
      <c r="J1717" s="51">
        <v>0</v>
      </c>
      <c r="K1717" s="51">
        <v>0</v>
      </c>
      <c r="L1717" s="52" t="s">
        <v>225</v>
      </c>
      <c r="M1717" s="53" t="s">
        <v>223</v>
      </c>
    </row>
    <row r="1718" spans="1:13">
      <c r="A1718" s="51" t="s">
        <v>2189</v>
      </c>
      <c r="B1718" s="51">
        <v>1717</v>
      </c>
      <c r="C1718" s="51">
        <v>197</v>
      </c>
      <c r="D1718" s="52" t="s">
        <v>2183</v>
      </c>
      <c r="E1718" s="52" t="s">
        <v>2184</v>
      </c>
      <c r="F1718" s="51">
        <v>96700</v>
      </c>
      <c r="G1718" s="51">
        <v>7032</v>
      </c>
      <c r="H1718" s="51">
        <v>0</v>
      </c>
      <c r="I1718" s="51">
        <v>4688</v>
      </c>
      <c r="J1718" s="51">
        <v>1200</v>
      </c>
      <c r="K1718" s="51">
        <v>0</v>
      </c>
      <c r="L1718" s="52" t="s">
        <v>227</v>
      </c>
      <c r="M1718" s="47" t="s">
        <v>215</v>
      </c>
    </row>
    <row r="1719" spans="1:13">
      <c r="A1719" s="51" t="s">
        <v>2190</v>
      </c>
      <c r="B1719" s="51">
        <v>1718</v>
      </c>
      <c r="C1719" s="51">
        <v>3</v>
      </c>
      <c r="D1719" s="52" t="s">
        <v>2183</v>
      </c>
      <c r="E1719" s="52" t="s">
        <v>2184</v>
      </c>
      <c r="F1719" s="51">
        <v>1800</v>
      </c>
      <c r="G1719" s="51">
        <v>108</v>
      </c>
      <c r="H1719" s="51">
        <v>0</v>
      </c>
      <c r="I1719" s="51">
        <v>72</v>
      </c>
      <c r="J1719" s="51">
        <v>0</v>
      </c>
      <c r="K1719" s="51">
        <v>0</v>
      </c>
      <c r="L1719" s="52" t="s">
        <v>229</v>
      </c>
      <c r="M1719" s="47" t="s">
        <v>215</v>
      </c>
    </row>
    <row r="1720" spans="1:13">
      <c r="A1720" s="51" t="s">
        <v>2191</v>
      </c>
      <c r="B1720" s="51">
        <v>1719</v>
      </c>
      <c r="C1720" s="51">
        <v>1</v>
      </c>
      <c r="D1720" s="52" t="s">
        <v>2183</v>
      </c>
      <c r="E1720" s="52" t="s">
        <v>2184</v>
      </c>
      <c r="F1720" s="51">
        <v>800</v>
      </c>
      <c r="G1720" s="51">
        <v>36</v>
      </c>
      <c r="H1720" s="51">
        <v>0</v>
      </c>
      <c r="I1720" s="51">
        <v>24</v>
      </c>
      <c r="J1720" s="51">
        <v>0</v>
      </c>
      <c r="K1720" s="51">
        <v>0</v>
      </c>
      <c r="L1720" s="52" t="s">
        <v>231</v>
      </c>
      <c r="M1720" s="47" t="s">
        <v>215</v>
      </c>
    </row>
    <row r="1721" spans="1:13">
      <c r="A1721" s="51" t="s">
        <v>2192</v>
      </c>
      <c r="B1721" s="51">
        <v>1720</v>
      </c>
      <c r="C1721" s="51">
        <v>2</v>
      </c>
      <c r="D1721" s="52" t="s">
        <v>2183</v>
      </c>
      <c r="E1721" s="52" t="s">
        <v>2184</v>
      </c>
      <c r="F1721" s="51">
        <v>1600</v>
      </c>
      <c r="G1721" s="51">
        <v>72</v>
      </c>
      <c r="H1721" s="51">
        <v>0</v>
      </c>
      <c r="I1721" s="51">
        <v>48</v>
      </c>
      <c r="J1721" s="51">
        <v>200</v>
      </c>
      <c r="K1721" s="51">
        <v>0</v>
      </c>
      <c r="L1721" s="52" t="s">
        <v>255</v>
      </c>
      <c r="M1721" s="47" t="s">
        <v>215</v>
      </c>
    </row>
    <row r="1722" spans="1:13">
      <c r="A1722" s="51" t="s">
        <v>2193</v>
      </c>
      <c r="B1722" s="51">
        <v>1721</v>
      </c>
      <c r="C1722" s="51">
        <v>54</v>
      </c>
      <c r="D1722" s="52" t="s">
        <v>2183</v>
      </c>
      <c r="E1722" s="52" t="s">
        <v>2184</v>
      </c>
      <c r="F1722" s="51">
        <v>53750</v>
      </c>
      <c r="G1722" s="51">
        <v>1944</v>
      </c>
      <c r="H1722" s="51">
        <v>0</v>
      </c>
      <c r="I1722" s="51">
        <v>1296</v>
      </c>
      <c r="J1722" s="51">
        <v>250</v>
      </c>
      <c r="K1722" s="51">
        <v>0</v>
      </c>
      <c r="L1722" s="52" t="s">
        <v>233</v>
      </c>
      <c r="M1722" s="47" t="s">
        <v>215</v>
      </c>
    </row>
    <row r="1723" spans="1:13">
      <c r="A1723" s="51" t="s">
        <v>2194</v>
      </c>
      <c r="B1723" s="51">
        <v>1722</v>
      </c>
      <c r="C1723" s="51">
        <v>3</v>
      </c>
      <c r="D1723" s="52" t="s">
        <v>2183</v>
      </c>
      <c r="E1723" s="52" t="s">
        <v>2184</v>
      </c>
      <c r="F1723" s="51">
        <v>4450</v>
      </c>
      <c r="G1723" s="51">
        <v>108</v>
      </c>
      <c r="H1723" s="51">
        <v>0</v>
      </c>
      <c r="I1723" s="51">
        <v>72</v>
      </c>
      <c r="J1723" s="51">
        <v>50</v>
      </c>
      <c r="K1723" s="51">
        <v>0</v>
      </c>
      <c r="L1723" s="52" t="s">
        <v>343</v>
      </c>
      <c r="M1723" s="47" t="s">
        <v>215</v>
      </c>
    </row>
    <row r="1724" spans="1:13">
      <c r="A1724" s="51" t="s">
        <v>2195</v>
      </c>
      <c r="B1724" s="51">
        <v>1723</v>
      </c>
      <c r="C1724" s="51">
        <v>17</v>
      </c>
      <c r="D1724" s="52" t="s">
        <v>2183</v>
      </c>
      <c r="E1724" s="52" t="s">
        <v>2184</v>
      </c>
      <c r="F1724" s="51">
        <v>33950</v>
      </c>
      <c r="G1724" s="51">
        <v>612</v>
      </c>
      <c r="H1724" s="51">
        <v>0</v>
      </c>
      <c r="I1724" s="51">
        <v>408</v>
      </c>
      <c r="J1724" s="51">
        <v>50</v>
      </c>
      <c r="K1724" s="51">
        <v>0</v>
      </c>
      <c r="L1724" s="52" t="s">
        <v>397</v>
      </c>
      <c r="M1724" s="47" t="s">
        <v>215</v>
      </c>
    </row>
    <row r="1725" spans="1:13">
      <c r="A1725" s="51" t="s">
        <v>2196</v>
      </c>
      <c r="B1725" s="51">
        <v>1724</v>
      </c>
      <c r="C1725" s="51">
        <v>1</v>
      </c>
      <c r="D1725" s="52" t="s">
        <v>2183</v>
      </c>
      <c r="E1725" s="52" t="s">
        <v>2184</v>
      </c>
      <c r="F1725" s="51">
        <v>2500</v>
      </c>
      <c r="G1725" s="51">
        <v>36</v>
      </c>
      <c r="H1725" s="51">
        <v>0</v>
      </c>
      <c r="I1725" s="51">
        <v>24</v>
      </c>
      <c r="J1725" s="51">
        <v>0</v>
      </c>
      <c r="K1725" s="51">
        <v>0</v>
      </c>
      <c r="L1725" s="52" t="s">
        <v>416</v>
      </c>
      <c r="M1725" s="47" t="s">
        <v>215</v>
      </c>
    </row>
    <row r="1726" spans="1:13">
      <c r="A1726" s="51" t="s">
        <v>2197</v>
      </c>
      <c r="B1726" s="51">
        <v>1725</v>
      </c>
      <c r="C1726" s="51">
        <v>84</v>
      </c>
      <c r="D1726" s="52" t="s">
        <v>2183</v>
      </c>
      <c r="E1726" s="52" t="s">
        <v>2184</v>
      </c>
      <c r="F1726" s="51">
        <v>251500</v>
      </c>
      <c r="G1726" s="51">
        <v>2988</v>
      </c>
      <c r="H1726" s="51">
        <v>0</v>
      </c>
      <c r="I1726" s="51">
        <v>1992</v>
      </c>
      <c r="J1726" s="51">
        <v>300</v>
      </c>
      <c r="K1726" s="51">
        <v>0</v>
      </c>
      <c r="L1726" s="52" t="s">
        <v>399</v>
      </c>
      <c r="M1726" s="47" t="s">
        <v>215</v>
      </c>
    </row>
    <row r="1727" spans="1:13">
      <c r="A1727" s="51" t="s">
        <v>2198</v>
      </c>
      <c r="B1727" s="51">
        <v>1726</v>
      </c>
      <c r="C1727" s="51">
        <v>123802</v>
      </c>
      <c r="D1727" s="52" t="s">
        <v>2199</v>
      </c>
      <c r="E1727" s="52" t="s">
        <v>2200</v>
      </c>
      <c r="F1727" s="51">
        <v>12232760</v>
      </c>
      <c r="G1727" s="51">
        <v>2228436</v>
      </c>
      <c r="H1727" s="51">
        <v>0</v>
      </c>
      <c r="I1727" s="51">
        <v>1485624</v>
      </c>
      <c r="J1727" s="51">
        <v>147440</v>
      </c>
      <c r="K1727" s="51">
        <v>0</v>
      </c>
      <c r="L1727" s="52" t="s">
        <v>217</v>
      </c>
      <c r="M1727" s="47" t="s">
        <v>218</v>
      </c>
    </row>
    <row r="1728" spans="1:13">
      <c r="A1728" s="51" t="s">
        <v>2201</v>
      </c>
      <c r="B1728" s="51">
        <v>1727</v>
      </c>
      <c r="C1728" s="51">
        <v>705</v>
      </c>
      <c r="D1728" s="52" t="s">
        <v>2199</v>
      </c>
      <c r="E1728" s="52" t="s">
        <v>2200</v>
      </c>
      <c r="F1728" s="51">
        <v>138100</v>
      </c>
      <c r="G1728" s="51">
        <v>12258</v>
      </c>
      <c r="H1728" s="51">
        <v>0</v>
      </c>
      <c r="I1728" s="51">
        <v>8172</v>
      </c>
      <c r="J1728" s="51">
        <v>500</v>
      </c>
      <c r="K1728" s="51">
        <v>0</v>
      </c>
      <c r="L1728" s="52" t="s">
        <v>220</v>
      </c>
      <c r="M1728" s="47" t="s">
        <v>218</v>
      </c>
    </row>
    <row r="1729" spans="1:13">
      <c r="A1729" s="51" t="s">
        <v>2202</v>
      </c>
      <c r="B1729" s="51">
        <v>1728</v>
      </c>
      <c r="C1729" s="51">
        <v>225</v>
      </c>
      <c r="D1729" s="52" t="s">
        <v>2199</v>
      </c>
      <c r="E1729" s="52" t="s">
        <v>2200</v>
      </c>
      <c r="F1729" s="51">
        <v>66700</v>
      </c>
      <c r="G1729" s="51">
        <v>5256</v>
      </c>
      <c r="H1729" s="51">
        <v>0</v>
      </c>
      <c r="I1729" s="51">
        <v>3504</v>
      </c>
      <c r="J1729" s="51">
        <v>0</v>
      </c>
      <c r="K1729" s="51">
        <v>0</v>
      </c>
      <c r="L1729" s="52" t="s">
        <v>222</v>
      </c>
      <c r="M1729" s="53" t="s">
        <v>223</v>
      </c>
    </row>
    <row r="1730" spans="1:13">
      <c r="A1730" s="51" t="s">
        <v>2203</v>
      </c>
      <c r="B1730" s="51">
        <v>1729</v>
      </c>
      <c r="C1730" s="51">
        <v>42</v>
      </c>
      <c r="D1730" s="52" t="s">
        <v>2199</v>
      </c>
      <c r="E1730" s="52" t="s">
        <v>2200</v>
      </c>
      <c r="F1730" s="51">
        <v>16500</v>
      </c>
      <c r="G1730" s="51">
        <v>960</v>
      </c>
      <c r="H1730" s="51">
        <v>0</v>
      </c>
      <c r="I1730" s="51">
        <v>640</v>
      </c>
      <c r="J1730" s="51">
        <v>100</v>
      </c>
      <c r="K1730" s="51">
        <v>0</v>
      </c>
      <c r="L1730" s="52" t="s">
        <v>225</v>
      </c>
      <c r="M1730" s="53" t="s">
        <v>223</v>
      </c>
    </row>
    <row r="1731" spans="1:13">
      <c r="A1731" s="51" t="s">
        <v>2204</v>
      </c>
      <c r="B1731" s="51">
        <v>1730</v>
      </c>
      <c r="C1731" s="51">
        <v>872</v>
      </c>
      <c r="D1731" s="52" t="s">
        <v>2199</v>
      </c>
      <c r="E1731" s="52" t="s">
        <v>2200</v>
      </c>
      <c r="F1731" s="51">
        <v>433300</v>
      </c>
      <c r="G1731" s="51">
        <v>30906</v>
      </c>
      <c r="H1731" s="51">
        <v>0</v>
      </c>
      <c r="I1731" s="51">
        <v>20604</v>
      </c>
      <c r="J1731" s="51">
        <v>0</v>
      </c>
      <c r="K1731" s="51">
        <v>0</v>
      </c>
      <c r="L1731" s="52" t="s">
        <v>227</v>
      </c>
      <c r="M1731" s="47" t="s">
        <v>215</v>
      </c>
    </row>
    <row r="1732" spans="1:13">
      <c r="A1732" s="51" t="s">
        <v>2205</v>
      </c>
      <c r="B1732" s="51">
        <v>1731</v>
      </c>
      <c r="C1732" s="51">
        <v>1</v>
      </c>
      <c r="D1732" s="52" t="s">
        <v>2199</v>
      </c>
      <c r="E1732" s="52" t="s">
        <v>2200</v>
      </c>
      <c r="F1732" s="51">
        <v>700</v>
      </c>
      <c r="G1732" s="51">
        <v>36</v>
      </c>
      <c r="H1732" s="51">
        <v>0</v>
      </c>
      <c r="I1732" s="51">
        <v>24</v>
      </c>
      <c r="J1732" s="51">
        <v>0</v>
      </c>
      <c r="K1732" s="51">
        <v>0</v>
      </c>
      <c r="L1732" s="52" t="s">
        <v>252</v>
      </c>
      <c r="M1732" s="47" t="s">
        <v>215</v>
      </c>
    </row>
    <row r="1733" spans="1:13">
      <c r="A1733" s="51" t="s">
        <v>2206</v>
      </c>
      <c r="B1733" s="51">
        <v>1732</v>
      </c>
      <c r="C1733" s="51">
        <v>5</v>
      </c>
      <c r="D1733" s="52" t="s">
        <v>2199</v>
      </c>
      <c r="E1733" s="52" t="s">
        <v>2200</v>
      </c>
      <c r="F1733" s="51">
        <v>4000</v>
      </c>
      <c r="G1733" s="51">
        <v>180</v>
      </c>
      <c r="H1733" s="51">
        <v>0</v>
      </c>
      <c r="I1733" s="51">
        <v>120</v>
      </c>
      <c r="J1733" s="51">
        <v>0</v>
      </c>
      <c r="K1733" s="51">
        <v>0</v>
      </c>
      <c r="L1733" s="52" t="s">
        <v>231</v>
      </c>
      <c r="M1733" s="47" t="s">
        <v>215</v>
      </c>
    </row>
    <row r="1734" spans="1:13">
      <c r="A1734" s="51" t="s">
        <v>2207</v>
      </c>
      <c r="B1734" s="51">
        <v>1733</v>
      </c>
      <c r="C1734" s="51">
        <v>5</v>
      </c>
      <c r="D1734" s="52" t="s">
        <v>2199</v>
      </c>
      <c r="E1734" s="52" t="s">
        <v>2200</v>
      </c>
      <c r="F1734" s="51">
        <v>4500</v>
      </c>
      <c r="G1734" s="51">
        <v>180</v>
      </c>
      <c r="H1734" s="51">
        <v>0</v>
      </c>
      <c r="I1734" s="51">
        <v>120</v>
      </c>
      <c r="J1734" s="51">
        <v>0</v>
      </c>
      <c r="K1734" s="51">
        <v>0</v>
      </c>
      <c r="L1734" s="52" t="s">
        <v>255</v>
      </c>
      <c r="M1734" s="47" t="s">
        <v>215</v>
      </c>
    </row>
    <row r="1735" spans="1:13">
      <c r="A1735" s="51" t="s">
        <v>2208</v>
      </c>
      <c r="B1735" s="51">
        <v>1734</v>
      </c>
      <c r="C1735" s="51">
        <v>124</v>
      </c>
      <c r="D1735" s="52" t="s">
        <v>2199</v>
      </c>
      <c r="E1735" s="52" t="s">
        <v>2200</v>
      </c>
      <c r="F1735" s="51">
        <v>122200</v>
      </c>
      <c r="G1735" s="51">
        <v>4122</v>
      </c>
      <c r="H1735" s="51">
        <v>0</v>
      </c>
      <c r="I1735" s="51">
        <v>2748</v>
      </c>
      <c r="J1735" s="51">
        <v>0</v>
      </c>
      <c r="K1735" s="51">
        <v>0</v>
      </c>
      <c r="L1735" s="52" t="s">
        <v>233</v>
      </c>
      <c r="M1735" s="47" t="s">
        <v>215</v>
      </c>
    </row>
    <row r="1736" spans="1:13">
      <c r="A1736" s="51" t="s">
        <v>2209</v>
      </c>
      <c r="B1736" s="51">
        <v>1735</v>
      </c>
      <c r="C1736" s="51">
        <v>7</v>
      </c>
      <c r="D1736" s="52" t="s">
        <v>2199</v>
      </c>
      <c r="E1736" s="52" t="s">
        <v>2200</v>
      </c>
      <c r="F1736" s="51">
        <v>10500</v>
      </c>
      <c r="G1736" s="51">
        <v>252</v>
      </c>
      <c r="H1736" s="51">
        <v>0</v>
      </c>
      <c r="I1736" s="51">
        <v>168</v>
      </c>
      <c r="J1736" s="51">
        <v>0</v>
      </c>
      <c r="K1736" s="51">
        <v>0</v>
      </c>
      <c r="L1736" s="52" t="s">
        <v>343</v>
      </c>
      <c r="M1736" s="47" t="s">
        <v>215</v>
      </c>
    </row>
    <row r="1737" spans="1:13">
      <c r="A1737" s="51" t="s">
        <v>2210</v>
      </c>
      <c r="B1737" s="51">
        <v>1736</v>
      </c>
      <c r="C1737" s="51">
        <v>21</v>
      </c>
      <c r="D1737" s="52" t="s">
        <v>2199</v>
      </c>
      <c r="E1737" s="52" t="s">
        <v>2200</v>
      </c>
      <c r="F1737" s="51">
        <v>41500</v>
      </c>
      <c r="G1737" s="51">
        <v>648</v>
      </c>
      <c r="H1737" s="51">
        <v>0</v>
      </c>
      <c r="I1737" s="51">
        <v>432</v>
      </c>
      <c r="J1737" s="51">
        <v>0</v>
      </c>
      <c r="K1737" s="51">
        <v>0</v>
      </c>
      <c r="L1737" s="52" t="s">
        <v>397</v>
      </c>
      <c r="M1737" s="47" t="s">
        <v>215</v>
      </c>
    </row>
    <row r="1738" spans="1:13">
      <c r="A1738" s="51" t="s">
        <v>2211</v>
      </c>
      <c r="B1738" s="51">
        <v>1737</v>
      </c>
      <c r="C1738" s="51">
        <v>2</v>
      </c>
      <c r="D1738" s="52" t="s">
        <v>2199</v>
      </c>
      <c r="E1738" s="52" t="s">
        <v>2200</v>
      </c>
      <c r="F1738" s="51">
        <v>5000</v>
      </c>
      <c r="G1738" s="51">
        <v>72</v>
      </c>
      <c r="H1738" s="51">
        <v>0</v>
      </c>
      <c r="I1738" s="51">
        <v>48</v>
      </c>
      <c r="J1738" s="51">
        <v>0</v>
      </c>
      <c r="K1738" s="51">
        <v>0</v>
      </c>
      <c r="L1738" s="52" t="s">
        <v>416</v>
      </c>
      <c r="M1738" s="47" t="s">
        <v>215</v>
      </c>
    </row>
    <row r="1739" spans="1:13">
      <c r="A1739" s="51" t="s">
        <v>2212</v>
      </c>
      <c r="B1739" s="51">
        <v>1738</v>
      </c>
      <c r="C1739" s="51">
        <v>239</v>
      </c>
      <c r="D1739" s="52" t="s">
        <v>2199</v>
      </c>
      <c r="E1739" s="52" t="s">
        <v>2200</v>
      </c>
      <c r="F1739" s="51">
        <v>712100</v>
      </c>
      <c r="G1739" s="51">
        <v>7830</v>
      </c>
      <c r="H1739" s="51">
        <v>0</v>
      </c>
      <c r="I1739" s="51">
        <v>5220</v>
      </c>
      <c r="J1739" s="51">
        <v>0</v>
      </c>
      <c r="K1739" s="51">
        <v>0</v>
      </c>
      <c r="L1739" s="52" t="s">
        <v>399</v>
      </c>
      <c r="M1739" s="47" t="s">
        <v>215</v>
      </c>
    </row>
    <row r="1740" spans="1:13">
      <c r="A1740" s="51" t="s">
        <v>2213</v>
      </c>
      <c r="B1740" s="51">
        <v>1739</v>
      </c>
      <c r="C1740" s="51">
        <v>65</v>
      </c>
      <c r="D1740" s="52" t="s">
        <v>2214</v>
      </c>
      <c r="E1740" s="52" t="s">
        <v>2215</v>
      </c>
      <c r="F1740" s="51">
        <v>-1900</v>
      </c>
      <c r="G1740" s="51">
        <v>-174</v>
      </c>
      <c r="H1740" s="51">
        <v>0</v>
      </c>
      <c r="I1740" s="51">
        <v>-116</v>
      </c>
      <c r="J1740" s="51">
        <v>4000</v>
      </c>
      <c r="K1740" s="51">
        <v>0</v>
      </c>
      <c r="L1740" s="52" t="s">
        <v>214</v>
      </c>
      <c r="M1740" s="47" t="s">
        <v>215</v>
      </c>
    </row>
    <row r="1741" spans="1:13">
      <c r="A1741" s="51" t="s">
        <v>2216</v>
      </c>
      <c r="B1741" s="51">
        <v>1740</v>
      </c>
      <c r="C1741" s="51">
        <v>101363</v>
      </c>
      <c r="D1741" s="52" t="s">
        <v>2214</v>
      </c>
      <c r="E1741" s="52" t="s">
        <v>2215</v>
      </c>
      <c r="F1741" s="51">
        <v>9705200</v>
      </c>
      <c r="G1741" s="51">
        <v>1824552</v>
      </c>
      <c r="H1741" s="51">
        <v>0</v>
      </c>
      <c r="I1741" s="51">
        <v>1216368</v>
      </c>
      <c r="J1741" s="51">
        <v>431200</v>
      </c>
      <c r="K1741" s="51">
        <v>0</v>
      </c>
      <c r="L1741" s="52" t="s">
        <v>217</v>
      </c>
      <c r="M1741" s="47" t="s">
        <v>218</v>
      </c>
    </row>
    <row r="1742" spans="1:13">
      <c r="A1742" s="51" t="s">
        <v>2217</v>
      </c>
      <c r="B1742" s="51">
        <v>1741</v>
      </c>
      <c r="C1742" s="51">
        <v>1532</v>
      </c>
      <c r="D1742" s="52" t="s">
        <v>2214</v>
      </c>
      <c r="E1742" s="52" t="s">
        <v>2215</v>
      </c>
      <c r="F1742" s="51">
        <v>206500</v>
      </c>
      <c r="G1742" s="51">
        <v>25092</v>
      </c>
      <c r="H1742" s="51">
        <v>0</v>
      </c>
      <c r="I1742" s="51">
        <v>16728</v>
      </c>
      <c r="J1742" s="51">
        <v>86100</v>
      </c>
      <c r="K1742" s="51">
        <v>0</v>
      </c>
      <c r="L1742" s="52" t="s">
        <v>220</v>
      </c>
      <c r="M1742" s="47" t="s">
        <v>218</v>
      </c>
    </row>
    <row r="1743" spans="1:13">
      <c r="A1743" s="51" t="s">
        <v>2218</v>
      </c>
      <c r="B1743" s="51">
        <v>1742</v>
      </c>
      <c r="C1743" s="51">
        <v>221</v>
      </c>
      <c r="D1743" s="52" t="s">
        <v>2214</v>
      </c>
      <c r="E1743" s="52" t="s">
        <v>2215</v>
      </c>
      <c r="F1743" s="51">
        <v>63300</v>
      </c>
      <c r="G1743" s="51">
        <v>4962</v>
      </c>
      <c r="H1743" s="51">
        <v>0</v>
      </c>
      <c r="I1743" s="51">
        <v>3308</v>
      </c>
      <c r="J1743" s="51">
        <v>1000</v>
      </c>
      <c r="K1743" s="51">
        <v>0</v>
      </c>
      <c r="L1743" s="52" t="s">
        <v>222</v>
      </c>
      <c r="M1743" s="53" t="s">
        <v>223</v>
      </c>
    </row>
    <row r="1744" spans="1:13">
      <c r="A1744" s="51" t="s">
        <v>2219</v>
      </c>
      <c r="B1744" s="51">
        <v>1743</v>
      </c>
      <c r="C1744" s="51">
        <v>23</v>
      </c>
      <c r="D1744" s="52" t="s">
        <v>2214</v>
      </c>
      <c r="E1744" s="52" t="s">
        <v>2215</v>
      </c>
      <c r="F1744" s="51">
        <v>9000</v>
      </c>
      <c r="G1744" s="51">
        <v>516</v>
      </c>
      <c r="H1744" s="51">
        <v>0</v>
      </c>
      <c r="I1744" s="51">
        <v>344</v>
      </c>
      <c r="J1744" s="51">
        <v>0</v>
      </c>
      <c r="K1744" s="51">
        <v>0</v>
      </c>
      <c r="L1744" s="52" t="s">
        <v>225</v>
      </c>
      <c r="M1744" s="53" t="s">
        <v>223</v>
      </c>
    </row>
    <row r="1745" spans="1:13">
      <c r="A1745" s="51" t="s">
        <v>2220</v>
      </c>
      <c r="B1745" s="51">
        <v>1744</v>
      </c>
      <c r="C1745" s="51">
        <v>794</v>
      </c>
      <c r="D1745" s="52" t="s">
        <v>2214</v>
      </c>
      <c r="E1745" s="52" t="s">
        <v>2215</v>
      </c>
      <c r="F1745" s="51">
        <v>388900</v>
      </c>
      <c r="G1745" s="51">
        <v>27288</v>
      </c>
      <c r="H1745" s="51">
        <v>0</v>
      </c>
      <c r="I1745" s="51">
        <v>18192</v>
      </c>
      <c r="J1745" s="51">
        <v>900</v>
      </c>
      <c r="K1745" s="51">
        <v>0</v>
      </c>
      <c r="L1745" s="52" t="s">
        <v>227</v>
      </c>
      <c r="M1745" s="47" t="s">
        <v>215</v>
      </c>
    </row>
    <row r="1746" spans="1:13">
      <c r="A1746" s="51" t="s">
        <v>2221</v>
      </c>
      <c r="B1746" s="51">
        <v>1745</v>
      </c>
      <c r="C1746" s="51">
        <v>21</v>
      </c>
      <c r="D1746" s="52" t="s">
        <v>2214</v>
      </c>
      <c r="E1746" s="52" t="s">
        <v>2215</v>
      </c>
      <c r="F1746" s="51">
        <v>11300</v>
      </c>
      <c r="G1746" s="51">
        <v>738</v>
      </c>
      <c r="H1746" s="51">
        <v>0</v>
      </c>
      <c r="I1746" s="51">
        <v>492</v>
      </c>
      <c r="J1746" s="51">
        <v>1200</v>
      </c>
      <c r="K1746" s="51">
        <v>0</v>
      </c>
      <c r="L1746" s="52" t="s">
        <v>229</v>
      </c>
      <c r="M1746" s="47" t="s">
        <v>215</v>
      </c>
    </row>
    <row r="1747" spans="1:13">
      <c r="A1747" s="51" t="s">
        <v>2222</v>
      </c>
      <c r="B1747" s="51">
        <v>1746</v>
      </c>
      <c r="C1747" s="51">
        <v>1</v>
      </c>
      <c r="D1747" s="52" t="s">
        <v>2214</v>
      </c>
      <c r="E1747" s="52" t="s">
        <v>2215</v>
      </c>
      <c r="F1747" s="51">
        <v>700</v>
      </c>
      <c r="G1747" s="51">
        <v>36</v>
      </c>
      <c r="H1747" s="51">
        <v>0</v>
      </c>
      <c r="I1747" s="51">
        <v>24</v>
      </c>
      <c r="J1747" s="51">
        <v>0</v>
      </c>
      <c r="K1747" s="51">
        <v>0</v>
      </c>
      <c r="L1747" s="52" t="s">
        <v>252</v>
      </c>
      <c r="M1747" s="47" t="s">
        <v>215</v>
      </c>
    </row>
    <row r="1748" spans="1:13">
      <c r="A1748" s="51" t="s">
        <v>2223</v>
      </c>
      <c r="B1748" s="51">
        <v>1747</v>
      </c>
      <c r="C1748" s="51">
        <v>3</v>
      </c>
      <c r="D1748" s="52" t="s">
        <v>2214</v>
      </c>
      <c r="E1748" s="52" t="s">
        <v>2215</v>
      </c>
      <c r="F1748" s="51">
        <v>2400</v>
      </c>
      <c r="G1748" s="51">
        <v>108</v>
      </c>
      <c r="H1748" s="51">
        <v>0</v>
      </c>
      <c r="I1748" s="51">
        <v>72</v>
      </c>
      <c r="J1748" s="51">
        <v>0</v>
      </c>
      <c r="K1748" s="51">
        <v>0</v>
      </c>
      <c r="L1748" s="52" t="s">
        <v>231</v>
      </c>
      <c r="M1748" s="47" t="s">
        <v>215</v>
      </c>
    </row>
    <row r="1749" spans="1:13">
      <c r="A1749" s="51" t="s">
        <v>2224</v>
      </c>
      <c r="B1749" s="51">
        <v>1748</v>
      </c>
      <c r="C1749" s="51">
        <v>3</v>
      </c>
      <c r="D1749" s="52" t="s">
        <v>2214</v>
      </c>
      <c r="E1749" s="52" t="s">
        <v>2215</v>
      </c>
      <c r="F1749" s="51">
        <v>2200</v>
      </c>
      <c r="G1749" s="51">
        <v>72</v>
      </c>
      <c r="H1749" s="51">
        <v>0</v>
      </c>
      <c r="I1749" s="51">
        <v>48</v>
      </c>
      <c r="J1749" s="51">
        <v>0</v>
      </c>
      <c r="K1749" s="51">
        <v>0</v>
      </c>
      <c r="L1749" s="52" t="s">
        <v>255</v>
      </c>
      <c r="M1749" s="47" t="s">
        <v>215</v>
      </c>
    </row>
    <row r="1750" spans="1:13">
      <c r="A1750" s="51" t="s">
        <v>2225</v>
      </c>
      <c r="B1750" s="51">
        <v>1749</v>
      </c>
      <c r="C1750" s="51">
        <v>195</v>
      </c>
      <c r="D1750" s="52" t="s">
        <v>2214</v>
      </c>
      <c r="E1750" s="52" t="s">
        <v>2215</v>
      </c>
      <c r="F1750" s="51">
        <v>192200</v>
      </c>
      <c r="G1750" s="51">
        <v>6732</v>
      </c>
      <c r="H1750" s="51">
        <v>0</v>
      </c>
      <c r="I1750" s="51">
        <v>4488</v>
      </c>
      <c r="J1750" s="51">
        <v>300</v>
      </c>
      <c r="K1750" s="51">
        <v>0</v>
      </c>
      <c r="L1750" s="52" t="s">
        <v>233</v>
      </c>
      <c r="M1750" s="47" t="s">
        <v>215</v>
      </c>
    </row>
    <row r="1751" spans="1:13">
      <c r="A1751" s="51" t="s">
        <v>2226</v>
      </c>
      <c r="B1751" s="51">
        <v>1750</v>
      </c>
      <c r="C1751" s="51">
        <v>11</v>
      </c>
      <c r="D1751" s="52" t="s">
        <v>2214</v>
      </c>
      <c r="E1751" s="52" t="s">
        <v>2215</v>
      </c>
      <c r="F1751" s="51">
        <v>14500</v>
      </c>
      <c r="G1751" s="51">
        <v>324</v>
      </c>
      <c r="H1751" s="51">
        <v>0</v>
      </c>
      <c r="I1751" s="51">
        <v>216</v>
      </c>
      <c r="J1751" s="51">
        <v>0</v>
      </c>
      <c r="K1751" s="51">
        <v>0</v>
      </c>
      <c r="L1751" s="52" t="s">
        <v>343</v>
      </c>
      <c r="M1751" s="47" t="s">
        <v>215</v>
      </c>
    </row>
    <row r="1752" spans="1:13">
      <c r="A1752" s="51" t="s">
        <v>2227</v>
      </c>
      <c r="B1752" s="51">
        <v>1751</v>
      </c>
      <c r="C1752" s="51">
        <v>7</v>
      </c>
      <c r="D1752" s="52" t="s">
        <v>2214</v>
      </c>
      <c r="E1752" s="52" t="s">
        <v>2215</v>
      </c>
      <c r="F1752" s="51">
        <v>13700</v>
      </c>
      <c r="G1752" s="51">
        <v>216</v>
      </c>
      <c r="H1752" s="51">
        <v>0</v>
      </c>
      <c r="I1752" s="51">
        <v>144</v>
      </c>
      <c r="J1752" s="51">
        <v>0</v>
      </c>
      <c r="K1752" s="51">
        <v>0</v>
      </c>
      <c r="L1752" s="52" t="s">
        <v>397</v>
      </c>
      <c r="M1752" s="47" t="s">
        <v>215</v>
      </c>
    </row>
    <row r="1753" spans="1:13">
      <c r="A1753" s="51" t="s">
        <v>2228</v>
      </c>
      <c r="B1753" s="51">
        <v>1752</v>
      </c>
      <c r="C1753" s="51">
        <v>52</v>
      </c>
      <c r="D1753" s="52" t="s">
        <v>2214</v>
      </c>
      <c r="E1753" s="52" t="s">
        <v>2215</v>
      </c>
      <c r="F1753" s="51">
        <v>151900</v>
      </c>
      <c r="G1753" s="51">
        <v>1638</v>
      </c>
      <c r="H1753" s="51">
        <v>0</v>
      </c>
      <c r="I1753" s="51">
        <v>1092</v>
      </c>
      <c r="J1753" s="51">
        <v>200</v>
      </c>
      <c r="K1753" s="51">
        <v>0</v>
      </c>
      <c r="L1753" s="52" t="s">
        <v>399</v>
      </c>
      <c r="M1753" s="47" t="s">
        <v>215</v>
      </c>
    </row>
    <row r="1754" spans="1:13">
      <c r="A1754" s="51" t="s">
        <v>2229</v>
      </c>
      <c r="B1754" s="51">
        <v>1753</v>
      </c>
      <c r="C1754" s="51">
        <v>91844</v>
      </c>
      <c r="D1754" s="52" t="s">
        <v>2230</v>
      </c>
      <c r="E1754" s="52" t="s">
        <v>2231</v>
      </c>
      <c r="F1754" s="51">
        <v>9020220</v>
      </c>
      <c r="G1754" s="51">
        <v>1653192</v>
      </c>
      <c r="H1754" s="51">
        <v>0</v>
      </c>
      <c r="I1754" s="51">
        <v>1102128</v>
      </c>
      <c r="J1754" s="51">
        <v>164180</v>
      </c>
      <c r="K1754" s="51">
        <v>0</v>
      </c>
      <c r="L1754" s="52" t="s">
        <v>217</v>
      </c>
      <c r="M1754" s="47" t="s">
        <v>218</v>
      </c>
    </row>
    <row r="1755" spans="1:13">
      <c r="A1755" s="51" t="s">
        <v>2232</v>
      </c>
      <c r="B1755" s="51">
        <v>1754</v>
      </c>
      <c r="C1755" s="51">
        <v>715</v>
      </c>
      <c r="D1755" s="52" t="s">
        <v>2230</v>
      </c>
      <c r="E1755" s="52" t="s">
        <v>2231</v>
      </c>
      <c r="F1755" s="51">
        <v>138340</v>
      </c>
      <c r="G1755" s="51">
        <v>12222</v>
      </c>
      <c r="H1755" s="51">
        <v>0</v>
      </c>
      <c r="I1755" s="51">
        <v>8148</v>
      </c>
      <c r="J1755" s="51">
        <v>1060</v>
      </c>
      <c r="K1755" s="51">
        <v>0</v>
      </c>
      <c r="L1755" s="52" t="s">
        <v>220</v>
      </c>
      <c r="M1755" s="47" t="s">
        <v>218</v>
      </c>
    </row>
    <row r="1756" spans="1:13">
      <c r="A1756" s="51" t="s">
        <v>2233</v>
      </c>
      <c r="B1756" s="51">
        <v>1755</v>
      </c>
      <c r="C1756" s="51">
        <v>200</v>
      </c>
      <c r="D1756" s="52" t="s">
        <v>2230</v>
      </c>
      <c r="E1756" s="52" t="s">
        <v>2231</v>
      </c>
      <c r="F1756" s="51">
        <v>59020</v>
      </c>
      <c r="G1756" s="51">
        <v>4674</v>
      </c>
      <c r="H1756" s="51">
        <v>0</v>
      </c>
      <c r="I1756" s="51">
        <v>3116</v>
      </c>
      <c r="J1756" s="51">
        <v>280</v>
      </c>
      <c r="K1756" s="51">
        <v>0</v>
      </c>
      <c r="L1756" s="52" t="s">
        <v>222</v>
      </c>
      <c r="M1756" s="53" t="s">
        <v>223</v>
      </c>
    </row>
    <row r="1757" spans="1:13">
      <c r="A1757" s="51" t="s">
        <v>2234</v>
      </c>
      <c r="B1757" s="51">
        <v>1756</v>
      </c>
      <c r="C1757" s="51">
        <v>18</v>
      </c>
      <c r="D1757" s="52" t="s">
        <v>2230</v>
      </c>
      <c r="E1757" s="52" t="s">
        <v>2231</v>
      </c>
      <c r="F1757" s="51">
        <v>7200</v>
      </c>
      <c r="G1757" s="51">
        <v>432</v>
      </c>
      <c r="H1757" s="51">
        <v>0</v>
      </c>
      <c r="I1757" s="51">
        <v>288</v>
      </c>
      <c r="J1757" s="51">
        <v>0</v>
      </c>
      <c r="K1757" s="51">
        <v>0</v>
      </c>
      <c r="L1757" s="52" t="s">
        <v>225</v>
      </c>
      <c r="M1757" s="53" t="s">
        <v>223</v>
      </c>
    </row>
    <row r="1758" spans="1:13">
      <c r="A1758" s="51" t="s">
        <v>2235</v>
      </c>
      <c r="B1758" s="51">
        <v>1757</v>
      </c>
      <c r="C1758" s="51">
        <v>516</v>
      </c>
      <c r="D1758" s="52" t="s">
        <v>2230</v>
      </c>
      <c r="E1758" s="52" t="s">
        <v>2231</v>
      </c>
      <c r="F1758" s="51">
        <v>255140</v>
      </c>
      <c r="G1758" s="51">
        <v>18234</v>
      </c>
      <c r="H1758" s="51">
        <v>0</v>
      </c>
      <c r="I1758" s="51">
        <v>12156</v>
      </c>
      <c r="J1758" s="51">
        <v>360</v>
      </c>
      <c r="K1758" s="51">
        <v>0</v>
      </c>
      <c r="L1758" s="52" t="s">
        <v>227</v>
      </c>
      <c r="M1758" s="47" t="s">
        <v>215</v>
      </c>
    </row>
    <row r="1759" spans="1:13">
      <c r="A1759" s="51" t="s">
        <v>2236</v>
      </c>
      <c r="B1759" s="51">
        <v>1758</v>
      </c>
      <c r="C1759" s="51">
        <v>5</v>
      </c>
      <c r="D1759" s="52" t="s">
        <v>2230</v>
      </c>
      <c r="E1759" s="52" t="s">
        <v>2231</v>
      </c>
      <c r="F1759" s="51">
        <v>2800</v>
      </c>
      <c r="G1759" s="51">
        <v>144</v>
      </c>
      <c r="H1759" s="51">
        <v>0</v>
      </c>
      <c r="I1759" s="51">
        <v>96</v>
      </c>
      <c r="J1759" s="51">
        <v>0</v>
      </c>
      <c r="K1759" s="51">
        <v>0</v>
      </c>
      <c r="L1759" s="52" t="s">
        <v>229</v>
      </c>
      <c r="M1759" s="47" t="s">
        <v>215</v>
      </c>
    </row>
    <row r="1760" spans="1:13">
      <c r="A1760" s="51" t="s">
        <v>2237</v>
      </c>
      <c r="B1760" s="51">
        <v>1759</v>
      </c>
      <c r="C1760" s="51">
        <v>1</v>
      </c>
      <c r="D1760" s="52" t="s">
        <v>2230</v>
      </c>
      <c r="E1760" s="52" t="s">
        <v>2231</v>
      </c>
      <c r="F1760" s="51">
        <v>800</v>
      </c>
      <c r="G1760" s="51">
        <v>36</v>
      </c>
      <c r="H1760" s="51">
        <v>0</v>
      </c>
      <c r="I1760" s="51">
        <v>24</v>
      </c>
      <c r="J1760" s="51">
        <v>0</v>
      </c>
      <c r="K1760" s="51">
        <v>0</v>
      </c>
      <c r="L1760" s="52" t="s">
        <v>231</v>
      </c>
      <c r="M1760" s="47" t="s">
        <v>215</v>
      </c>
    </row>
    <row r="1761" spans="1:13">
      <c r="A1761" s="51" t="s">
        <v>2238</v>
      </c>
      <c r="B1761" s="51">
        <v>1760</v>
      </c>
      <c r="C1761" s="51">
        <v>1</v>
      </c>
      <c r="D1761" s="52" t="s">
        <v>2230</v>
      </c>
      <c r="E1761" s="52" t="s">
        <v>2231</v>
      </c>
      <c r="F1761" s="51">
        <v>900</v>
      </c>
      <c r="G1761" s="51">
        <v>36</v>
      </c>
      <c r="H1761" s="51">
        <v>0</v>
      </c>
      <c r="I1761" s="51">
        <v>24</v>
      </c>
      <c r="J1761" s="51">
        <v>0</v>
      </c>
      <c r="K1761" s="51">
        <v>0</v>
      </c>
      <c r="L1761" s="52" t="s">
        <v>255</v>
      </c>
      <c r="M1761" s="47" t="s">
        <v>215</v>
      </c>
    </row>
    <row r="1762" spans="1:13">
      <c r="A1762" s="51" t="s">
        <v>2239</v>
      </c>
      <c r="B1762" s="51">
        <v>1761</v>
      </c>
      <c r="C1762" s="51">
        <v>115</v>
      </c>
      <c r="D1762" s="52" t="s">
        <v>2230</v>
      </c>
      <c r="E1762" s="52" t="s">
        <v>2231</v>
      </c>
      <c r="F1762" s="51">
        <v>114320</v>
      </c>
      <c r="G1762" s="51">
        <v>4068</v>
      </c>
      <c r="H1762" s="51">
        <v>0</v>
      </c>
      <c r="I1762" s="51">
        <v>2712</v>
      </c>
      <c r="J1762" s="51">
        <v>280</v>
      </c>
      <c r="K1762" s="51">
        <v>0</v>
      </c>
      <c r="L1762" s="52" t="s">
        <v>233</v>
      </c>
      <c r="M1762" s="47" t="s">
        <v>215</v>
      </c>
    </row>
    <row r="1763" spans="1:13">
      <c r="A1763" s="51" t="s">
        <v>2240</v>
      </c>
      <c r="B1763" s="51">
        <v>1762</v>
      </c>
      <c r="C1763" s="51">
        <v>9</v>
      </c>
      <c r="D1763" s="52" t="s">
        <v>2230</v>
      </c>
      <c r="E1763" s="52" t="s">
        <v>2231</v>
      </c>
      <c r="F1763" s="51">
        <v>13400</v>
      </c>
      <c r="G1763" s="51">
        <v>306</v>
      </c>
      <c r="H1763" s="51">
        <v>0</v>
      </c>
      <c r="I1763" s="51">
        <v>204</v>
      </c>
      <c r="J1763" s="51">
        <v>0</v>
      </c>
      <c r="K1763" s="51">
        <v>0</v>
      </c>
      <c r="L1763" s="52" t="s">
        <v>343</v>
      </c>
      <c r="M1763" s="47" t="s">
        <v>215</v>
      </c>
    </row>
    <row r="1764" spans="1:13">
      <c r="A1764" s="51" t="s">
        <v>2241</v>
      </c>
      <c r="B1764" s="51">
        <v>1763</v>
      </c>
      <c r="C1764" s="51">
        <v>15</v>
      </c>
      <c r="D1764" s="52" t="s">
        <v>2230</v>
      </c>
      <c r="E1764" s="52" t="s">
        <v>2231</v>
      </c>
      <c r="F1764" s="51">
        <v>29800</v>
      </c>
      <c r="G1764" s="51">
        <v>504</v>
      </c>
      <c r="H1764" s="51">
        <v>0</v>
      </c>
      <c r="I1764" s="51">
        <v>336</v>
      </c>
      <c r="J1764" s="51">
        <v>0</v>
      </c>
      <c r="K1764" s="51">
        <v>0</v>
      </c>
      <c r="L1764" s="52" t="s">
        <v>397</v>
      </c>
      <c r="M1764" s="47" t="s">
        <v>215</v>
      </c>
    </row>
    <row r="1765" spans="1:13">
      <c r="A1765" s="51" t="s">
        <v>2242</v>
      </c>
      <c r="B1765" s="51">
        <v>1764</v>
      </c>
      <c r="C1765" s="51">
        <v>2</v>
      </c>
      <c r="D1765" s="52" t="s">
        <v>2230</v>
      </c>
      <c r="E1765" s="52" t="s">
        <v>2231</v>
      </c>
      <c r="F1765" s="51">
        <v>5000</v>
      </c>
      <c r="G1765" s="51">
        <v>72</v>
      </c>
      <c r="H1765" s="51">
        <v>0</v>
      </c>
      <c r="I1765" s="51">
        <v>48</v>
      </c>
      <c r="J1765" s="51">
        <v>0</v>
      </c>
      <c r="K1765" s="51">
        <v>0</v>
      </c>
      <c r="L1765" s="52" t="s">
        <v>416</v>
      </c>
      <c r="M1765" s="47" t="s">
        <v>215</v>
      </c>
    </row>
    <row r="1766" spans="1:13">
      <c r="A1766" s="51" t="s">
        <v>2243</v>
      </c>
      <c r="B1766" s="51">
        <v>1765</v>
      </c>
      <c r="C1766" s="51">
        <v>102</v>
      </c>
      <c r="D1766" s="52" t="s">
        <v>2230</v>
      </c>
      <c r="E1766" s="52" t="s">
        <v>2231</v>
      </c>
      <c r="F1766" s="51">
        <v>304000</v>
      </c>
      <c r="G1766" s="51">
        <v>3456</v>
      </c>
      <c r="H1766" s="51">
        <v>0</v>
      </c>
      <c r="I1766" s="51">
        <v>2304</v>
      </c>
      <c r="J1766" s="51">
        <v>0</v>
      </c>
      <c r="K1766" s="51">
        <v>0</v>
      </c>
      <c r="L1766" s="52" t="s">
        <v>399</v>
      </c>
      <c r="M1766" s="47" t="s">
        <v>215</v>
      </c>
    </row>
    <row r="1767" spans="1:13">
      <c r="A1767" s="51" t="s">
        <v>2244</v>
      </c>
      <c r="B1767" s="51">
        <v>1766</v>
      </c>
      <c r="C1767" s="51">
        <v>303</v>
      </c>
      <c r="D1767" s="52" t="s">
        <v>2230</v>
      </c>
      <c r="E1767" s="52" t="s">
        <v>2231</v>
      </c>
      <c r="F1767" s="51">
        <v>0</v>
      </c>
      <c r="G1767" s="51">
        <v>0</v>
      </c>
      <c r="H1767" s="51">
        <v>0</v>
      </c>
      <c r="I1767" s="51">
        <v>0</v>
      </c>
      <c r="J1767" s="51">
        <v>0</v>
      </c>
      <c r="K1767" s="51">
        <v>1097880</v>
      </c>
      <c r="L1767" s="52" t="s">
        <v>575</v>
      </c>
      <c r="M1767" s="47" t="s">
        <v>215</v>
      </c>
    </row>
    <row r="1768" spans="1:13">
      <c r="A1768" s="51" t="s">
        <v>2245</v>
      </c>
      <c r="B1768" s="51">
        <v>1767</v>
      </c>
      <c r="C1768" s="51">
        <v>3</v>
      </c>
      <c r="D1768" s="52" t="s">
        <v>2246</v>
      </c>
      <c r="E1768" s="52" t="s">
        <v>2247</v>
      </c>
      <c r="F1768" s="51">
        <v>4200</v>
      </c>
      <c r="G1768" s="51">
        <v>9</v>
      </c>
      <c r="H1768" s="51">
        <v>0</v>
      </c>
      <c r="I1768" s="51">
        <v>21</v>
      </c>
      <c r="J1768" s="51">
        <v>0</v>
      </c>
      <c r="K1768" s="51">
        <v>0</v>
      </c>
      <c r="L1768" s="52" t="s">
        <v>214</v>
      </c>
      <c r="M1768" s="47" t="s">
        <v>215</v>
      </c>
    </row>
    <row r="1769" spans="1:13">
      <c r="A1769" s="51" t="s">
        <v>2248</v>
      </c>
      <c r="B1769" s="51">
        <v>1768</v>
      </c>
      <c r="C1769" s="51">
        <v>6040</v>
      </c>
      <c r="D1769" s="52" t="s">
        <v>2246</v>
      </c>
      <c r="E1769" s="52" t="s">
        <v>2247</v>
      </c>
      <c r="F1769" s="51">
        <v>582950</v>
      </c>
      <c r="G1769" s="51">
        <v>54360</v>
      </c>
      <c r="H1769" s="51">
        <v>0</v>
      </c>
      <c r="I1769" s="51">
        <v>126840</v>
      </c>
      <c r="J1769" s="51">
        <v>21050</v>
      </c>
      <c r="K1769" s="51">
        <v>0</v>
      </c>
      <c r="L1769" s="52" t="s">
        <v>217</v>
      </c>
      <c r="M1769" s="47" t="s">
        <v>218</v>
      </c>
    </row>
    <row r="1770" spans="1:13">
      <c r="A1770" s="51" t="s">
        <v>2249</v>
      </c>
      <c r="B1770" s="51">
        <v>1769</v>
      </c>
      <c r="C1770" s="51">
        <v>76</v>
      </c>
      <c r="D1770" s="52" t="s">
        <v>2246</v>
      </c>
      <c r="E1770" s="52" t="s">
        <v>2247</v>
      </c>
      <c r="F1770" s="51">
        <v>14990</v>
      </c>
      <c r="G1770" s="51">
        <v>684</v>
      </c>
      <c r="H1770" s="51">
        <v>0</v>
      </c>
      <c r="I1770" s="51">
        <v>1596</v>
      </c>
      <c r="J1770" s="51">
        <v>210</v>
      </c>
      <c r="K1770" s="51">
        <v>0</v>
      </c>
      <c r="L1770" s="52" t="s">
        <v>220</v>
      </c>
      <c r="M1770" s="47" t="s">
        <v>218</v>
      </c>
    </row>
    <row r="1771" spans="1:13">
      <c r="A1771" s="51" t="s">
        <v>2250</v>
      </c>
      <c r="B1771" s="51">
        <v>1770</v>
      </c>
      <c r="C1771" s="51">
        <v>20</v>
      </c>
      <c r="D1771" s="52" t="s">
        <v>2246</v>
      </c>
      <c r="E1771" s="52" t="s">
        <v>2247</v>
      </c>
      <c r="F1771" s="51">
        <v>5880</v>
      </c>
      <c r="G1771" s="51">
        <v>240</v>
      </c>
      <c r="H1771" s="51">
        <v>0</v>
      </c>
      <c r="I1771" s="51">
        <v>560</v>
      </c>
      <c r="J1771" s="51">
        <v>120</v>
      </c>
      <c r="K1771" s="51">
        <v>0</v>
      </c>
      <c r="L1771" s="52" t="s">
        <v>222</v>
      </c>
      <c r="M1771" s="53" t="s">
        <v>223</v>
      </c>
    </row>
    <row r="1772" spans="1:13">
      <c r="A1772" s="51" t="s">
        <v>2251</v>
      </c>
      <c r="B1772" s="51">
        <v>1771</v>
      </c>
      <c r="C1772" s="51">
        <v>107</v>
      </c>
      <c r="D1772" s="52" t="s">
        <v>2246</v>
      </c>
      <c r="E1772" s="52" t="s">
        <v>2247</v>
      </c>
      <c r="F1772" s="51">
        <v>53280</v>
      </c>
      <c r="G1772" s="51">
        <v>1926</v>
      </c>
      <c r="H1772" s="51">
        <v>0</v>
      </c>
      <c r="I1772" s="51">
        <v>4494</v>
      </c>
      <c r="J1772" s="51">
        <v>220</v>
      </c>
      <c r="K1772" s="51">
        <v>0</v>
      </c>
      <c r="L1772" s="52" t="s">
        <v>227</v>
      </c>
      <c r="M1772" s="47" t="s">
        <v>215</v>
      </c>
    </row>
    <row r="1773" spans="1:13">
      <c r="A1773" s="51" t="s">
        <v>2252</v>
      </c>
      <c r="B1773" s="51">
        <v>1772</v>
      </c>
      <c r="C1773" s="51">
        <v>1</v>
      </c>
      <c r="D1773" s="52" t="s">
        <v>2246</v>
      </c>
      <c r="E1773" s="52" t="s">
        <v>2247</v>
      </c>
      <c r="F1773" s="51">
        <v>600</v>
      </c>
      <c r="G1773" s="51">
        <v>18</v>
      </c>
      <c r="H1773" s="51">
        <v>0</v>
      </c>
      <c r="I1773" s="51">
        <v>42</v>
      </c>
      <c r="J1773" s="51">
        <v>0</v>
      </c>
      <c r="K1773" s="51">
        <v>0</v>
      </c>
      <c r="L1773" s="52" t="s">
        <v>229</v>
      </c>
      <c r="M1773" s="47" t="s">
        <v>215</v>
      </c>
    </row>
    <row r="1774" spans="1:13">
      <c r="A1774" s="51" t="s">
        <v>2253</v>
      </c>
      <c r="B1774" s="51">
        <v>1773</v>
      </c>
      <c r="C1774" s="51">
        <v>2</v>
      </c>
      <c r="D1774" s="52" t="s">
        <v>2246</v>
      </c>
      <c r="E1774" s="52" t="s">
        <v>2247</v>
      </c>
      <c r="F1774" s="51">
        <v>1400</v>
      </c>
      <c r="G1774" s="51">
        <v>36</v>
      </c>
      <c r="H1774" s="51">
        <v>0</v>
      </c>
      <c r="I1774" s="51">
        <v>84</v>
      </c>
      <c r="J1774" s="51">
        <v>0</v>
      </c>
      <c r="K1774" s="51">
        <v>0</v>
      </c>
      <c r="L1774" s="52" t="s">
        <v>252</v>
      </c>
      <c r="M1774" s="47" t="s">
        <v>215</v>
      </c>
    </row>
    <row r="1775" spans="1:13">
      <c r="A1775" s="51" t="s">
        <v>2254</v>
      </c>
      <c r="B1775" s="51">
        <v>1774</v>
      </c>
      <c r="C1775" s="51">
        <v>68</v>
      </c>
      <c r="D1775" s="52" t="s">
        <v>2246</v>
      </c>
      <c r="E1775" s="52" t="s">
        <v>2247</v>
      </c>
      <c r="F1775" s="51">
        <v>67790</v>
      </c>
      <c r="G1775" s="51">
        <v>1224</v>
      </c>
      <c r="H1775" s="51">
        <v>0</v>
      </c>
      <c r="I1775" s="51">
        <v>2856</v>
      </c>
      <c r="J1775" s="51">
        <v>210</v>
      </c>
      <c r="K1775" s="51">
        <v>0</v>
      </c>
      <c r="L1775" s="52" t="s">
        <v>233</v>
      </c>
      <c r="M1775" s="47" t="s">
        <v>215</v>
      </c>
    </row>
    <row r="1776" spans="1:13">
      <c r="A1776" s="51" t="s">
        <v>2255</v>
      </c>
      <c r="B1776" s="51">
        <v>1775</v>
      </c>
      <c r="C1776" s="51">
        <v>1</v>
      </c>
      <c r="D1776" s="52" t="s">
        <v>2246</v>
      </c>
      <c r="E1776" s="52" t="s">
        <v>2247</v>
      </c>
      <c r="F1776" s="51">
        <v>1500</v>
      </c>
      <c r="G1776" s="51">
        <v>18</v>
      </c>
      <c r="H1776" s="51">
        <v>0</v>
      </c>
      <c r="I1776" s="51">
        <v>42</v>
      </c>
      <c r="J1776" s="51">
        <v>0</v>
      </c>
      <c r="K1776" s="51">
        <v>0</v>
      </c>
      <c r="L1776" s="52" t="s">
        <v>343</v>
      </c>
      <c r="M1776" s="47" t="s">
        <v>215</v>
      </c>
    </row>
    <row r="1777" spans="1:13">
      <c r="A1777" s="51" t="s">
        <v>2256</v>
      </c>
      <c r="B1777" s="51">
        <v>1776</v>
      </c>
      <c r="C1777" s="51">
        <v>37</v>
      </c>
      <c r="D1777" s="52" t="s">
        <v>2246</v>
      </c>
      <c r="E1777" s="52" t="s">
        <v>2247</v>
      </c>
      <c r="F1777" s="51">
        <v>73770</v>
      </c>
      <c r="G1777" s="51">
        <v>666</v>
      </c>
      <c r="H1777" s="51">
        <v>0</v>
      </c>
      <c r="I1777" s="51">
        <v>1554</v>
      </c>
      <c r="J1777" s="51">
        <v>230</v>
      </c>
      <c r="K1777" s="51">
        <v>0</v>
      </c>
      <c r="L1777" s="52" t="s">
        <v>397</v>
      </c>
      <c r="M1777" s="47" t="s">
        <v>215</v>
      </c>
    </row>
    <row r="1778" spans="1:13">
      <c r="A1778" s="51" t="s">
        <v>2257</v>
      </c>
      <c r="B1778" s="51">
        <v>1777</v>
      </c>
      <c r="C1778" s="51">
        <v>37</v>
      </c>
      <c r="D1778" s="52" t="s">
        <v>2246</v>
      </c>
      <c r="E1778" s="52" t="s">
        <v>2247</v>
      </c>
      <c r="F1778" s="51">
        <v>110760</v>
      </c>
      <c r="G1778" s="51">
        <v>657</v>
      </c>
      <c r="H1778" s="51">
        <v>0</v>
      </c>
      <c r="I1778" s="51">
        <v>1533</v>
      </c>
      <c r="J1778" s="51">
        <v>140</v>
      </c>
      <c r="K1778" s="51">
        <v>0</v>
      </c>
      <c r="L1778" s="52" t="s">
        <v>399</v>
      </c>
      <c r="M1778" s="47" t="s">
        <v>215</v>
      </c>
    </row>
    <row r="1779" spans="1:13">
      <c r="A1779" s="51" t="s">
        <v>2258</v>
      </c>
      <c r="B1779" s="51">
        <v>1778</v>
      </c>
      <c r="C1779" s="51">
        <v>1</v>
      </c>
      <c r="D1779" s="52" t="s">
        <v>2259</v>
      </c>
      <c r="E1779" s="52" t="s">
        <v>2260</v>
      </c>
      <c r="F1779" s="51">
        <v>-100</v>
      </c>
      <c r="G1779" s="51">
        <v>0</v>
      </c>
      <c r="H1779" s="51">
        <v>0</v>
      </c>
      <c r="I1779" s="51">
        <v>0</v>
      </c>
      <c r="J1779" s="51">
        <v>100</v>
      </c>
      <c r="K1779" s="51">
        <v>0</v>
      </c>
      <c r="L1779" s="52" t="s">
        <v>214</v>
      </c>
      <c r="M1779" s="47" t="s">
        <v>215</v>
      </c>
    </row>
    <row r="1780" spans="1:13">
      <c r="A1780" s="51" t="s">
        <v>2261</v>
      </c>
      <c r="B1780" s="51">
        <v>1779</v>
      </c>
      <c r="C1780" s="51">
        <v>155149</v>
      </c>
      <c r="D1780" s="52" t="s">
        <v>2259</v>
      </c>
      <c r="E1780" s="52" t="s">
        <v>2260</v>
      </c>
      <c r="F1780" s="51">
        <v>15215720</v>
      </c>
      <c r="G1780" s="51">
        <v>2792682</v>
      </c>
      <c r="H1780" s="51">
        <v>0</v>
      </c>
      <c r="I1780" s="51">
        <v>1861788</v>
      </c>
      <c r="J1780" s="51">
        <v>299180</v>
      </c>
      <c r="K1780" s="51">
        <v>0</v>
      </c>
      <c r="L1780" s="52" t="s">
        <v>217</v>
      </c>
      <c r="M1780" s="47" t="s">
        <v>218</v>
      </c>
    </row>
    <row r="1781" spans="1:13">
      <c r="A1781" s="51" t="s">
        <v>2262</v>
      </c>
      <c r="B1781" s="51">
        <v>1780</v>
      </c>
      <c r="C1781" s="51">
        <v>779</v>
      </c>
      <c r="D1781" s="52" t="s">
        <v>2259</v>
      </c>
      <c r="E1781" s="52" t="s">
        <v>2260</v>
      </c>
      <c r="F1781" s="51">
        <v>152080</v>
      </c>
      <c r="G1781" s="51">
        <v>14004</v>
      </c>
      <c r="H1781" s="51">
        <v>0</v>
      </c>
      <c r="I1781" s="51">
        <v>9336</v>
      </c>
      <c r="J1781" s="51">
        <v>3620</v>
      </c>
      <c r="K1781" s="51">
        <v>0</v>
      </c>
      <c r="L1781" s="52" t="s">
        <v>220</v>
      </c>
      <c r="M1781" s="47" t="s">
        <v>218</v>
      </c>
    </row>
    <row r="1782" spans="1:13">
      <c r="A1782" s="51" t="s">
        <v>2263</v>
      </c>
      <c r="B1782" s="51">
        <v>1781</v>
      </c>
      <c r="C1782" s="51">
        <v>179</v>
      </c>
      <c r="D1782" s="52" t="s">
        <v>2259</v>
      </c>
      <c r="E1782" s="52" t="s">
        <v>2260</v>
      </c>
      <c r="F1782" s="51">
        <v>53600</v>
      </c>
      <c r="G1782" s="51">
        <v>4296</v>
      </c>
      <c r="H1782" s="51">
        <v>0</v>
      </c>
      <c r="I1782" s="51">
        <v>2864</v>
      </c>
      <c r="J1782" s="51">
        <v>100</v>
      </c>
      <c r="K1782" s="51">
        <v>0</v>
      </c>
      <c r="L1782" s="52" t="s">
        <v>222</v>
      </c>
      <c r="M1782" s="53" t="s">
        <v>223</v>
      </c>
    </row>
    <row r="1783" spans="1:13">
      <c r="A1783" s="51" t="s">
        <v>2264</v>
      </c>
      <c r="B1783" s="51">
        <v>1782</v>
      </c>
      <c r="C1783" s="51">
        <v>25</v>
      </c>
      <c r="D1783" s="52" t="s">
        <v>2259</v>
      </c>
      <c r="E1783" s="52" t="s">
        <v>2260</v>
      </c>
      <c r="F1783" s="51">
        <v>9960</v>
      </c>
      <c r="G1783" s="51">
        <v>600</v>
      </c>
      <c r="H1783" s="51">
        <v>0</v>
      </c>
      <c r="I1783" s="51">
        <v>400</v>
      </c>
      <c r="J1783" s="51">
        <v>40</v>
      </c>
      <c r="K1783" s="51">
        <v>0</v>
      </c>
      <c r="L1783" s="52" t="s">
        <v>225</v>
      </c>
      <c r="M1783" s="53" t="s">
        <v>223</v>
      </c>
    </row>
    <row r="1784" spans="1:13">
      <c r="A1784" s="51" t="s">
        <v>2265</v>
      </c>
      <c r="B1784" s="51">
        <v>1783</v>
      </c>
      <c r="C1784" s="51">
        <v>1357</v>
      </c>
      <c r="D1784" s="52" t="s">
        <v>2259</v>
      </c>
      <c r="E1784" s="52" t="s">
        <v>2260</v>
      </c>
      <c r="F1784" s="51">
        <v>678060</v>
      </c>
      <c r="G1784" s="51">
        <v>48852</v>
      </c>
      <c r="H1784" s="51">
        <v>0</v>
      </c>
      <c r="I1784" s="51">
        <v>32568</v>
      </c>
      <c r="J1784" s="51">
        <v>440</v>
      </c>
      <c r="K1784" s="51">
        <v>0</v>
      </c>
      <c r="L1784" s="52" t="s">
        <v>227</v>
      </c>
      <c r="M1784" s="47" t="s">
        <v>215</v>
      </c>
    </row>
    <row r="1785" spans="1:13">
      <c r="A1785" s="51" t="s">
        <v>2266</v>
      </c>
      <c r="B1785" s="51">
        <v>1784</v>
      </c>
      <c r="C1785" s="51">
        <v>9</v>
      </c>
      <c r="D1785" s="52" t="s">
        <v>2259</v>
      </c>
      <c r="E1785" s="52" t="s">
        <v>2260</v>
      </c>
      <c r="F1785" s="51">
        <v>5360</v>
      </c>
      <c r="G1785" s="51">
        <v>324</v>
      </c>
      <c r="H1785" s="51">
        <v>0</v>
      </c>
      <c r="I1785" s="51">
        <v>216</v>
      </c>
      <c r="J1785" s="51">
        <v>40</v>
      </c>
      <c r="K1785" s="51">
        <v>0</v>
      </c>
      <c r="L1785" s="52" t="s">
        <v>229</v>
      </c>
      <c r="M1785" s="47" t="s">
        <v>215</v>
      </c>
    </row>
    <row r="1786" spans="1:13">
      <c r="A1786" s="51" t="s">
        <v>2267</v>
      </c>
      <c r="B1786" s="51">
        <v>1785</v>
      </c>
      <c r="C1786" s="51">
        <v>6</v>
      </c>
      <c r="D1786" s="52" t="s">
        <v>2259</v>
      </c>
      <c r="E1786" s="52" t="s">
        <v>2260</v>
      </c>
      <c r="F1786" s="51">
        <v>4200</v>
      </c>
      <c r="G1786" s="51">
        <v>216</v>
      </c>
      <c r="H1786" s="51">
        <v>0</v>
      </c>
      <c r="I1786" s="51">
        <v>144</v>
      </c>
      <c r="J1786" s="51">
        <v>0</v>
      </c>
      <c r="K1786" s="51">
        <v>0</v>
      </c>
      <c r="L1786" s="52" t="s">
        <v>252</v>
      </c>
      <c r="M1786" s="47" t="s">
        <v>215</v>
      </c>
    </row>
    <row r="1787" spans="1:13">
      <c r="A1787" s="51" t="s">
        <v>2268</v>
      </c>
      <c r="B1787" s="51">
        <v>1786</v>
      </c>
      <c r="C1787" s="51">
        <v>9</v>
      </c>
      <c r="D1787" s="52" t="s">
        <v>2259</v>
      </c>
      <c r="E1787" s="52" t="s">
        <v>2260</v>
      </c>
      <c r="F1787" s="51">
        <v>8100</v>
      </c>
      <c r="G1787" s="51">
        <v>324</v>
      </c>
      <c r="H1787" s="51">
        <v>0</v>
      </c>
      <c r="I1787" s="51">
        <v>216</v>
      </c>
      <c r="J1787" s="51">
        <v>0</v>
      </c>
      <c r="K1787" s="51">
        <v>0</v>
      </c>
      <c r="L1787" s="52" t="s">
        <v>255</v>
      </c>
      <c r="M1787" s="47" t="s">
        <v>215</v>
      </c>
    </row>
    <row r="1788" spans="1:13">
      <c r="A1788" s="51" t="s">
        <v>2269</v>
      </c>
      <c r="B1788" s="51">
        <v>1787</v>
      </c>
      <c r="C1788" s="51">
        <v>231</v>
      </c>
      <c r="D1788" s="52" t="s">
        <v>2259</v>
      </c>
      <c r="E1788" s="52" t="s">
        <v>2260</v>
      </c>
      <c r="F1788" s="51">
        <v>230540</v>
      </c>
      <c r="G1788" s="51">
        <v>8316</v>
      </c>
      <c r="H1788" s="51">
        <v>0</v>
      </c>
      <c r="I1788" s="51">
        <v>5544</v>
      </c>
      <c r="J1788" s="51">
        <v>460</v>
      </c>
      <c r="K1788" s="51">
        <v>0</v>
      </c>
      <c r="L1788" s="52" t="s">
        <v>233</v>
      </c>
      <c r="M1788" s="47" t="s">
        <v>215</v>
      </c>
    </row>
    <row r="1789" spans="1:13">
      <c r="A1789" s="51" t="s">
        <v>2270</v>
      </c>
      <c r="B1789" s="51">
        <v>1788</v>
      </c>
      <c r="C1789" s="51">
        <v>21</v>
      </c>
      <c r="D1789" s="52" t="s">
        <v>2259</v>
      </c>
      <c r="E1789" s="52" t="s">
        <v>2260</v>
      </c>
      <c r="F1789" s="51">
        <v>42000</v>
      </c>
      <c r="G1789" s="51">
        <v>756</v>
      </c>
      <c r="H1789" s="51">
        <v>0</v>
      </c>
      <c r="I1789" s="51">
        <v>504</v>
      </c>
      <c r="J1789" s="51">
        <v>0</v>
      </c>
      <c r="K1789" s="51">
        <v>0</v>
      </c>
      <c r="L1789" s="52" t="s">
        <v>397</v>
      </c>
      <c r="M1789" s="47" t="s">
        <v>215</v>
      </c>
    </row>
    <row r="1790" spans="1:13">
      <c r="A1790" s="51" t="s">
        <v>2271</v>
      </c>
      <c r="B1790" s="51">
        <v>1789</v>
      </c>
      <c r="C1790" s="51">
        <v>6</v>
      </c>
      <c r="D1790" s="52" t="s">
        <v>2259</v>
      </c>
      <c r="E1790" s="52" t="s">
        <v>2260</v>
      </c>
      <c r="F1790" s="51">
        <v>15000</v>
      </c>
      <c r="G1790" s="51">
        <v>216</v>
      </c>
      <c r="H1790" s="51">
        <v>0</v>
      </c>
      <c r="I1790" s="51">
        <v>144</v>
      </c>
      <c r="J1790" s="51">
        <v>0</v>
      </c>
      <c r="K1790" s="51">
        <v>0</v>
      </c>
      <c r="L1790" s="52" t="s">
        <v>416</v>
      </c>
      <c r="M1790" s="47" t="s">
        <v>215</v>
      </c>
    </row>
    <row r="1791" spans="1:13">
      <c r="A1791" s="51" t="s">
        <v>2272</v>
      </c>
      <c r="B1791" s="51">
        <v>1790</v>
      </c>
      <c r="C1791" s="51">
        <v>97</v>
      </c>
      <c r="D1791" s="52" t="s">
        <v>2259</v>
      </c>
      <c r="E1791" s="52" t="s">
        <v>2260</v>
      </c>
      <c r="F1791" s="51">
        <v>290880</v>
      </c>
      <c r="G1791" s="51">
        <v>3492</v>
      </c>
      <c r="H1791" s="51">
        <v>0</v>
      </c>
      <c r="I1791" s="51">
        <v>2328</v>
      </c>
      <c r="J1791" s="51">
        <v>120</v>
      </c>
      <c r="K1791" s="51">
        <v>0</v>
      </c>
      <c r="L1791" s="52" t="s">
        <v>399</v>
      </c>
      <c r="M1791" s="47" t="s">
        <v>215</v>
      </c>
    </row>
    <row r="1792" spans="1:13">
      <c r="A1792" s="51" t="s">
        <v>2273</v>
      </c>
      <c r="B1792" s="51">
        <v>1791</v>
      </c>
      <c r="C1792" s="51">
        <v>68524</v>
      </c>
      <c r="D1792" s="52" t="s">
        <v>2274</v>
      </c>
      <c r="E1792" s="52" t="s">
        <v>2275</v>
      </c>
      <c r="F1792" s="51">
        <v>6852400</v>
      </c>
      <c r="G1792" s="51">
        <v>822288</v>
      </c>
      <c r="H1792" s="51">
        <v>616716</v>
      </c>
      <c r="I1792" s="51">
        <v>616716</v>
      </c>
      <c r="J1792" s="51">
        <v>0</v>
      </c>
      <c r="K1792" s="51">
        <v>0</v>
      </c>
      <c r="L1792" s="52" t="s">
        <v>217</v>
      </c>
      <c r="M1792" s="47" t="s">
        <v>218</v>
      </c>
    </row>
    <row r="1793" spans="1:13">
      <c r="A1793" s="51" t="s">
        <v>2276</v>
      </c>
      <c r="B1793" s="51">
        <v>1792</v>
      </c>
      <c r="C1793" s="51">
        <v>2995</v>
      </c>
      <c r="D1793" s="52" t="s">
        <v>2274</v>
      </c>
      <c r="E1793" s="52" t="s">
        <v>2275</v>
      </c>
      <c r="F1793" s="51">
        <v>595900</v>
      </c>
      <c r="G1793" s="51">
        <v>35832</v>
      </c>
      <c r="H1793" s="51">
        <v>26874</v>
      </c>
      <c r="I1793" s="51">
        <v>26874</v>
      </c>
      <c r="J1793" s="51">
        <v>2200</v>
      </c>
      <c r="K1793" s="51">
        <v>0</v>
      </c>
      <c r="L1793" s="52" t="s">
        <v>220</v>
      </c>
      <c r="M1793" s="47" t="s">
        <v>218</v>
      </c>
    </row>
    <row r="1794" spans="1:13">
      <c r="A1794" s="51" t="s">
        <v>2277</v>
      </c>
      <c r="B1794" s="51">
        <v>1793</v>
      </c>
      <c r="C1794" s="51">
        <v>314</v>
      </c>
      <c r="D1794" s="52" t="s">
        <v>2274</v>
      </c>
      <c r="E1794" s="52" t="s">
        <v>2275</v>
      </c>
      <c r="F1794" s="51">
        <v>94000</v>
      </c>
      <c r="G1794" s="51">
        <v>5000</v>
      </c>
      <c r="H1794" s="51">
        <v>3750</v>
      </c>
      <c r="I1794" s="51">
        <v>3750</v>
      </c>
      <c r="J1794" s="51">
        <v>0</v>
      </c>
      <c r="K1794" s="51">
        <v>0</v>
      </c>
      <c r="L1794" s="52" t="s">
        <v>222</v>
      </c>
      <c r="M1794" s="53" t="s">
        <v>223</v>
      </c>
    </row>
    <row r="1795" spans="1:13">
      <c r="A1795" s="51" t="s">
        <v>2278</v>
      </c>
      <c r="B1795" s="51">
        <v>1794</v>
      </c>
      <c r="C1795" s="51">
        <v>55</v>
      </c>
      <c r="D1795" s="52" t="s">
        <v>2274</v>
      </c>
      <c r="E1795" s="52" t="s">
        <v>2275</v>
      </c>
      <c r="F1795" s="51">
        <v>22000</v>
      </c>
      <c r="G1795" s="51">
        <v>880</v>
      </c>
      <c r="H1795" s="51">
        <v>660</v>
      </c>
      <c r="I1795" s="51">
        <v>660</v>
      </c>
      <c r="J1795" s="51">
        <v>0</v>
      </c>
      <c r="K1795" s="51">
        <v>0</v>
      </c>
      <c r="L1795" s="52" t="s">
        <v>225</v>
      </c>
      <c r="M1795" s="53" t="s">
        <v>223</v>
      </c>
    </row>
    <row r="1796" spans="1:13">
      <c r="A1796" s="51" t="s">
        <v>2279</v>
      </c>
      <c r="B1796" s="51">
        <v>1795</v>
      </c>
      <c r="C1796" s="51">
        <v>1440</v>
      </c>
      <c r="D1796" s="52" t="s">
        <v>2274</v>
      </c>
      <c r="E1796" s="52" t="s">
        <v>2275</v>
      </c>
      <c r="F1796" s="51">
        <v>719200</v>
      </c>
      <c r="G1796" s="51">
        <v>34464</v>
      </c>
      <c r="H1796" s="51">
        <v>25848</v>
      </c>
      <c r="I1796" s="51">
        <v>25848</v>
      </c>
      <c r="J1796" s="51">
        <v>0</v>
      </c>
      <c r="K1796" s="51">
        <v>0</v>
      </c>
      <c r="L1796" s="52" t="s">
        <v>227</v>
      </c>
      <c r="M1796" s="47" t="s">
        <v>215</v>
      </c>
    </row>
    <row r="1797" spans="1:13">
      <c r="A1797" s="51" t="s">
        <v>2280</v>
      </c>
      <c r="B1797" s="51">
        <v>1796</v>
      </c>
      <c r="C1797" s="51">
        <v>6</v>
      </c>
      <c r="D1797" s="52" t="s">
        <v>2274</v>
      </c>
      <c r="E1797" s="52" t="s">
        <v>2275</v>
      </c>
      <c r="F1797" s="51">
        <v>3600</v>
      </c>
      <c r="G1797" s="51">
        <v>144</v>
      </c>
      <c r="H1797" s="51">
        <v>108</v>
      </c>
      <c r="I1797" s="51">
        <v>108</v>
      </c>
      <c r="J1797" s="51">
        <v>0</v>
      </c>
      <c r="K1797" s="51">
        <v>0</v>
      </c>
      <c r="L1797" s="52" t="s">
        <v>229</v>
      </c>
      <c r="M1797" s="47" t="s">
        <v>215</v>
      </c>
    </row>
    <row r="1798" spans="1:13">
      <c r="A1798" s="51" t="s">
        <v>2281</v>
      </c>
      <c r="B1798" s="51">
        <v>1797</v>
      </c>
      <c r="C1798" s="51">
        <v>4</v>
      </c>
      <c r="D1798" s="52" t="s">
        <v>2274</v>
      </c>
      <c r="E1798" s="52" t="s">
        <v>2275</v>
      </c>
      <c r="F1798" s="51">
        <v>2800</v>
      </c>
      <c r="G1798" s="51">
        <v>96</v>
      </c>
      <c r="H1798" s="51">
        <v>72</v>
      </c>
      <c r="I1798" s="51">
        <v>72</v>
      </c>
      <c r="J1798" s="51">
        <v>0</v>
      </c>
      <c r="K1798" s="51">
        <v>0</v>
      </c>
      <c r="L1798" s="52" t="s">
        <v>252</v>
      </c>
      <c r="M1798" s="47" t="s">
        <v>215</v>
      </c>
    </row>
    <row r="1799" spans="1:13">
      <c r="A1799" s="51" t="s">
        <v>2282</v>
      </c>
      <c r="B1799" s="51">
        <v>1798</v>
      </c>
      <c r="C1799" s="51">
        <v>9</v>
      </c>
      <c r="D1799" s="52" t="s">
        <v>2274</v>
      </c>
      <c r="E1799" s="52" t="s">
        <v>2275</v>
      </c>
      <c r="F1799" s="51">
        <v>7200</v>
      </c>
      <c r="G1799" s="51">
        <v>216</v>
      </c>
      <c r="H1799" s="51">
        <v>162</v>
      </c>
      <c r="I1799" s="51">
        <v>162</v>
      </c>
      <c r="J1799" s="51">
        <v>0</v>
      </c>
      <c r="K1799" s="51">
        <v>0</v>
      </c>
      <c r="L1799" s="52" t="s">
        <v>231</v>
      </c>
      <c r="M1799" s="47" t="s">
        <v>215</v>
      </c>
    </row>
    <row r="1800" spans="1:13">
      <c r="A1800" s="51" t="s">
        <v>2283</v>
      </c>
      <c r="B1800" s="51">
        <v>1799</v>
      </c>
      <c r="C1800" s="51">
        <v>14</v>
      </c>
      <c r="D1800" s="52" t="s">
        <v>2274</v>
      </c>
      <c r="E1800" s="52" t="s">
        <v>2275</v>
      </c>
      <c r="F1800" s="51">
        <v>12600</v>
      </c>
      <c r="G1800" s="51">
        <v>336</v>
      </c>
      <c r="H1800" s="51">
        <v>252</v>
      </c>
      <c r="I1800" s="51">
        <v>252</v>
      </c>
      <c r="J1800" s="51">
        <v>0</v>
      </c>
      <c r="K1800" s="51">
        <v>0</v>
      </c>
      <c r="L1800" s="52" t="s">
        <v>255</v>
      </c>
      <c r="M1800" s="47" t="s">
        <v>215</v>
      </c>
    </row>
    <row r="1801" spans="1:13">
      <c r="A1801" s="51" t="s">
        <v>2284</v>
      </c>
      <c r="B1801" s="51">
        <v>1800</v>
      </c>
      <c r="C1801" s="51">
        <v>172</v>
      </c>
      <c r="D1801" s="52" t="s">
        <v>2274</v>
      </c>
      <c r="E1801" s="52" t="s">
        <v>2275</v>
      </c>
      <c r="F1801" s="51">
        <v>170100</v>
      </c>
      <c r="G1801" s="51">
        <v>4056</v>
      </c>
      <c r="H1801" s="51">
        <v>3042</v>
      </c>
      <c r="I1801" s="51">
        <v>3042</v>
      </c>
      <c r="J1801" s="51">
        <v>0</v>
      </c>
      <c r="K1801" s="51">
        <v>0</v>
      </c>
      <c r="L1801" s="52" t="s">
        <v>233</v>
      </c>
      <c r="M1801" s="47" t="s">
        <v>215</v>
      </c>
    </row>
    <row r="1802" spans="1:13">
      <c r="A1802" s="51" t="s">
        <v>2285</v>
      </c>
      <c r="B1802" s="51">
        <v>1801</v>
      </c>
      <c r="C1802" s="51">
        <v>9</v>
      </c>
      <c r="D1802" s="52" t="s">
        <v>2274</v>
      </c>
      <c r="E1802" s="52" t="s">
        <v>2275</v>
      </c>
      <c r="F1802" s="51">
        <v>13500</v>
      </c>
      <c r="G1802" s="51">
        <v>216</v>
      </c>
      <c r="H1802" s="51">
        <v>162</v>
      </c>
      <c r="I1802" s="51">
        <v>162</v>
      </c>
      <c r="J1802" s="51">
        <v>0</v>
      </c>
      <c r="K1802" s="51">
        <v>0</v>
      </c>
      <c r="L1802" s="52" t="s">
        <v>343</v>
      </c>
      <c r="M1802" s="47" t="s">
        <v>215</v>
      </c>
    </row>
    <row r="1803" spans="1:13">
      <c r="A1803" s="51" t="s">
        <v>2286</v>
      </c>
      <c r="B1803" s="51">
        <v>1802</v>
      </c>
      <c r="C1803" s="51">
        <v>20</v>
      </c>
      <c r="D1803" s="52" t="s">
        <v>2274</v>
      </c>
      <c r="E1803" s="52" t="s">
        <v>2275</v>
      </c>
      <c r="F1803" s="51">
        <v>39600</v>
      </c>
      <c r="G1803" s="51">
        <v>444</v>
      </c>
      <c r="H1803" s="51">
        <v>333</v>
      </c>
      <c r="I1803" s="51">
        <v>333</v>
      </c>
      <c r="J1803" s="51">
        <v>0</v>
      </c>
      <c r="K1803" s="51">
        <v>0</v>
      </c>
      <c r="L1803" s="52" t="s">
        <v>397</v>
      </c>
      <c r="M1803" s="47" t="s">
        <v>215</v>
      </c>
    </row>
    <row r="1804" spans="1:13">
      <c r="A1804" s="51" t="s">
        <v>2287</v>
      </c>
      <c r="B1804" s="51">
        <v>1803</v>
      </c>
      <c r="C1804" s="51">
        <v>1</v>
      </c>
      <c r="D1804" s="52" t="s">
        <v>2274</v>
      </c>
      <c r="E1804" s="52" t="s">
        <v>2275</v>
      </c>
      <c r="F1804" s="51">
        <v>2500</v>
      </c>
      <c r="G1804" s="51">
        <v>24</v>
      </c>
      <c r="H1804" s="51">
        <v>18</v>
      </c>
      <c r="I1804" s="51">
        <v>18</v>
      </c>
      <c r="J1804" s="51">
        <v>0</v>
      </c>
      <c r="K1804" s="51">
        <v>0</v>
      </c>
      <c r="L1804" s="52" t="s">
        <v>416</v>
      </c>
      <c r="M1804" s="47" t="s">
        <v>215</v>
      </c>
    </row>
    <row r="1805" spans="1:13">
      <c r="A1805" s="51" t="s">
        <v>2288</v>
      </c>
      <c r="B1805" s="51">
        <v>1804</v>
      </c>
      <c r="C1805" s="51">
        <v>183</v>
      </c>
      <c r="D1805" s="52" t="s">
        <v>2274</v>
      </c>
      <c r="E1805" s="52" t="s">
        <v>2275</v>
      </c>
      <c r="F1805" s="51">
        <v>546500</v>
      </c>
      <c r="G1805" s="51">
        <v>4264</v>
      </c>
      <c r="H1805" s="51">
        <v>3198</v>
      </c>
      <c r="I1805" s="51">
        <v>3198</v>
      </c>
      <c r="J1805" s="51">
        <v>0</v>
      </c>
      <c r="K1805" s="51">
        <v>0</v>
      </c>
      <c r="L1805" s="52" t="s">
        <v>399</v>
      </c>
      <c r="M1805" s="47" t="s">
        <v>215</v>
      </c>
    </row>
    <row r="1806" spans="1:13">
      <c r="A1806" s="51" t="s">
        <v>2289</v>
      </c>
      <c r="B1806" s="51">
        <v>1805</v>
      </c>
      <c r="C1806" s="51">
        <v>264</v>
      </c>
      <c r="D1806" s="52" t="s">
        <v>2290</v>
      </c>
      <c r="E1806" s="52" t="s">
        <v>2291</v>
      </c>
      <c r="F1806" s="51">
        <v>29400</v>
      </c>
      <c r="G1806" s="51">
        <v>-109</v>
      </c>
      <c r="H1806" s="51">
        <v>0</v>
      </c>
      <c r="I1806" s="51">
        <v>-31</v>
      </c>
      <c r="J1806" s="51">
        <v>61300</v>
      </c>
      <c r="K1806" s="51">
        <v>0</v>
      </c>
      <c r="L1806" s="52" t="s">
        <v>214</v>
      </c>
      <c r="M1806" s="47" t="s">
        <v>215</v>
      </c>
    </row>
    <row r="1807" spans="1:13">
      <c r="A1807" s="51" t="s">
        <v>2292</v>
      </c>
      <c r="B1807" s="51">
        <v>1806</v>
      </c>
      <c r="C1807" s="51">
        <v>298035</v>
      </c>
      <c r="D1807" s="52" t="s">
        <v>2290</v>
      </c>
      <c r="E1807" s="52" t="s">
        <v>2291</v>
      </c>
      <c r="F1807" s="51">
        <v>29501000</v>
      </c>
      <c r="G1807" s="51">
        <v>7152840</v>
      </c>
      <c r="H1807" s="51">
        <v>0</v>
      </c>
      <c r="I1807" s="51">
        <v>1788210</v>
      </c>
      <c r="J1807" s="51">
        <v>302500</v>
      </c>
      <c r="K1807" s="51">
        <v>0</v>
      </c>
      <c r="L1807" s="52" t="s">
        <v>217</v>
      </c>
      <c r="M1807" s="47" t="s">
        <v>218</v>
      </c>
    </row>
    <row r="1808" spans="1:13">
      <c r="A1808" s="51" t="s">
        <v>2293</v>
      </c>
      <c r="B1808" s="51">
        <v>1807</v>
      </c>
      <c r="C1808" s="51">
        <v>4579</v>
      </c>
      <c r="D1808" s="52" t="s">
        <v>2290</v>
      </c>
      <c r="E1808" s="52" t="s">
        <v>2291</v>
      </c>
      <c r="F1808" s="51">
        <v>877600</v>
      </c>
      <c r="G1808" s="51">
        <v>106632</v>
      </c>
      <c r="H1808" s="51">
        <v>0</v>
      </c>
      <c r="I1808" s="51">
        <v>26658</v>
      </c>
      <c r="J1808" s="51">
        <v>24600</v>
      </c>
      <c r="K1808" s="51">
        <v>0</v>
      </c>
      <c r="L1808" s="52" t="s">
        <v>220</v>
      </c>
      <c r="M1808" s="47" t="s">
        <v>218</v>
      </c>
    </row>
    <row r="1809" spans="1:13">
      <c r="A1809" s="51" t="s">
        <v>2294</v>
      </c>
      <c r="B1809" s="51">
        <v>1808</v>
      </c>
      <c r="C1809" s="51">
        <v>977</v>
      </c>
      <c r="D1809" s="52" t="s">
        <v>2290</v>
      </c>
      <c r="E1809" s="52" t="s">
        <v>2291</v>
      </c>
      <c r="F1809" s="51">
        <v>289200</v>
      </c>
      <c r="G1809" s="51">
        <v>30496</v>
      </c>
      <c r="H1809" s="51">
        <v>0</v>
      </c>
      <c r="I1809" s="51">
        <v>7624</v>
      </c>
      <c r="J1809" s="51">
        <v>600</v>
      </c>
      <c r="K1809" s="51">
        <v>0</v>
      </c>
      <c r="L1809" s="52" t="s">
        <v>222</v>
      </c>
      <c r="M1809" s="53" t="s">
        <v>223</v>
      </c>
    </row>
    <row r="1810" spans="1:13">
      <c r="A1810" s="51" t="s">
        <v>2295</v>
      </c>
      <c r="B1810" s="51">
        <v>1809</v>
      </c>
      <c r="C1810" s="51">
        <v>119</v>
      </c>
      <c r="D1810" s="52" t="s">
        <v>2290</v>
      </c>
      <c r="E1810" s="52" t="s">
        <v>2291</v>
      </c>
      <c r="F1810" s="51">
        <v>46900</v>
      </c>
      <c r="G1810" s="51">
        <v>3664</v>
      </c>
      <c r="H1810" s="51">
        <v>0</v>
      </c>
      <c r="I1810" s="51">
        <v>916</v>
      </c>
      <c r="J1810" s="51">
        <v>100</v>
      </c>
      <c r="K1810" s="51">
        <v>0</v>
      </c>
      <c r="L1810" s="52" t="s">
        <v>225</v>
      </c>
      <c r="M1810" s="53" t="s">
        <v>223</v>
      </c>
    </row>
    <row r="1811" spans="1:13">
      <c r="A1811" s="51" t="s">
        <v>2296</v>
      </c>
      <c r="B1811" s="51">
        <v>1810</v>
      </c>
      <c r="C1811" s="51">
        <v>4359</v>
      </c>
      <c r="D1811" s="52" t="s">
        <v>2290</v>
      </c>
      <c r="E1811" s="52" t="s">
        <v>2291</v>
      </c>
      <c r="F1811" s="51">
        <v>2159500</v>
      </c>
      <c r="G1811" s="51">
        <v>204680</v>
      </c>
      <c r="H1811" s="51">
        <v>0</v>
      </c>
      <c r="I1811" s="51">
        <v>51170</v>
      </c>
      <c r="J1811" s="51">
        <v>100</v>
      </c>
      <c r="K1811" s="51">
        <v>0</v>
      </c>
      <c r="L1811" s="52" t="s">
        <v>227</v>
      </c>
      <c r="M1811" s="47" t="s">
        <v>215</v>
      </c>
    </row>
    <row r="1812" spans="1:13">
      <c r="A1812" s="51" t="s">
        <v>2297</v>
      </c>
      <c r="B1812" s="51">
        <v>1811</v>
      </c>
      <c r="C1812" s="51">
        <v>29</v>
      </c>
      <c r="D1812" s="52" t="s">
        <v>2290</v>
      </c>
      <c r="E1812" s="52" t="s">
        <v>2291</v>
      </c>
      <c r="F1812" s="51">
        <v>16800</v>
      </c>
      <c r="G1812" s="51">
        <v>1320</v>
      </c>
      <c r="H1812" s="51">
        <v>0</v>
      </c>
      <c r="I1812" s="51">
        <v>330</v>
      </c>
      <c r="J1812" s="51">
        <v>200</v>
      </c>
      <c r="K1812" s="51">
        <v>0</v>
      </c>
      <c r="L1812" s="52" t="s">
        <v>229</v>
      </c>
      <c r="M1812" s="47" t="s">
        <v>215</v>
      </c>
    </row>
    <row r="1813" spans="1:13">
      <c r="A1813" s="51" t="s">
        <v>2298</v>
      </c>
      <c r="B1813" s="51">
        <v>1812</v>
      </c>
      <c r="C1813" s="51">
        <v>20</v>
      </c>
      <c r="D1813" s="52" t="s">
        <v>2290</v>
      </c>
      <c r="E1813" s="52" t="s">
        <v>2291</v>
      </c>
      <c r="F1813" s="51">
        <v>13900</v>
      </c>
      <c r="G1813" s="51">
        <v>960</v>
      </c>
      <c r="H1813" s="51">
        <v>0</v>
      </c>
      <c r="I1813" s="51">
        <v>240</v>
      </c>
      <c r="J1813" s="51">
        <v>100</v>
      </c>
      <c r="K1813" s="51">
        <v>0</v>
      </c>
      <c r="L1813" s="52" t="s">
        <v>252</v>
      </c>
      <c r="M1813" s="47" t="s">
        <v>215</v>
      </c>
    </row>
    <row r="1814" spans="1:13">
      <c r="A1814" s="51" t="s">
        <v>2299</v>
      </c>
      <c r="B1814" s="51">
        <v>1813</v>
      </c>
      <c r="C1814" s="51">
        <v>54</v>
      </c>
      <c r="D1814" s="52" t="s">
        <v>2290</v>
      </c>
      <c r="E1814" s="52" t="s">
        <v>2291</v>
      </c>
      <c r="F1814" s="51">
        <v>43000</v>
      </c>
      <c r="G1814" s="51">
        <v>2544</v>
      </c>
      <c r="H1814" s="51">
        <v>0</v>
      </c>
      <c r="I1814" s="51">
        <v>636</v>
      </c>
      <c r="J1814" s="51">
        <v>0</v>
      </c>
      <c r="K1814" s="51">
        <v>0</v>
      </c>
      <c r="L1814" s="52" t="s">
        <v>231</v>
      </c>
      <c r="M1814" s="47" t="s">
        <v>215</v>
      </c>
    </row>
    <row r="1815" spans="1:13">
      <c r="A1815" s="51" t="s">
        <v>2300</v>
      </c>
      <c r="B1815" s="51">
        <v>1814</v>
      </c>
      <c r="C1815" s="51">
        <v>8</v>
      </c>
      <c r="D1815" s="52" t="s">
        <v>2290</v>
      </c>
      <c r="E1815" s="52" t="s">
        <v>2291</v>
      </c>
      <c r="F1815" s="51">
        <v>6700</v>
      </c>
      <c r="G1815" s="51">
        <v>336</v>
      </c>
      <c r="H1815" s="51">
        <v>0</v>
      </c>
      <c r="I1815" s="51">
        <v>84</v>
      </c>
      <c r="J1815" s="51">
        <v>0</v>
      </c>
      <c r="K1815" s="51">
        <v>0</v>
      </c>
      <c r="L1815" s="52" t="s">
        <v>255</v>
      </c>
      <c r="M1815" s="47" t="s">
        <v>215</v>
      </c>
    </row>
    <row r="1816" spans="1:13">
      <c r="A1816" s="51" t="s">
        <v>2301</v>
      </c>
      <c r="B1816" s="51">
        <v>1815</v>
      </c>
      <c r="C1816" s="51">
        <v>417</v>
      </c>
      <c r="D1816" s="52" t="s">
        <v>2290</v>
      </c>
      <c r="E1816" s="52" t="s">
        <v>2291</v>
      </c>
      <c r="F1816" s="51">
        <v>411200</v>
      </c>
      <c r="G1816" s="51">
        <v>19488</v>
      </c>
      <c r="H1816" s="51">
        <v>0</v>
      </c>
      <c r="I1816" s="51">
        <v>4872</v>
      </c>
      <c r="J1816" s="51">
        <v>0</v>
      </c>
      <c r="K1816" s="51">
        <v>0</v>
      </c>
      <c r="L1816" s="52" t="s">
        <v>233</v>
      </c>
      <c r="M1816" s="47" t="s">
        <v>215</v>
      </c>
    </row>
    <row r="1817" spans="1:13">
      <c r="A1817" s="51" t="s">
        <v>2302</v>
      </c>
      <c r="B1817" s="51">
        <v>1816</v>
      </c>
      <c r="C1817" s="51">
        <v>24</v>
      </c>
      <c r="D1817" s="52" t="s">
        <v>2290</v>
      </c>
      <c r="E1817" s="52" t="s">
        <v>2291</v>
      </c>
      <c r="F1817" s="51">
        <v>36000</v>
      </c>
      <c r="G1817" s="51">
        <v>1152</v>
      </c>
      <c r="H1817" s="51">
        <v>0</v>
      </c>
      <c r="I1817" s="51">
        <v>288</v>
      </c>
      <c r="J1817" s="51">
        <v>0</v>
      </c>
      <c r="K1817" s="51">
        <v>0</v>
      </c>
      <c r="L1817" s="52" t="s">
        <v>343</v>
      </c>
      <c r="M1817" s="47" t="s">
        <v>215</v>
      </c>
    </row>
    <row r="1818" spans="1:13">
      <c r="A1818" s="51" t="s">
        <v>2303</v>
      </c>
      <c r="B1818" s="51">
        <v>1817</v>
      </c>
      <c r="C1818" s="51">
        <v>77</v>
      </c>
      <c r="D1818" s="52" t="s">
        <v>2290</v>
      </c>
      <c r="E1818" s="52" t="s">
        <v>2291</v>
      </c>
      <c r="F1818" s="51">
        <v>153800</v>
      </c>
      <c r="G1818" s="51">
        <v>3648</v>
      </c>
      <c r="H1818" s="51">
        <v>0</v>
      </c>
      <c r="I1818" s="51">
        <v>912</v>
      </c>
      <c r="J1818" s="51">
        <v>0</v>
      </c>
      <c r="K1818" s="51">
        <v>0</v>
      </c>
      <c r="L1818" s="52" t="s">
        <v>397</v>
      </c>
      <c r="M1818" s="47" t="s">
        <v>215</v>
      </c>
    </row>
    <row r="1819" spans="1:13">
      <c r="A1819" s="51" t="s">
        <v>2304</v>
      </c>
      <c r="B1819" s="51">
        <v>1818</v>
      </c>
      <c r="C1819" s="51">
        <v>5</v>
      </c>
      <c r="D1819" s="52" t="s">
        <v>2290</v>
      </c>
      <c r="E1819" s="52" t="s">
        <v>2291</v>
      </c>
      <c r="F1819" s="51">
        <v>12500</v>
      </c>
      <c r="G1819" s="51">
        <v>240</v>
      </c>
      <c r="H1819" s="51">
        <v>0</v>
      </c>
      <c r="I1819" s="51">
        <v>60</v>
      </c>
      <c r="J1819" s="51">
        <v>0</v>
      </c>
      <c r="K1819" s="51">
        <v>0</v>
      </c>
      <c r="L1819" s="52" t="s">
        <v>416</v>
      </c>
      <c r="M1819" s="47" t="s">
        <v>215</v>
      </c>
    </row>
    <row r="1820" spans="1:13">
      <c r="A1820" s="51" t="s">
        <v>2305</v>
      </c>
      <c r="B1820" s="51">
        <v>1819</v>
      </c>
      <c r="C1820" s="51">
        <v>285</v>
      </c>
      <c r="D1820" s="52" t="s">
        <v>2290</v>
      </c>
      <c r="E1820" s="52" t="s">
        <v>2291</v>
      </c>
      <c r="F1820" s="51">
        <v>849200</v>
      </c>
      <c r="G1820" s="51">
        <v>12936</v>
      </c>
      <c r="H1820" s="51">
        <v>0</v>
      </c>
      <c r="I1820" s="51">
        <v>3234</v>
      </c>
      <c r="J1820" s="51">
        <v>100</v>
      </c>
      <c r="K1820" s="51">
        <v>0</v>
      </c>
      <c r="L1820" s="52" t="s">
        <v>399</v>
      </c>
      <c r="M1820" s="47" t="s">
        <v>215</v>
      </c>
    </row>
    <row r="1821" spans="1:13">
      <c r="A1821" s="51" t="s">
        <v>2306</v>
      </c>
      <c r="B1821" s="51">
        <v>1820</v>
      </c>
      <c r="C1821" s="51">
        <v>610</v>
      </c>
      <c r="D1821" s="52" t="s">
        <v>2307</v>
      </c>
      <c r="E1821" s="52" t="s">
        <v>2308</v>
      </c>
      <c r="F1821" s="51">
        <v>59500</v>
      </c>
      <c r="G1821" s="51">
        <v>4552</v>
      </c>
      <c r="H1821" s="51">
        <v>0</v>
      </c>
      <c r="I1821" s="51">
        <v>1138</v>
      </c>
      <c r="J1821" s="51">
        <v>58600</v>
      </c>
      <c r="K1821" s="51">
        <v>0</v>
      </c>
      <c r="L1821" s="52" t="s">
        <v>214</v>
      </c>
      <c r="M1821" s="47" t="s">
        <v>215</v>
      </c>
    </row>
    <row r="1822" spans="1:13">
      <c r="A1822" s="51" t="s">
        <v>2309</v>
      </c>
      <c r="B1822" s="51">
        <v>1821</v>
      </c>
      <c r="C1822" s="51">
        <v>291572</v>
      </c>
      <c r="D1822" s="52" t="s">
        <v>2307</v>
      </c>
      <c r="E1822" s="52" t="s">
        <v>2308</v>
      </c>
      <c r="F1822" s="51">
        <v>28524900</v>
      </c>
      <c r="G1822" s="51">
        <v>6997728</v>
      </c>
      <c r="H1822" s="51">
        <v>0</v>
      </c>
      <c r="I1822" s="51">
        <v>1749432</v>
      </c>
      <c r="J1822" s="51">
        <v>632300</v>
      </c>
      <c r="K1822" s="51">
        <v>0</v>
      </c>
      <c r="L1822" s="52" t="s">
        <v>217</v>
      </c>
      <c r="M1822" s="47" t="s">
        <v>218</v>
      </c>
    </row>
    <row r="1823" spans="1:13">
      <c r="A1823" s="51" t="s">
        <v>2310</v>
      </c>
      <c r="B1823" s="51">
        <v>1822</v>
      </c>
      <c r="C1823" s="51">
        <v>5871</v>
      </c>
      <c r="D1823" s="52" t="s">
        <v>2307</v>
      </c>
      <c r="E1823" s="52" t="s">
        <v>2308</v>
      </c>
      <c r="F1823" s="51">
        <v>1128700</v>
      </c>
      <c r="G1823" s="51">
        <v>139920</v>
      </c>
      <c r="H1823" s="51">
        <v>0</v>
      </c>
      <c r="I1823" s="51">
        <v>34980</v>
      </c>
      <c r="J1823" s="51">
        <v>41400</v>
      </c>
      <c r="K1823" s="51">
        <v>0</v>
      </c>
      <c r="L1823" s="52" t="s">
        <v>220</v>
      </c>
      <c r="M1823" s="47" t="s">
        <v>218</v>
      </c>
    </row>
    <row r="1824" spans="1:13">
      <c r="A1824" s="51" t="s">
        <v>2311</v>
      </c>
      <c r="B1824" s="51">
        <v>1823</v>
      </c>
      <c r="C1824" s="51">
        <v>1039</v>
      </c>
      <c r="D1824" s="52" t="s">
        <v>2307</v>
      </c>
      <c r="E1824" s="52" t="s">
        <v>2308</v>
      </c>
      <c r="F1824" s="51">
        <v>310200</v>
      </c>
      <c r="G1824" s="51">
        <v>33008</v>
      </c>
      <c r="H1824" s="51">
        <v>0</v>
      </c>
      <c r="I1824" s="51">
        <v>8252</v>
      </c>
      <c r="J1824" s="51">
        <v>500</v>
      </c>
      <c r="K1824" s="51">
        <v>0</v>
      </c>
      <c r="L1824" s="52" t="s">
        <v>222</v>
      </c>
      <c r="M1824" s="53" t="s">
        <v>223</v>
      </c>
    </row>
    <row r="1825" spans="1:13">
      <c r="A1825" s="51" t="s">
        <v>2312</v>
      </c>
      <c r="B1825" s="51">
        <v>1824</v>
      </c>
      <c r="C1825" s="51">
        <v>155</v>
      </c>
      <c r="D1825" s="52" t="s">
        <v>2307</v>
      </c>
      <c r="E1825" s="52" t="s">
        <v>2308</v>
      </c>
      <c r="F1825" s="51">
        <v>61600</v>
      </c>
      <c r="G1825" s="51">
        <v>4912</v>
      </c>
      <c r="H1825" s="51">
        <v>0</v>
      </c>
      <c r="I1825" s="51">
        <v>1228</v>
      </c>
      <c r="J1825" s="51">
        <v>200</v>
      </c>
      <c r="K1825" s="51">
        <v>0</v>
      </c>
      <c r="L1825" s="52" t="s">
        <v>225</v>
      </c>
      <c r="M1825" s="53" t="s">
        <v>223</v>
      </c>
    </row>
    <row r="1826" spans="1:13">
      <c r="A1826" s="51" t="s">
        <v>2313</v>
      </c>
      <c r="B1826" s="51">
        <v>1825</v>
      </c>
      <c r="C1826" s="51">
        <v>4097</v>
      </c>
      <c r="D1826" s="52" t="s">
        <v>2307</v>
      </c>
      <c r="E1826" s="52" t="s">
        <v>2308</v>
      </c>
      <c r="F1826" s="51">
        <v>2044300</v>
      </c>
      <c r="G1826" s="51">
        <v>195784</v>
      </c>
      <c r="H1826" s="51">
        <v>0</v>
      </c>
      <c r="I1826" s="51">
        <v>48946</v>
      </c>
      <c r="J1826" s="51">
        <v>300</v>
      </c>
      <c r="K1826" s="51">
        <v>0</v>
      </c>
      <c r="L1826" s="52" t="s">
        <v>227</v>
      </c>
      <c r="M1826" s="47" t="s">
        <v>215</v>
      </c>
    </row>
    <row r="1827" spans="1:13">
      <c r="A1827" s="51" t="s">
        <v>2314</v>
      </c>
      <c r="B1827" s="51">
        <v>1826</v>
      </c>
      <c r="C1827" s="51">
        <v>48</v>
      </c>
      <c r="D1827" s="52" t="s">
        <v>2307</v>
      </c>
      <c r="E1827" s="52" t="s">
        <v>2308</v>
      </c>
      <c r="F1827" s="51">
        <v>28500</v>
      </c>
      <c r="G1827" s="51">
        <v>2304</v>
      </c>
      <c r="H1827" s="51">
        <v>0</v>
      </c>
      <c r="I1827" s="51">
        <v>576</v>
      </c>
      <c r="J1827" s="51">
        <v>300</v>
      </c>
      <c r="K1827" s="51">
        <v>0</v>
      </c>
      <c r="L1827" s="52" t="s">
        <v>229</v>
      </c>
      <c r="M1827" s="47" t="s">
        <v>215</v>
      </c>
    </row>
    <row r="1828" spans="1:13">
      <c r="A1828" s="51" t="s">
        <v>2315</v>
      </c>
      <c r="B1828" s="51">
        <v>1827</v>
      </c>
      <c r="C1828" s="51">
        <v>6</v>
      </c>
      <c r="D1828" s="52" t="s">
        <v>2307</v>
      </c>
      <c r="E1828" s="52" t="s">
        <v>2308</v>
      </c>
      <c r="F1828" s="51">
        <v>4200</v>
      </c>
      <c r="G1828" s="51">
        <v>288</v>
      </c>
      <c r="H1828" s="51">
        <v>0</v>
      </c>
      <c r="I1828" s="51">
        <v>72</v>
      </c>
      <c r="J1828" s="51">
        <v>0</v>
      </c>
      <c r="K1828" s="51">
        <v>0</v>
      </c>
      <c r="L1828" s="52" t="s">
        <v>252</v>
      </c>
      <c r="M1828" s="47" t="s">
        <v>215</v>
      </c>
    </row>
    <row r="1829" spans="1:13">
      <c r="A1829" s="51" t="s">
        <v>2316</v>
      </c>
      <c r="B1829" s="51">
        <v>1828</v>
      </c>
      <c r="C1829" s="51">
        <v>9</v>
      </c>
      <c r="D1829" s="52" t="s">
        <v>2307</v>
      </c>
      <c r="E1829" s="52" t="s">
        <v>2308</v>
      </c>
      <c r="F1829" s="51">
        <v>7200</v>
      </c>
      <c r="G1829" s="51">
        <v>432</v>
      </c>
      <c r="H1829" s="51">
        <v>0</v>
      </c>
      <c r="I1829" s="51">
        <v>108</v>
      </c>
      <c r="J1829" s="51">
        <v>0</v>
      </c>
      <c r="K1829" s="51">
        <v>0</v>
      </c>
      <c r="L1829" s="52" t="s">
        <v>231</v>
      </c>
      <c r="M1829" s="47" t="s">
        <v>215</v>
      </c>
    </row>
    <row r="1830" spans="1:13">
      <c r="A1830" s="51" t="s">
        <v>2317</v>
      </c>
      <c r="B1830" s="51">
        <v>1829</v>
      </c>
      <c r="C1830" s="51">
        <v>3</v>
      </c>
      <c r="D1830" s="52" t="s">
        <v>2307</v>
      </c>
      <c r="E1830" s="52" t="s">
        <v>2308</v>
      </c>
      <c r="F1830" s="51">
        <v>2700</v>
      </c>
      <c r="G1830" s="51">
        <v>144</v>
      </c>
      <c r="H1830" s="51">
        <v>0</v>
      </c>
      <c r="I1830" s="51">
        <v>36</v>
      </c>
      <c r="J1830" s="51">
        <v>0</v>
      </c>
      <c r="K1830" s="51">
        <v>0</v>
      </c>
      <c r="L1830" s="52" t="s">
        <v>255</v>
      </c>
      <c r="M1830" s="47" t="s">
        <v>215</v>
      </c>
    </row>
    <row r="1831" spans="1:13">
      <c r="A1831" s="51" t="s">
        <v>2318</v>
      </c>
      <c r="B1831" s="51">
        <v>1830</v>
      </c>
      <c r="C1831" s="51">
        <v>542</v>
      </c>
      <c r="D1831" s="52" t="s">
        <v>2307</v>
      </c>
      <c r="E1831" s="52" t="s">
        <v>2308</v>
      </c>
      <c r="F1831" s="51">
        <v>540500</v>
      </c>
      <c r="G1831" s="51">
        <v>25800</v>
      </c>
      <c r="H1831" s="51">
        <v>0</v>
      </c>
      <c r="I1831" s="51">
        <v>6450</v>
      </c>
      <c r="J1831" s="51">
        <v>200</v>
      </c>
      <c r="K1831" s="51">
        <v>0</v>
      </c>
      <c r="L1831" s="52" t="s">
        <v>233</v>
      </c>
      <c r="M1831" s="47" t="s">
        <v>215</v>
      </c>
    </row>
    <row r="1832" spans="1:13">
      <c r="A1832" s="51" t="s">
        <v>2319</v>
      </c>
      <c r="B1832" s="51">
        <v>1831</v>
      </c>
      <c r="C1832" s="51">
        <v>29</v>
      </c>
      <c r="D1832" s="52" t="s">
        <v>2307</v>
      </c>
      <c r="E1832" s="52" t="s">
        <v>2308</v>
      </c>
      <c r="F1832" s="51">
        <v>43500</v>
      </c>
      <c r="G1832" s="51">
        <v>1392</v>
      </c>
      <c r="H1832" s="51">
        <v>0</v>
      </c>
      <c r="I1832" s="51">
        <v>348</v>
      </c>
      <c r="J1832" s="51">
        <v>0</v>
      </c>
      <c r="K1832" s="51">
        <v>0</v>
      </c>
      <c r="L1832" s="52" t="s">
        <v>343</v>
      </c>
      <c r="M1832" s="47" t="s">
        <v>215</v>
      </c>
    </row>
    <row r="1833" spans="1:13">
      <c r="A1833" s="51" t="s">
        <v>2320</v>
      </c>
      <c r="B1833" s="51">
        <v>1832</v>
      </c>
      <c r="C1833" s="51">
        <v>81</v>
      </c>
      <c r="D1833" s="52" t="s">
        <v>2307</v>
      </c>
      <c r="E1833" s="52" t="s">
        <v>2308</v>
      </c>
      <c r="F1833" s="51">
        <v>160900</v>
      </c>
      <c r="G1833" s="51">
        <v>3816</v>
      </c>
      <c r="H1833" s="51">
        <v>0</v>
      </c>
      <c r="I1833" s="51">
        <v>954</v>
      </c>
      <c r="J1833" s="51">
        <v>0</v>
      </c>
      <c r="K1833" s="51">
        <v>0</v>
      </c>
      <c r="L1833" s="52" t="s">
        <v>397</v>
      </c>
      <c r="M1833" s="47" t="s">
        <v>215</v>
      </c>
    </row>
    <row r="1834" spans="1:13">
      <c r="A1834" s="51" t="s">
        <v>2321</v>
      </c>
      <c r="B1834" s="51">
        <v>1833</v>
      </c>
      <c r="C1834" s="51">
        <v>2</v>
      </c>
      <c r="D1834" s="52" t="s">
        <v>2307</v>
      </c>
      <c r="E1834" s="52" t="s">
        <v>2308</v>
      </c>
      <c r="F1834" s="51">
        <v>5000</v>
      </c>
      <c r="G1834" s="51">
        <v>96</v>
      </c>
      <c r="H1834" s="51">
        <v>0</v>
      </c>
      <c r="I1834" s="51">
        <v>24</v>
      </c>
      <c r="J1834" s="51">
        <v>0</v>
      </c>
      <c r="K1834" s="51">
        <v>0</v>
      </c>
      <c r="L1834" s="52" t="s">
        <v>416</v>
      </c>
      <c r="M1834" s="47" t="s">
        <v>215</v>
      </c>
    </row>
    <row r="1835" spans="1:13">
      <c r="A1835" s="51" t="s">
        <v>2322</v>
      </c>
      <c r="B1835" s="51">
        <v>1834</v>
      </c>
      <c r="C1835" s="51">
        <v>627</v>
      </c>
      <c r="D1835" s="52" t="s">
        <v>2307</v>
      </c>
      <c r="E1835" s="52" t="s">
        <v>2308</v>
      </c>
      <c r="F1835" s="51">
        <v>1871800</v>
      </c>
      <c r="G1835" s="51">
        <v>28864</v>
      </c>
      <c r="H1835" s="51">
        <v>0</v>
      </c>
      <c r="I1835" s="51">
        <v>7216</v>
      </c>
      <c r="J1835" s="51">
        <v>100</v>
      </c>
      <c r="K1835" s="51">
        <v>0</v>
      </c>
      <c r="L1835" s="52" t="s">
        <v>399</v>
      </c>
      <c r="M1835" s="47" t="s">
        <v>215</v>
      </c>
    </row>
    <row r="1836" spans="1:13">
      <c r="A1836" s="51" t="s">
        <v>2323</v>
      </c>
      <c r="B1836" s="51">
        <v>1835</v>
      </c>
      <c r="C1836" s="51">
        <v>8</v>
      </c>
      <c r="D1836" s="52" t="s">
        <v>2324</v>
      </c>
      <c r="E1836" s="52" t="s">
        <v>2325</v>
      </c>
      <c r="F1836" s="51">
        <v>4740</v>
      </c>
      <c r="G1836" s="51">
        <v>-24</v>
      </c>
      <c r="H1836" s="51">
        <v>0</v>
      </c>
      <c r="I1836" s="51">
        <v>-1</v>
      </c>
      <c r="J1836" s="51">
        <v>60</v>
      </c>
      <c r="K1836" s="51">
        <v>0</v>
      </c>
      <c r="L1836" s="52" t="s">
        <v>214</v>
      </c>
      <c r="M1836" s="47" t="s">
        <v>215</v>
      </c>
    </row>
    <row r="1837" spans="1:13">
      <c r="A1837" s="51" t="s">
        <v>2326</v>
      </c>
      <c r="B1837" s="51">
        <v>1836</v>
      </c>
      <c r="C1837" s="51">
        <v>64036</v>
      </c>
      <c r="D1837" s="52" t="s">
        <v>2324</v>
      </c>
      <c r="E1837" s="52" t="s">
        <v>2325</v>
      </c>
      <c r="F1837" s="51">
        <v>6107640</v>
      </c>
      <c r="G1837" s="51">
        <v>768432</v>
      </c>
      <c r="H1837" s="51">
        <v>0</v>
      </c>
      <c r="I1837" s="51">
        <v>1152648</v>
      </c>
      <c r="J1837" s="51">
        <v>295960</v>
      </c>
      <c r="K1837" s="51">
        <v>0</v>
      </c>
      <c r="L1837" s="52" t="s">
        <v>217</v>
      </c>
      <c r="M1837" s="47" t="s">
        <v>218</v>
      </c>
    </row>
    <row r="1838" spans="1:13">
      <c r="A1838" s="51" t="s">
        <v>2327</v>
      </c>
      <c r="B1838" s="51">
        <v>1837</v>
      </c>
      <c r="C1838" s="51">
        <v>592</v>
      </c>
      <c r="D1838" s="52" t="s">
        <v>2324</v>
      </c>
      <c r="E1838" s="52" t="s">
        <v>2325</v>
      </c>
      <c r="F1838" s="51">
        <v>113060</v>
      </c>
      <c r="G1838" s="51">
        <v>6900</v>
      </c>
      <c r="H1838" s="51">
        <v>0</v>
      </c>
      <c r="I1838" s="51">
        <v>13310</v>
      </c>
      <c r="J1838" s="51">
        <v>3640</v>
      </c>
      <c r="K1838" s="51">
        <v>0</v>
      </c>
      <c r="L1838" s="52" t="s">
        <v>220</v>
      </c>
      <c r="M1838" s="47" t="s">
        <v>218</v>
      </c>
    </row>
    <row r="1839" spans="1:13">
      <c r="A1839" s="51" t="s">
        <v>2328</v>
      </c>
      <c r="B1839" s="51">
        <v>1838</v>
      </c>
      <c r="C1839" s="51">
        <v>114</v>
      </c>
      <c r="D1839" s="52" t="s">
        <v>2324</v>
      </c>
      <c r="E1839" s="52" t="s">
        <v>2325</v>
      </c>
      <c r="F1839" s="51">
        <v>32920</v>
      </c>
      <c r="G1839" s="51">
        <v>1764</v>
      </c>
      <c r="H1839" s="51">
        <v>0</v>
      </c>
      <c r="I1839" s="51">
        <v>2646</v>
      </c>
      <c r="J1839" s="51">
        <v>780</v>
      </c>
      <c r="K1839" s="51">
        <v>0</v>
      </c>
      <c r="L1839" s="52" t="s">
        <v>222</v>
      </c>
      <c r="M1839" s="53" t="s">
        <v>223</v>
      </c>
    </row>
    <row r="1840" spans="1:13">
      <c r="A1840" s="51" t="s">
        <v>2329</v>
      </c>
      <c r="B1840" s="51">
        <v>1839</v>
      </c>
      <c r="C1840" s="51">
        <v>29</v>
      </c>
      <c r="D1840" s="52" t="s">
        <v>2324</v>
      </c>
      <c r="E1840" s="52" t="s">
        <v>2325</v>
      </c>
      <c r="F1840" s="51">
        <v>11420</v>
      </c>
      <c r="G1840" s="51">
        <v>464</v>
      </c>
      <c r="H1840" s="51">
        <v>0</v>
      </c>
      <c r="I1840" s="51">
        <v>841</v>
      </c>
      <c r="J1840" s="51">
        <v>180</v>
      </c>
      <c r="K1840" s="51">
        <v>0</v>
      </c>
      <c r="L1840" s="52" t="s">
        <v>225</v>
      </c>
      <c r="M1840" s="53" t="s">
        <v>223</v>
      </c>
    </row>
    <row r="1841" spans="1:13">
      <c r="A1841" s="51" t="s">
        <v>2330</v>
      </c>
      <c r="B1841" s="51">
        <v>1840</v>
      </c>
      <c r="C1841" s="51">
        <v>424</v>
      </c>
      <c r="D1841" s="52" t="s">
        <v>2324</v>
      </c>
      <c r="E1841" s="52" t="s">
        <v>2325</v>
      </c>
      <c r="F1841" s="51">
        <v>210480</v>
      </c>
      <c r="G1841" s="51">
        <v>10056</v>
      </c>
      <c r="H1841" s="51">
        <v>0</v>
      </c>
      <c r="I1841" s="51">
        <v>15079</v>
      </c>
      <c r="J1841" s="51">
        <v>420</v>
      </c>
      <c r="K1841" s="51">
        <v>0</v>
      </c>
      <c r="L1841" s="52" t="s">
        <v>227</v>
      </c>
      <c r="M1841" s="47" t="s">
        <v>215</v>
      </c>
    </row>
    <row r="1842" spans="1:13">
      <c r="A1842" s="51" t="s">
        <v>2331</v>
      </c>
      <c r="B1842" s="51">
        <v>1841</v>
      </c>
      <c r="C1842" s="51">
        <v>7</v>
      </c>
      <c r="D1842" s="52" t="s">
        <v>2324</v>
      </c>
      <c r="E1842" s="52" t="s">
        <v>2325</v>
      </c>
      <c r="F1842" s="51">
        <v>3880</v>
      </c>
      <c r="G1842" s="51">
        <v>156</v>
      </c>
      <c r="H1842" s="51">
        <v>0</v>
      </c>
      <c r="I1842" s="51">
        <v>269</v>
      </c>
      <c r="J1842" s="51">
        <v>220</v>
      </c>
      <c r="K1842" s="51">
        <v>0</v>
      </c>
      <c r="L1842" s="52" t="s">
        <v>229</v>
      </c>
      <c r="M1842" s="47" t="s">
        <v>215</v>
      </c>
    </row>
    <row r="1843" spans="1:13">
      <c r="A1843" s="51" t="s">
        <v>2332</v>
      </c>
      <c r="B1843" s="51">
        <v>1842</v>
      </c>
      <c r="C1843" s="51">
        <v>4</v>
      </c>
      <c r="D1843" s="52" t="s">
        <v>2324</v>
      </c>
      <c r="E1843" s="52" t="s">
        <v>2325</v>
      </c>
      <c r="F1843" s="51">
        <v>2740</v>
      </c>
      <c r="G1843" s="51">
        <v>96</v>
      </c>
      <c r="H1843" s="51">
        <v>0</v>
      </c>
      <c r="I1843" s="51">
        <v>184</v>
      </c>
      <c r="J1843" s="51">
        <v>60</v>
      </c>
      <c r="K1843" s="51">
        <v>0</v>
      </c>
      <c r="L1843" s="52" t="s">
        <v>252</v>
      </c>
      <c r="M1843" s="47" t="s">
        <v>215</v>
      </c>
    </row>
    <row r="1844" spans="1:13">
      <c r="A1844" s="51" t="s">
        <v>2333</v>
      </c>
      <c r="B1844" s="51">
        <v>1843</v>
      </c>
      <c r="C1844" s="51">
        <v>4</v>
      </c>
      <c r="D1844" s="52" t="s">
        <v>2324</v>
      </c>
      <c r="E1844" s="52" t="s">
        <v>2325</v>
      </c>
      <c r="F1844" s="51">
        <v>3080</v>
      </c>
      <c r="G1844" s="51">
        <v>96</v>
      </c>
      <c r="H1844" s="51">
        <v>0</v>
      </c>
      <c r="I1844" s="51">
        <v>204</v>
      </c>
      <c r="J1844" s="51">
        <v>120</v>
      </c>
      <c r="K1844" s="51">
        <v>0</v>
      </c>
      <c r="L1844" s="52" t="s">
        <v>231</v>
      </c>
      <c r="M1844" s="47" t="s">
        <v>215</v>
      </c>
    </row>
    <row r="1845" spans="1:13">
      <c r="A1845" s="51" t="s">
        <v>2334</v>
      </c>
      <c r="B1845" s="51">
        <v>1844</v>
      </c>
      <c r="C1845" s="51">
        <v>10</v>
      </c>
      <c r="D1845" s="52" t="s">
        <v>2324</v>
      </c>
      <c r="E1845" s="52" t="s">
        <v>2325</v>
      </c>
      <c r="F1845" s="51">
        <v>9000</v>
      </c>
      <c r="G1845" s="51">
        <v>240</v>
      </c>
      <c r="H1845" s="51">
        <v>0</v>
      </c>
      <c r="I1845" s="51">
        <v>560</v>
      </c>
      <c r="J1845" s="51">
        <v>0</v>
      </c>
      <c r="K1845" s="51">
        <v>0</v>
      </c>
      <c r="L1845" s="52" t="s">
        <v>255</v>
      </c>
      <c r="M1845" s="47" t="s">
        <v>215</v>
      </c>
    </row>
    <row r="1846" spans="1:13">
      <c r="A1846" s="51" t="s">
        <v>2335</v>
      </c>
      <c r="B1846" s="51">
        <v>1845</v>
      </c>
      <c r="C1846" s="51">
        <v>289</v>
      </c>
      <c r="D1846" s="52" t="s">
        <v>2324</v>
      </c>
      <c r="E1846" s="52" t="s">
        <v>2325</v>
      </c>
      <c r="F1846" s="51">
        <v>287580</v>
      </c>
      <c r="G1846" s="51">
        <v>6816</v>
      </c>
      <c r="H1846" s="51">
        <v>0</v>
      </c>
      <c r="I1846" s="51">
        <v>17449</v>
      </c>
      <c r="J1846" s="51">
        <v>420</v>
      </c>
      <c r="K1846" s="51">
        <v>0</v>
      </c>
      <c r="L1846" s="52" t="s">
        <v>233</v>
      </c>
      <c r="M1846" s="47" t="s">
        <v>215</v>
      </c>
    </row>
    <row r="1847" spans="1:13">
      <c r="A1847" s="51" t="s">
        <v>2336</v>
      </c>
      <c r="B1847" s="51">
        <v>1846</v>
      </c>
      <c r="C1847" s="51">
        <v>2</v>
      </c>
      <c r="D1847" s="52" t="s">
        <v>2324</v>
      </c>
      <c r="E1847" s="52" t="s">
        <v>2325</v>
      </c>
      <c r="F1847" s="51">
        <v>1500</v>
      </c>
      <c r="G1847" s="51">
        <v>0</v>
      </c>
      <c r="H1847" s="51">
        <v>0</v>
      </c>
      <c r="I1847" s="51">
        <v>25</v>
      </c>
      <c r="J1847" s="51">
        <v>0</v>
      </c>
      <c r="K1847" s="51">
        <v>0</v>
      </c>
      <c r="L1847" s="52" t="s">
        <v>343</v>
      </c>
      <c r="M1847" s="47" t="s">
        <v>215</v>
      </c>
    </row>
    <row r="1848" spans="1:13">
      <c r="A1848" s="51" t="s">
        <v>2337</v>
      </c>
      <c r="B1848" s="51">
        <v>1847</v>
      </c>
      <c r="C1848" s="51">
        <v>38</v>
      </c>
      <c r="D1848" s="52" t="s">
        <v>2324</v>
      </c>
      <c r="E1848" s="52" t="s">
        <v>2325</v>
      </c>
      <c r="F1848" s="51">
        <v>73780</v>
      </c>
      <c r="G1848" s="51">
        <v>852</v>
      </c>
      <c r="H1848" s="51">
        <v>0</v>
      </c>
      <c r="I1848" s="51">
        <v>2178</v>
      </c>
      <c r="J1848" s="51">
        <v>120</v>
      </c>
      <c r="K1848" s="51">
        <v>0</v>
      </c>
      <c r="L1848" s="52" t="s">
        <v>397</v>
      </c>
      <c r="M1848" s="47" t="s">
        <v>215</v>
      </c>
    </row>
    <row r="1849" spans="1:13">
      <c r="A1849" s="51" t="s">
        <v>2338</v>
      </c>
      <c r="B1849" s="51">
        <v>1848</v>
      </c>
      <c r="C1849" s="51">
        <v>2</v>
      </c>
      <c r="D1849" s="52" t="s">
        <v>2324</v>
      </c>
      <c r="E1849" s="52" t="s">
        <v>2325</v>
      </c>
      <c r="F1849" s="51">
        <v>4900</v>
      </c>
      <c r="G1849" s="51">
        <v>36</v>
      </c>
      <c r="H1849" s="51">
        <v>0</v>
      </c>
      <c r="I1849" s="51">
        <v>104</v>
      </c>
      <c r="J1849" s="51">
        <v>0</v>
      </c>
      <c r="K1849" s="51">
        <v>0</v>
      </c>
      <c r="L1849" s="52" t="s">
        <v>416</v>
      </c>
      <c r="M1849" s="47" t="s">
        <v>215</v>
      </c>
    </row>
    <row r="1850" spans="1:13">
      <c r="A1850" s="51" t="s">
        <v>2339</v>
      </c>
      <c r="B1850" s="51">
        <v>1849</v>
      </c>
      <c r="C1850" s="51">
        <v>248</v>
      </c>
      <c r="D1850" s="52" t="s">
        <v>2324</v>
      </c>
      <c r="E1850" s="52" t="s">
        <v>2325</v>
      </c>
      <c r="F1850" s="51">
        <v>733520</v>
      </c>
      <c r="G1850" s="51">
        <v>5180</v>
      </c>
      <c r="H1850" s="51">
        <v>0</v>
      </c>
      <c r="I1850" s="51">
        <v>13885</v>
      </c>
      <c r="J1850" s="51">
        <v>480</v>
      </c>
      <c r="K1850" s="51">
        <v>0</v>
      </c>
      <c r="L1850" s="52" t="s">
        <v>399</v>
      </c>
      <c r="M1850" s="47" t="s">
        <v>215</v>
      </c>
    </row>
    <row r="1851" spans="1:13">
      <c r="A1851" s="51" t="s">
        <v>2340</v>
      </c>
      <c r="B1851" s="51">
        <v>1850</v>
      </c>
      <c r="C1851" s="51">
        <v>475</v>
      </c>
      <c r="D1851" s="52" t="s">
        <v>2324</v>
      </c>
      <c r="E1851" s="52" t="s">
        <v>2325</v>
      </c>
      <c r="F1851" s="51">
        <v>0</v>
      </c>
      <c r="G1851" s="51">
        <v>0</v>
      </c>
      <c r="H1851" s="51">
        <v>0</v>
      </c>
      <c r="I1851" s="51">
        <v>0</v>
      </c>
      <c r="J1851" s="51">
        <v>0</v>
      </c>
      <c r="K1851" s="51">
        <v>133255.65</v>
      </c>
      <c r="L1851" s="52" t="s">
        <v>575</v>
      </c>
      <c r="M1851" s="47" t="s">
        <v>215</v>
      </c>
    </row>
    <row r="1852" spans="1:13">
      <c r="A1852" s="51" t="s">
        <v>2341</v>
      </c>
      <c r="B1852" s="51">
        <v>1851</v>
      </c>
      <c r="C1852" s="51">
        <v>3234</v>
      </c>
      <c r="D1852" s="52" t="s">
        <v>2342</v>
      </c>
      <c r="E1852" s="52" t="s">
        <v>2343</v>
      </c>
      <c r="F1852" s="51">
        <v>2000100</v>
      </c>
      <c r="G1852" s="51">
        <v>44800</v>
      </c>
      <c r="H1852" s="51">
        <v>0</v>
      </c>
      <c r="I1852" s="51">
        <v>11212</v>
      </c>
      <c r="J1852" s="51">
        <v>69700</v>
      </c>
      <c r="K1852" s="51">
        <v>0</v>
      </c>
      <c r="L1852" s="52" t="s">
        <v>214</v>
      </c>
      <c r="M1852" s="47" t="s">
        <v>215</v>
      </c>
    </row>
    <row r="1853" spans="1:13">
      <c r="A1853" s="51" t="s">
        <v>2344</v>
      </c>
      <c r="B1853" s="51">
        <v>1852</v>
      </c>
      <c r="C1853" s="51">
        <v>273839</v>
      </c>
      <c r="D1853" s="52" t="s">
        <v>2342</v>
      </c>
      <c r="E1853" s="52" t="s">
        <v>2343</v>
      </c>
      <c r="F1853" s="51">
        <v>26996700</v>
      </c>
      <c r="G1853" s="51">
        <v>6572160</v>
      </c>
      <c r="H1853" s="51">
        <v>0</v>
      </c>
      <c r="I1853" s="51">
        <v>1643040</v>
      </c>
      <c r="J1853" s="51">
        <v>387300</v>
      </c>
      <c r="K1853" s="51">
        <v>0</v>
      </c>
      <c r="L1853" s="52" t="s">
        <v>217</v>
      </c>
      <c r="M1853" s="47" t="s">
        <v>218</v>
      </c>
    </row>
    <row r="1854" spans="1:13">
      <c r="A1854" s="51" t="s">
        <v>2345</v>
      </c>
      <c r="B1854" s="51">
        <v>1853</v>
      </c>
      <c r="C1854" s="51">
        <v>2967</v>
      </c>
      <c r="D1854" s="52" t="s">
        <v>2342</v>
      </c>
      <c r="E1854" s="52" t="s">
        <v>2343</v>
      </c>
      <c r="F1854" s="51">
        <v>542600</v>
      </c>
      <c r="G1854" s="51">
        <v>66528</v>
      </c>
      <c r="H1854" s="51">
        <v>0</v>
      </c>
      <c r="I1854" s="51">
        <v>16632</v>
      </c>
      <c r="J1854" s="51">
        <v>31300</v>
      </c>
      <c r="K1854" s="51">
        <v>0</v>
      </c>
      <c r="L1854" s="52" t="s">
        <v>220</v>
      </c>
      <c r="M1854" s="47" t="s">
        <v>218</v>
      </c>
    </row>
    <row r="1855" spans="1:13">
      <c r="A1855" s="51" t="s">
        <v>2346</v>
      </c>
      <c r="B1855" s="51">
        <v>1854</v>
      </c>
      <c r="C1855" s="51">
        <v>590</v>
      </c>
      <c r="D1855" s="52" t="s">
        <v>2342</v>
      </c>
      <c r="E1855" s="52" t="s">
        <v>2343</v>
      </c>
      <c r="F1855" s="51">
        <v>173600</v>
      </c>
      <c r="G1855" s="51">
        <v>18280</v>
      </c>
      <c r="H1855" s="51">
        <v>0</v>
      </c>
      <c r="I1855" s="51">
        <v>4570</v>
      </c>
      <c r="J1855" s="51">
        <v>500</v>
      </c>
      <c r="K1855" s="51">
        <v>0</v>
      </c>
      <c r="L1855" s="52" t="s">
        <v>222</v>
      </c>
      <c r="M1855" s="53" t="s">
        <v>223</v>
      </c>
    </row>
    <row r="1856" spans="1:13">
      <c r="A1856" s="51" t="s">
        <v>2347</v>
      </c>
      <c r="B1856" s="51">
        <v>1855</v>
      </c>
      <c r="C1856" s="51">
        <v>110</v>
      </c>
      <c r="D1856" s="52" t="s">
        <v>2342</v>
      </c>
      <c r="E1856" s="52" t="s">
        <v>2343</v>
      </c>
      <c r="F1856" s="51">
        <v>42900</v>
      </c>
      <c r="G1856" s="51">
        <v>3368</v>
      </c>
      <c r="H1856" s="51">
        <v>0</v>
      </c>
      <c r="I1856" s="51">
        <v>842</v>
      </c>
      <c r="J1856" s="51">
        <v>0</v>
      </c>
      <c r="K1856" s="51">
        <v>0</v>
      </c>
      <c r="L1856" s="52" t="s">
        <v>225</v>
      </c>
      <c r="M1856" s="53" t="s">
        <v>223</v>
      </c>
    </row>
    <row r="1857" spans="1:13">
      <c r="A1857" s="51" t="s">
        <v>2348</v>
      </c>
      <c r="B1857" s="51">
        <v>1856</v>
      </c>
      <c r="C1857" s="51">
        <v>2460</v>
      </c>
      <c r="D1857" s="52" t="s">
        <v>2342</v>
      </c>
      <c r="E1857" s="52" t="s">
        <v>2343</v>
      </c>
      <c r="F1857" s="51">
        <v>1219200</v>
      </c>
      <c r="G1857" s="51">
        <v>115560</v>
      </c>
      <c r="H1857" s="51">
        <v>0</v>
      </c>
      <c r="I1857" s="51">
        <v>28890</v>
      </c>
      <c r="J1857" s="51">
        <v>100</v>
      </c>
      <c r="K1857" s="51">
        <v>0</v>
      </c>
      <c r="L1857" s="52" t="s">
        <v>227</v>
      </c>
      <c r="M1857" s="47" t="s">
        <v>215</v>
      </c>
    </row>
    <row r="1858" spans="1:13">
      <c r="A1858" s="51" t="s">
        <v>2349</v>
      </c>
      <c r="B1858" s="51">
        <v>1857</v>
      </c>
      <c r="C1858" s="51">
        <v>84</v>
      </c>
      <c r="D1858" s="52" t="s">
        <v>2342</v>
      </c>
      <c r="E1858" s="52" t="s">
        <v>2343</v>
      </c>
      <c r="F1858" s="51">
        <v>48500</v>
      </c>
      <c r="G1858" s="51">
        <v>3792</v>
      </c>
      <c r="H1858" s="51">
        <v>0</v>
      </c>
      <c r="I1858" s="51">
        <v>948</v>
      </c>
      <c r="J1858" s="51">
        <v>200</v>
      </c>
      <c r="K1858" s="51">
        <v>0</v>
      </c>
      <c r="L1858" s="52" t="s">
        <v>229</v>
      </c>
      <c r="M1858" s="47" t="s">
        <v>215</v>
      </c>
    </row>
    <row r="1859" spans="1:13">
      <c r="A1859" s="51" t="s">
        <v>2350</v>
      </c>
      <c r="B1859" s="51">
        <v>1858</v>
      </c>
      <c r="C1859" s="51">
        <v>9</v>
      </c>
      <c r="D1859" s="52" t="s">
        <v>2342</v>
      </c>
      <c r="E1859" s="52" t="s">
        <v>2343</v>
      </c>
      <c r="F1859" s="51">
        <v>5900</v>
      </c>
      <c r="G1859" s="51">
        <v>384</v>
      </c>
      <c r="H1859" s="51">
        <v>0</v>
      </c>
      <c r="I1859" s="51">
        <v>96</v>
      </c>
      <c r="J1859" s="51">
        <v>0</v>
      </c>
      <c r="K1859" s="51">
        <v>0</v>
      </c>
      <c r="L1859" s="52" t="s">
        <v>252</v>
      </c>
      <c r="M1859" s="47" t="s">
        <v>215</v>
      </c>
    </row>
    <row r="1860" spans="1:13">
      <c r="A1860" s="51" t="s">
        <v>2351</v>
      </c>
      <c r="B1860" s="51">
        <v>1859</v>
      </c>
      <c r="C1860" s="51">
        <v>27</v>
      </c>
      <c r="D1860" s="52" t="s">
        <v>2342</v>
      </c>
      <c r="E1860" s="52" t="s">
        <v>2343</v>
      </c>
      <c r="F1860" s="51">
        <v>20200</v>
      </c>
      <c r="G1860" s="51">
        <v>1152</v>
      </c>
      <c r="H1860" s="51">
        <v>0</v>
      </c>
      <c r="I1860" s="51">
        <v>288</v>
      </c>
      <c r="J1860" s="51">
        <v>0</v>
      </c>
      <c r="K1860" s="51">
        <v>0</v>
      </c>
      <c r="L1860" s="52" t="s">
        <v>231</v>
      </c>
      <c r="M1860" s="47" t="s">
        <v>215</v>
      </c>
    </row>
    <row r="1861" spans="1:13">
      <c r="A1861" s="51" t="s">
        <v>2352</v>
      </c>
      <c r="B1861" s="51">
        <v>1860</v>
      </c>
      <c r="C1861" s="51">
        <v>24</v>
      </c>
      <c r="D1861" s="52" t="s">
        <v>2342</v>
      </c>
      <c r="E1861" s="52" t="s">
        <v>2343</v>
      </c>
      <c r="F1861" s="51">
        <v>11200</v>
      </c>
      <c r="G1861" s="51">
        <v>528</v>
      </c>
      <c r="H1861" s="51">
        <v>0</v>
      </c>
      <c r="I1861" s="51">
        <v>132</v>
      </c>
      <c r="J1861" s="51">
        <v>0</v>
      </c>
      <c r="K1861" s="51">
        <v>0</v>
      </c>
      <c r="L1861" s="52" t="s">
        <v>255</v>
      </c>
      <c r="M1861" s="47" t="s">
        <v>215</v>
      </c>
    </row>
    <row r="1862" spans="1:13">
      <c r="A1862" s="51" t="s">
        <v>2353</v>
      </c>
      <c r="B1862" s="51">
        <v>1861</v>
      </c>
      <c r="C1862" s="51">
        <v>1295</v>
      </c>
      <c r="D1862" s="52" t="s">
        <v>2342</v>
      </c>
      <c r="E1862" s="52" t="s">
        <v>2343</v>
      </c>
      <c r="F1862" s="51">
        <v>1285700</v>
      </c>
      <c r="G1862" s="51">
        <v>60552</v>
      </c>
      <c r="H1862" s="51">
        <v>0</v>
      </c>
      <c r="I1862" s="51">
        <v>15138</v>
      </c>
      <c r="J1862" s="51">
        <v>500</v>
      </c>
      <c r="K1862" s="51">
        <v>0</v>
      </c>
      <c r="L1862" s="52" t="s">
        <v>233</v>
      </c>
      <c r="M1862" s="47" t="s">
        <v>215</v>
      </c>
    </row>
    <row r="1863" spans="1:13">
      <c r="A1863" s="51" t="s">
        <v>2354</v>
      </c>
      <c r="B1863" s="51">
        <v>1862</v>
      </c>
      <c r="C1863" s="51">
        <v>45</v>
      </c>
      <c r="D1863" s="52" t="s">
        <v>2342</v>
      </c>
      <c r="E1863" s="52" t="s">
        <v>2343</v>
      </c>
      <c r="F1863" s="51">
        <v>64200</v>
      </c>
      <c r="G1863" s="51">
        <v>1896</v>
      </c>
      <c r="H1863" s="51">
        <v>0</v>
      </c>
      <c r="I1863" s="51">
        <v>474</v>
      </c>
      <c r="J1863" s="51">
        <v>0</v>
      </c>
      <c r="K1863" s="51">
        <v>0</v>
      </c>
      <c r="L1863" s="52" t="s">
        <v>343</v>
      </c>
      <c r="M1863" s="47" t="s">
        <v>215</v>
      </c>
    </row>
    <row r="1864" spans="1:13">
      <c r="A1864" s="51" t="s">
        <v>2355</v>
      </c>
      <c r="B1864" s="51">
        <v>1863</v>
      </c>
      <c r="C1864" s="51">
        <v>78</v>
      </c>
      <c r="D1864" s="52" t="s">
        <v>2342</v>
      </c>
      <c r="E1864" s="52" t="s">
        <v>2343</v>
      </c>
      <c r="F1864" s="51">
        <v>149800</v>
      </c>
      <c r="G1864" s="51">
        <v>3408</v>
      </c>
      <c r="H1864" s="51">
        <v>0</v>
      </c>
      <c r="I1864" s="51">
        <v>852</v>
      </c>
      <c r="J1864" s="51">
        <v>0</v>
      </c>
      <c r="K1864" s="51">
        <v>0</v>
      </c>
      <c r="L1864" s="52" t="s">
        <v>397</v>
      </c>
      <c r="M1864" s="47" t="s">
        <v>215</v>
      </c>
    </row>
    <row r="1865" spans="1:13">
      <c r="A1865" s="51" t="s">
        <v>2356</v>
      </c>
      <c r="B1865" s="51">
        <v>1864</v>
      </c>
      <c r="C1865" s="51">
        <v>3</v>
      </c>
      <c r="D1865" s="52" t="s">
        <v>2342</v>
      </c>
      <c r="E1865" s="52" t="s">
        <v>2343</v>
      </c>
      <c r="F1865" s="51">
        <v>6000</v>
      </c>
      <c r="G1865" s="51">
        <v>96</v>
      </c>
      <c r="H1865" s="51">
        <v>0</v>
      </c>
      <c r="I1865" s="51">
        <v>24</v>
      </c>
      <c r="J1865" s="51">
        <v>0</v>
      </c>
      <c r="K1865" s="51">
        <v>0</v>
      </c>
      <c r="L1865" s="52" t="s">
        <v>416</v>
      </c>
      <c r="M1865" s="47" t="s">
        <v>215</v>
      </c>
    </row>
    <row r="1866" spans="1:13">
      <c r="A1866" s="51" t="s">
        <v>2357</v>
      </c>
      <c r="B1866" s="51">
        <v>1865</v>
      </c>
      <c r="C1866" s="51">
        <v>499</v>
      </c>
      <c r="D1866" s="52" t="s">
        <v>2342</v>
      </c>
      <c r="E1866" s="52" t="s">
        <v>2343</v>
      </c>
      <c r="F1866" s="51">
        <v>1477400</v>
      </c>
      <c r="G1866" s="51">
        <v>22056</v>
      </c>
      <c r="H1866" s="51">
        <v>0</v>
      </c>
      <c r="I1866" s="51">
        <v>5514</v>
      </c>
      <c r="J1866" s="51">
        <v>0</v>
      </c>
      <c r="K1866" s="51">
        <v>0</v>
      </c>
      <c r="L1866" s="52" t="s">
        <v>399</v>
      </c>
      <c r="M1866" s="47" t="s">
        <v>215</v>
      </c>
    </row>
    <row r="1867" spans="1:13">
      <c r="A1867" s="51" t="s">
        <v>2358</v>
      </c>
      <c r="B1867" s="51">
        <v>1866</v>
      </c>
      <c r="C1867" s="51">
        <v>475</v>
      </c>
      <c r="D1867" s="52" t="s">
        <v>2342</v>
      </c>
      <c r="E1867" s="52" t="s">
        <v>2343</v>
      </c>
      <c r="F1867" s="51">
        <v>0</v>
      </c>
      <c r="G1867" s="51">
        <v>0</v>
      </c>
      <c r="H1867" s="51">
        <v>0</v>
      </c>
      <c r="I1867" s="51">
        <v>0</v>
      </c>
      <c r="J1867" s="51">
        <v>0</v>
      </c>
      <c r="K1867" s="51">
        <v>6587721.1200000001</v>
      </c>
      <c r="L1867" s="52" t="s">
        <v>575</v>
      </c>
      <c r="M1867" s="47" t="s">
        <v>215</v>
      </c>
    </row>
    <row r="1868" spans="1:13">
      <c r="A1868" s="51" t="s">
        <v>2359</v>
      </c>
      <c r="B1868" s="51">
        <v>1867</v>
      </c>
      <c r="C1868" s="51">
        <v>4</v>
      </c>
      <c r="D1868" s="52" t="s">
        <v>2360</v>
      </c>
      <c r="E1868" s="52" t="s">
        <v>2361</v>
      </c>
      <c r="F1868" s="51">
        <v>4100</v>
      </c>
      <c r="G1868" s="51">
        <v>36</v>
      </c>
      <c r="H1868" s="51">
        <v>0</v>
      </c>
      <c r="I1868" s="51">
        <v>54</v>
      </c>
      <c r="J1868" s="51">
        <v>0</v>
      </c>
      <c r="K1868" s="51">
        <v>0</v>
      </c>
      <c r="L1868" s="52" t="s">
        <v>214</v>
      </c>
      <c r="M1868" s="47" t="s">
        <v>215</v>
      </c>
    </row>
    <row r="1869" spans="1:13">
      <c r="A1869" s="51" t="s">
        <v>2362</v>
      </c>
      <c r="B1869" s="51">
        <v>1868</v>
      </c>
      <c r="C1869" s="51">
        <v>42516</v>
      </c>
      <c r="D1869" s="52" t="s">
        <v>2360</v>
      </c>
      <c r="E1869" s="52" t="s">
        <v>2361</v>
      </c>
      <c r="F1869" s="51">
        <v>3987550</v>
      </c>
      <c r="G1869" s="51">
        <v>514620</v>
      </c>
      <c r="H1869" s="51">
        <v>0</v>
      </c>
      <c r="I1869" s="51">
        <v>771930</v>
      </c>
      <c r="J1869" s="51">
        <v>300950</v>
      </c>
      <c r="K1869" s="51">
        <v>0</v>
      </c>
      <c r="L1869" s="52" t="s">
        <v>217</v>
      </c>
      <c r="M1869" s="47" t="s">
        <v>218</v>
      </c>
    </row>
    <row r="1870" spans="1:13">
      <c r="A1870" s="51" t="s">
        <v>2363</v>
      </c>
      <c r="B1870" s="51">
        <v>1869</v>
      </c>
      <c r="C1870" s="51">
        <v>182</v>
      </c>
      <c r="D1870" s="52" t="s">
        <v>2360</v>
      </c>
      <c r="E1870" s="52" t="s">
        <v>2361</v>
      </c>
      <c r="F1870" s="51">
        <v>35600</v>
      </c>
      <c r="G1870" s="51">
        <v>2160</v>
      </c>
      <c r="H1870" s="51">
        <v>0</v>
      </c>
      <c r="I1870" s="51">
        <v>3240</v>
      </c>
      <c r="J1870" s="51">
        <v>600</v>
      </c>
      <c r="K1870" s="51">
        <v>0</v>
      </c>
      <c r="L1870" s="52" t="s">
        <v>220</v>
      </c>
      <c r="M1870" s="47" t="s">
        <v>218</v>
      </c>
    </row>
    <row r="1871" spans="1:13">
      <c r="A1871" s="51" t="s">
        <v>2364</v>
      </c>
      <c r="B1871" s="51">
        <v>1870</v>
      </c>
      <c r="C1871" s="51">
        <v>31</v>
      </c>
      <c r="D1871" s="52" t="s">
        <v>2360</v>
      </c>
      <c r="E1871" s="52" t="s">
        <v>2361</v>
      </c>
      <c r="F1871" s="51">
        <v>9100</v>
      </c>
      <c r="G1871" s="51">
        <v>496</v>
      </c>
      <c r="H1871" s="51">
        <v>0</v>
      </c>
      <c r="I1871" s="51">
        <v>744</v>
      </c>
      <c r="J1871" s="51">
        <v>200</v>
      </c>
      <c r="K1871" s="51">
        <v>0</v>
      </c>
      <c r="L1871" s="52" t="s">
        <v>222</v>
      </c>
      <c r="M1871" s="53" t="s">
        <v>223</v>
      </c>
    </row>
    <row r="1872" spans="1:13">
      <c r="A1872" s="51" t="s">
        <v>2365</v>
      </c>
      <c r="B1872" s="51">
        <v>1871</v>
      </c>
      <c r="C1872" s="51">
        <v>7</v>
      </c>
      <c r="D1872" s="52" t="s">
        <v>2360</v>
      </c>
      <c r="E1872" s="52" t="s">
        <v>2361</v>
      </c>
      <c r="F1872" s="51">
        <v>2800</v>
      </c>
      <c r="G1872" s="51">
        <v>112</v>
      </c>
      <c r="H1872" s="51">
        <v>0</v>
      </c>
      <c r="I1872" s="51">
        <v>168</v>
      </c>
      <c r="J1872" s="51">
        <v>0</v>
      </c>
      <c r="K1872" s="51">
        <v>0</v>
      </c>
      <c r="L1872" s="52" t="s">
        <v>225</v>
      </c>
      <c r="M1872" s="53" t="s">
        <v>223</v>
      </c>
    </row>
    <row r="1873" spans="1:13">
      <c r="A1873" s="51" t="s">
        <v>2366</v>
      </c>
      <c r="B1873" s="51">
        <v>1872</v>
      </c>
      <c r="C1873" s="51">
        <v>169</v>
      </c>
      <c r="D1873" s="52" t="s">
        <v>2360</v>
      </c>
      <c r="E1873" s="52" t="s">
        <v>2361</v>
      </c>
      <c r="F1873" s="51">
        <v>83500</v>
      </c>
      <c r="G1873" s="51">
        <v>3996</v>
      </c>
      <c r="H1873" s="51">
        <v>0</v>
      </c>
      <c r="I1873" s="51">
        <v>5994</v>
      </c>
      <c r="J1873" s="51">
        <v>500</v>
      </c>
      <c r="K1873" s="51">
        <v>0</v>
      </c>
      <c r="L1873" s="52" t="s">
        <v>227</v>
      </c>
      <c r="M1873" s="47" t="s">
        <v>215</v>
      </c>
    </row>
    <row r="1874" spans="1:13">
      <c r="A1874" s="51" t="s">
        <v>2367</v>
      </c>
      <c r="B1874" s="51">
        <v>1873</v>
      </c>
      <c r="C1874" s="51">
        <v>5</v>
      </c>
      <c r="D1874" s="52" t="s">
        <v>2360</v>
      </c>
      <c r="E1874" s="52" t="s">
        <v>2361</v>
      </c>
      <c r="F1874" s="51">
        <v>3000</v>
      </c>
      <c r="G1874" s="51">
        <v>120</v>
      </c>
      <c r="H1874" s="51">
        <v>0</v>
      </c>
      <c r="I1874" s="51">
        <v>180</v>
      </c>
      <c r="J1874" s="51">
        <v>0</v>
      </c>
      <c r="K1874" s="51">
        <v>0</v>
      </c>
      <c r="L1874" s="52" t="s">
        <v>229</v>
      </c>
      <c r="M1874" s="47" t="s">
        <v>215</v>
      </c>
    </row>
    <row r="1875" spans="1:13">
      <c r="A1875" s="51" t="s">
        <v>2368</v>
      </c>
      <c r="B1875" s="51">
        <v>1874</v>
      </c>
      <c r="C1875" s="51">
        <v>2</v>
      </c>
      <c r="D1875" s="52" t="s">
        <v>2360</v>
      </c>
      <c r="E1875" s="52" t="s">
        <v>2361</v>
      </c>
      <c r="F1875" s="51">
        <v>1200</v>
      </c>
      <c r="G1875" s="51">
        <v>36</v>
      </c>
      <c r="H1875" s="51">
        <v>0</v>
      </c>
      <c r="I1875" s="51">
        <v>54</v>
      </c>
      <c r="J1875" s="51">
        <v>0</v>
      </c>
      <c r="K1875" s="51">
        <v>0</v>
      </c>
      <c r="L1875" s="52" t="s">
        <v>252</v>
      </c>
      <c r="M1875" s="47" t="s">
        <v>215</v>
      </c>
    </row>
    <row r="1876" spans="1:13">
      <c r="A1876" s="51" t="s">
        <v>2369</v>
      </c>
      <c r="B1876" s="51">
        <v>1875</v>
      </c>
      <c r="C1876" s="51">
        <v>6</v>
      </c>
      <c r="D1876" s="52" t="s">
        <v>2360</v>
      </c>
      <c r="E1876" s="52" t="s">
        <v>2361</v>
      </c>
      <c r="F1876" s="51">
        <v>4800</v>
      </c>
      <c r="G1876" s="51">
        <v>144</v>
      </c>
      <c r="H1876" s="51">
        <v>0</v>
      </c>
      <c r="I1876" s="51">
        <v>216</v>
      </c>
      <c r="J1876" s="51">
        <v>0</v>
      </c>
      <c r="K1876" s="51">
        <v>0</v>
      </c>
      <c r="L1876" s="52" t="s">
        <v>231</v>
      </c>
      <c r="M1876" s="47" t="s">
        <v>215</v>
      </c>
    </row>
    <row r="1877" spans="1:13">
      <c r="A1877" s="51" t="s">
        <v>2370</v>
      </c>
      <c r="B1877" s="51">
        <v>1876</v>
      </c>
      <c r="C1877" s="51">
        <v>1</v>
      </c>
      <c r="D1877" s="52" t="s">
        <v>2360</v>
      </c>
      <c r="E1877" s="52" t="s">
        <v>2361</v>
      </c>
      <c r="F1877" s="51">
        <v>900</v>
      </c>
      <c r="G1877" s="51">
        <v>24</v>
      </c>
      <c r="H1877" s="51">
        <v>0</v>
      </c>
      <c r="I1877" s="51">
        <v>36</v>
      </c>
      <c r="J1877" s="51">
        <v>0</v>
      </c>
      <c r="K1877" s="51">
        <v>0</v>
      </c>
      <c r="L1877" s="52" t="s">
        <v>255</v>
      </c>
      <c r="M1877" s="47" t="s">
        <v>215</v>
      </c>
    </row>
    <row r="1878" spans="1:13">
      <c r="A1878" s="51" t="s">
        <v>2371</v>
      </c>
      <c r="B1878" s="51">
        <v>1877</v>
      </c>
      <c r="C1878" s="51">
        <v>78</v>
      </c>
      <c r="D1878" s="52" t="s">
        <v>2360</v>
      </c>
      <c r="E1878" s="52" t="s">
        <v>2361</v>
      </c>
      <c r="F1878" s="51">
        <v>77250</v>
      </c>
      <c r="G1878" s="51">
        <v>1848</v>
      </c>
      <c r="H1878" s="51">
        <v>0</v>
      </c>
      <c r="I1878" s="51">
        <v>2772</v>
      </c>
      <c r="J1878" s="51">
        <v>550</v>
      </c>
      <c r="K1878" s="51">
        <v>0</v>
      </c>
      <c r="L1878" s="52" t="s">
        <v>233</v>
      </c>
      <c r="M1878" s="47" t="s">
        <v>215</v>
      </c>
    </row>
    <row r="1879" spans="1:13">
      <c r="A1879" s="51" t="s">
        <v>2372</v>
      </c>
      <c r="B1879" s="51">
        <v>1878</v>
      </c>
      <c r="C1879" s="51">
        <v>3</v>
      </c>
      <c r="D1879" s="52" t="s">
        <v>2360</v>
      </c>
      <c r="E1879" s="52" t="s">
        <v>2361</v>
      </c>
      <c r="F1879" s="51">
        <v>4500</v>
      </c>
      <c r="G1879" s="51">
        <v>72</v>
      </c>
      <c r="H1879" s="51">
        <v>0</v>
      </c>
      <c r="I1879" s="51">
        <v>108</v>
      </c>
      <c r="J1879" s="51">
        <v>0</v>
      </c>
      <c r="K1879" s="51">
        <v>0</v>
      </c>
      <c r="L1879" s="52" t="s">
        <v>343</v>
      </c>
      <c r="M1879" s="47" t="s">
        <v>215</v>
      </c>
    </row>
    <row r="1880" spans="1:13">
      <c r="A1880" s="51" t="s">
        <v>2373</v>
      </c>
      <c r="B1880" s="51">
        <v>1879</v>
      </c>
      <c r="C1880" s="51">
        <v>15</v>
      </c>
      <c r="D1880" s="52" t="s">
        <v>2360</v>
      </c>
      <c r="E1880" s="52" t="s">
        <v>2361</v>
      </c>
      <c r="F1880" s="51">
        <v>29900</v>
      </c>
      <c r="G1880" s="51">
        <v>360</v>
      </c>
      <c r="H1880" s="51">
        <v>0</v>
      </c>
      <c r="I1880" s="51">
        <v>540</v>
      </c>
      <c r="J1880" s="51">
        <v>100</v>
      </c>
      <c r="K1880" s="51">
        <v>0</v>
      </c>
      <c r="L1880" s="52" t="s">
        <v>397</v>
      </c>
      <c r="M1880" s="47" t="s">
        <v>215</v>
      </c>
    </row>
    <row r="1881" spans="1:13">
      <c r="A1881" s="51" t="s">
        <v>2374</v>
      </c>
      <c r="B1881" s="51">
        <v>1880</v>
      </c>
      <c r="C1881" s="51">
        <v>109</v>
      </c>
      <c r="D1881" s="52" t="s">
        <v>2360</v>
      </c>
      <c r="E1881" s="52" t="s">
        <v>2361</v>
      </c>
      <c r="F1881" s="51">
        <v>324050</v>
      </c>
      <c r="G1881" s="51">
        <v>2508</v>
      </c>
      <c r="H1881" s="51">
        <v>0</v>
      </c>
      <c r="I1881" s="51">
        <v>3762</v>
      </c>
      <c r="J1881" s="51">
        <v>450</v>
      </c>
      <c r="K1881" s="51">
        <v>0</v>
      </c>
      <c r="L1881" s="52" t="s">
        <v>399</v>
      </c>
      <c r="M1881" s="47" t="s">
        <v>215</v>
      </c>
    </row>
    <row r="1882" spans="1:13">
      <c r="A1882" s="51" t="s">
        <v>2375</v>
      </c>
      <c r="B1882" s="51">
        <v>1881</v>
      </c>
      <c r="C1882" s="51">
        <v>46</v>
      </c>
      <c r="D1882" s="52" t="s">
        <v>2376</v>
      </c>
      <c r="E1882" s="52" t="s">
        <v>2377</v>
      </c>
      <c r="F1882" s="51">
        <v>36115.81</v>
      </c>
      <c r="G1882" s="51">
        <v>255</v>
      </c>
      <c r="H1882" s="51">
        <v>0</v>
      </c>
      <c r="I1882" s="51">
        <v>255</v>
      </c>
      <c r="J1882" s="51">
        <v>0</v>
      </c>
      <c r="K1882" s="51">
        <v>0</v>
      </c>
      <c r="L1882" s="52" t="s">
        <v>214</v>
      </c>
      <c r="M1882" s="47" t="s">
        <v>215</v>
      </c>
    </row>
    <row r="1883" spans="1:13">
      <c r="A1883" s="51" t="s">
        <v>2378</v>
      </c>
      <c r="B1883" s="51">
        <v>1882</v>
      </c>
      <c r="C1883" s="51">
        <v>65056</v>
      </c>
      <c r="D1883" s="52" t="s">
        <v>2376</v>
      </c>
      <c r="E1883" s="52" t="s">
        <v>2377</v>
      </c>
      <c r="F1883" s="51">
        <v>6286000</v>
      </c>
      <c r="G1883" s="51">
        <v>975840</v>
      </c>
      <c r="H1883" s="51">
        <v>0</v>
      </c>
      <c r="I1883" s="51">
        <v>975840</v>
      </c>
      <c r="J1883" s="51">
        <v>219600</v>
      </c>
      <c r="K1883" s="51">
        <v>0</v>
      </c>
      <c r="L1883" s="52" t="s">
        <v>217</v>
      </c>
      <c r="M1883" s="47" t="s">
        <v>218</v>
      </c>
    </row>
    <row r="1884" spans="1:13">
      <c r="A1884" s="51" t="s">
        <v>2379</v>
      </c>
      <c r="B1884" s="51">
        <v>1883</v>
      </c>
      <c r="C1884" s="51">
        <v>445</v>
      </c>
      <c r="D1884" s="52" t="s">
        <v>2376</v>
      </c>
      <c r="E1884" s="52" t="s">
        <v>2377</v>
      </c>
      <c r="F1884" s="51">
        <v>76600</v>
      </c>
      <c r="G1884" s="51">
        <v>5400</v>
      </c>
      <c r="H1884" s="51">
        <v>0</v>
      </c>
      <c r="I1884" s="51">
        <v>5400</v>
      </c>
      <c r="J1884" s="51">
        <v>3900</v>
      </c>
      <c r="K1884" s="51">
        <v>0</v>
      </c>
      <c r="L1884" s="52" t="s">
        <v>220</v>
      </c>
      <c r="M1884" s="47" t="s">
        <v>218</v>
      </c>
    </row>
    <row r="1885" spans="1:13">
      <c r="A1885" s="51" t="s">
        <v>2380</v>
      </c>
      <c r="B1885" s="51">
        <v>1884</v>
      </c>
      <c r="C1885" s="51">
        <v>78</v>
      </c>
      <c r="D1885" s="52" t="s">
        <v>2376</v>
      </c>
      <c r="E1885" s="52" t="s">
        <v>2377</v>
      </c>
      <c r="F1885" s="51">
        <v>23200</v>
      </c>
      <c r="G1885" s="51">
        <v>1530</v>
      </c>
      <c r="H1885" s="51">
        <v>0</v>
      </c>
      <c r="I1885" s="51">
        <v>1530</v>
      </c>
      <c r="J1885" s="51">
        <v>0</v>
      </c>
      <c r="K1885" s="51">
        <v>0</v>
      </c>
      <c r="L1885" s="52" t="s">
        <v>222</v>
      </c>
      <c r="M1885" s="53" t="s">
        <v>223</v>
      </c>
    </row>
    <row r="1886" spans="1:13">
      <c r="A1886" s="51" t="s">
        <v>2381</v>
      </c>
      <c r="B1886" s="51">
        <v>1885</v>
      </c>
      <c r="C1886" s="51">
        <v>11</v>
      </c>
      <c r="D1886" s="52" t="s">
        <v>2376</v>
      </c>
      <c r="E1886" s="52" t="s">
        <v>2377</v>
      </c>
      <c r="F1886" s="51">
        <v>4200</v>
      </c>
      <c r="G1886" s="51">
        <v>190</v>
      </c>
      <c r="H1886" s="51">
        <v>0</v>
      </c>
      <c r="I1886" s="51">
        <v>190</v>
      </c>
      <c r="J1886" s="51">
        <v>0</v>
      </c>
      <c r="K1886" s="51">
        <v>0</v>
      </c>
      <c r="L1886" s="52" t="s">
        <v>225</v>
      </c>
      <c r="M1886" s="53" t="s">
        <v>223</v>
      </c>
    </row>
    <row r="1887" spans="1:13">
      <c r="A1887" s="51" t="s">
        <v>2382</v>
      </c>
      <c r="B1887" s="51">
        <v>1886</v>
      </c>
      <c r="C1887" s="51">
        <v>359</v>
      </c>
      <c r="D1887" s="52" t="s">
        <v>2376</v>
      </c>
      <c r="E1887" s="52" t="s">
        <v>2377</v>
      </c>
      <c r="F1887" s="51">
        <v>178300</v>
      </c>
      <c r="G1887" s="51">
        <v>10590</v>
      </c>
      <c r="H1887" s="51">
        <v>0</v>
      </c>
      <c r="I1887" s="51">
        <v>10590</v>
      </c>
      <c r="J1887" s="51">
        <v>0</v>
      </c>
      <c r="K1887" s="51">
        <v>0</v>
      </c>
      <c r="L1887" s="52" t="s">
        <v>227</v>
      </c>
      <c r="M1887" s="47" t="s">
        <v>215</v>
      </c>
    </row>
    <row r="1888" spans="1:13">
      <c r="A1888" s="51" t="s">
        <v>2383</v>
      </c>
      <c r="B1888" s="51">
        <v>1887</v>
      </c>
      <c r="C1888" s="51">
        <v>7</v>
      </c>
      <c r="D1888" s="52" t="s">
        <v>2376</v>
      </c>
      <c r="E1888" s="52" t="s">
        <v>2377</v>
      </c>
      <c r="F1888" s="51">
        <v>4000</v>
      </c>
      <c r="G1888" s="51">
        <v>180</v>
      </c>
      <c r="H1888" s="51">
        <v>0</v>
      </c>
      <c r="I1888" s="51">
        <v>180</v>
      </c>
      <c r="J1888" s="51">
        <v>0</v>
      </c>
      <c r="K1888" s="51">
        <v>0</v>
      </c>
      <c r="L1888" s="52" t="s">
        <v>229</v>
      </c>
      <c r="M1888" s="47" t="s">
        <v>215</v>
      </c>
    </row>
    <row r="1889" spans="1:13">
      <c r="A1889" s="51" t="s">
        <v>2384</v>
      </c>
      <c r="B1889" s="51">
        <v>1888</v>
      </c>
      <c r="C1889" s="51">
        <v>5</v>
      </c>
      <c r="D1889" s="52" t="s">
        <v>2376</v>
      </c>
      <c r="E1889" s="52" t="s">
        <v>2377</v>
      </c>
      <c r="F1889" s="51">
        <v>3500</v>
      </c>
      <c r="G1889" s="51">
        <v>150</v>
      </c>
      <c r="H1889" s="51">
        <v>0</v>
      </c>
      <c r="I1889" s="51">
        <v>150</v>
      </c>
      <c r="J1889" s="51">
        <v>0</v>
      </c>
      <c r="K1889" s="51">
        <v>0</v>
      </c>
      <c r="L1889" s="52" t="s">
        <v>252</v>
      </c>
      <c r="M1889" s="47" t="s">
        <v>215</v>
      </c>
    </row>
    <row r="1890" spans="1:13">
      <c r="A1890" s="51" t="s">
        <v>2385</v>
      </c>
      <c r="B1890" s="51">
        <v>1889</v>
      </c>
      <c r="C1890" s="51">
        <v>3</v>
      </c>
      <c r="D1890" s="52" t="s">
        <v>2376</v>
      </c>
      <c r="E1890" s="52" t="s">
        <v>2377</v>
      </c>
      <c r="F1890" s="51">
        <v>2400</v>
      </c>
      <c r="G1890" s="51">
        <v>90</v>
      </c>
      <c r="H1890" s="51">
        <v>0</v>
      </c>
      <c r="I1890" s="51">
        <v>90</v>
      </c>
      <c r="J1890" s="51">
        <v>0</v>
      </c>
      <c r="K1890" s="51">
        <v>0</v>
      </c>
      <c r="L1890" s="52" t="s">
        <v>231</v>
      </c>
      <c r="M1890" s="47" t="s">
        <v>215</v>
      </c>
    </row>
    <row r="1891" spans="1:13">
      <c r="A1891" s="51" t="s">
        <v>2386</v>
      </c>
      <c r="B1891" s="51">
        <v>1890</v>
      </c>
      <c r="C1891" s="51">
        <v>1</v>
      </c>
      <c r="D1891" s="52" t="s">
        <v>2376</v>
      </c>
      <c r="E1891" s="52" t="s">
        <v>2377</v>
      </c>
      <c r="F1891" s="51">
        <v>900</v>
      </c>
      <c r="G1891" s="51">
        <v>30</v>
      </c>
      <c r="H1891" s="51">
        <v>0</v>
      </c>
      <c r="I1891" s="51">
        <v>30</v>
      </c>
      <c r="J1891" s="51">
        <v>0</v>
      </c>
      <c r="K1891" s="51">
        <v>0</v>
      </c>
      <c r="L1891" s="52" t="s">
        <v>255</v>
      </c>
      <c r="M1891" s="47" t="s">
        <v>215</v>
      </c>
    </row>
    <row r="1892" spans="1:13">
      <c r="A1892" s="51" t="s">
        <v>2387</v>
      </c>
      <c r="B1892" s="51">
        <v>1891</v>
      </c>
      <c r="C1892" s="51">
        <v>94</v>
      </c>
      <c r="D1892" s="52" t="s">
        <v>2376</v>
      </c>
      <c r="E1892" s="52" t="s">
        <v>2377</v>
      </c>
      <c r="F1892" s="51">
        <v>93800</v>
      </c>
      <c r="G1892" s="51">
        <v>2790</v>
      </c>
      <c r="H1892" s="51">
        <v>0</v>
      </c>
      <c r="I1892" s="51">
        <v>2790</v>
      </c>
      <c r="J1892" s="51">
        <v>0</v>
      </c>
      <c r="K1892" s="51">
        <v>0</v>
      </c>
      <c r="L1892" s="52" t="s">
        <v>233</v>
      </c>
      <c r="M1892" s="47" t="s">
        <v>215</v>
      </c>
    </row>
    <row r="1893" spans="1:13">
      <c r="A1893" s="51" t="s">
        <v>2388</v>
      </c>
      <c r="B1893" s="51">
        <v>1892</v>
      </c>
      <c r="C1893" s="51">
        <v>4</v>
      </c>
      <c r="D1893" s="52" t="s">
        <v>2376</v>
      </c>
      <c r="E1893" s="52" t="s">
        <v>2377</v>
      </c>
      <c r="F1893" s="51">
        <v>6000</v>
      </c>
      <c r="G1893" s="51">
        <v>120</v>
      </c>
      <c r="H1893" s="51">
        <v>0</v>
      </c>
      <c r="I1893" s="51">
        <v>120</v>
      </c>
      <c r="J1893" s="51">
        <v>0</v>
      </c>
      <c r="K1893" s="51">
        <v>0</v>
      </c>
      <c r="L1893" s="52" t="s">
        <v>343</v>
      </c>
      <c r="M1893" s="47" t="s">
        <v>215</v>
      </c>
    </row>
    <row r="1894" spans="1:13">
      <c r="A1894" s="51" t="s">
        <v>2389</v>
      </c>
      <c r="B1894" s="51">
        <v>1893</v>
      </c>
      <c r="C1894" s="51">
        <v>8</v>
      </c>
      <c r="D1894" s="52" t="s">
        <v>2376</v>
      </c>
      <c r="E1894" s="52" t="s">
        <v>2377</v>
      </c>
      <c r="F1894" s="51">
        <v>16000</v>
      </c>
      <c r="G1894" s="51">
        <v>240</v>
      </c>
      <c r="H1894" s="51">
        <v>0</v>
      </c>
      <c r="I1894" s="51">
        <v>240</v>
      </c>
      <c r="J1894" s="51">
        <v>0</v>
      </c>
      <c r="K1894" s="51">
        <v>0</v>
      </c>
      <c r="L1894" s="52" t="s">
        <v>397</v>
      </c>
      <c r="M1894" s="47" t="s">
        <v>215</v>
      </c>
    </row>
    <row r="1895" spans="1:13">
      <c r="A1895" s="51" t="s">
        <v>2390</v>
      </c>
      <c r="B1895" s="51">
        <v>1894</v>
      </c>
      <c r="C1895" s="51">
        <v>74</v>
      </c>
      <c r="D1895" s="52" t="s">
        <v>2376</v>
      </c>
      <c r="E1895" s="52" t="s">
        <v>2377</v>
      </c>
      <c r="F1895" s="51">
        <v>221400</v>
      </c>
      <c r="G1895" s="51">
        <v>2175</v>
      </c>
      <c r="H1895" s="51">
        <v>0</v>
      </c>
      <c r="I1895" s="51">
        <v>2175</v>
      </c>
      <c r="J1895" s="51">
        <v>0</v>
      </c>
      <c r="K1895" s="51">
        <v>0</v>
      </c>
      <c r="L1895" s="52" t="s">
        <v>399</v>
      </c>
      <c r="M1895" s="47" t="s">
        <v>215</v>
      </c>
    </row>
    <row r="1896" spans="1:13">
      <c r="A1896" s="51" t="s">
        <v>2391</v>
      </c>
      <c r="B1896" s="51">
        <v>1895</v>
      </c>
      <c r="C1896" s="51">
        <v>10</v>
      </c>
      <c r="D1896" s="52" t="s">
        <v>2376</v>
      </c>
      <c r="E1896" s="52" t="s">
        <v>2377</v>
      </c>
      <c r="F1896" s="51">
        <v>0</v>
      </c>
      <c r="G1896" s="51">
        <v>0</v>
      </c>
      <c r="H1896" s="51">
        <v>0</v>
      </c>
      <c r="I1896" s="51">
        <v>0</v>
      </c>
      <c r="J1896" s="51">
        <v>0</v>
      </c>
      <c r="K1896" s="51">
        <v>10000</v>
      </c>
      <c r="L1896" s="52" t="s">
        <v>575</v>
      </c>
      <c r="M1896" s="47" t="s">
        <v>215</v>
      </c>
    </row>
    <row r="1897" spans="1:13">
      <c r="A1897" s="51" t="s">
        <v>2392</v>
      </c>
      <c r="B1897" s="51">
        <v>1896</v>
      </c>
      <c r="C1897" s="51">
        <v>670</v>
      </c>
      <c r="D1897" s="52" t="s">
        <v>2393</v>
      </c>
      <c r="E1897" s="52" t="s">
        <v>2394</v>
      </c>
      <c r="F1897" s="51">
        <v>108500</v>
      </c>
      <c r="G1897" s="51">
        <v>11760</v>
      </c>
      <c r="H1897" s="51">
        <v>0</v>
      </c>
      <c r="I1897" s="51">
        <v>7840</v>
      </c>
      <c r="J1897" s="51">
        <v>2900</v>
      </c>
      <c r="K1897" s="51">
        <v>0</v>
      </c>
      <c r="L1897" s="52" t="s">
        <v>214</v>
      </c>
      <c r="M1897" s="47" t="s">
        <v>215</v>
      </c>
    </row>
    <row r="1898" spans="1:13">
      <c r="A1898" s="51" t="s">
        <v>2395</v>
      </c>
      <c r="B1898" s="51">
        <v>1897</v>
      </c>
      <c r="C1898" s="51">
        <v>127558</v>
      </c>
      <c r="D1898" s="52" t="s">
        <v>2393</v>
      </c>
      <c r="E1898" s="52" t="s">
        <v>2394</v>
      </c>
      <c r="F1898" s="51">
        <v>12470450</v>
      </c>
      <c r="G1898" s="51">
        <v>2296044</v>
      </c>
      <c r="H1898" s="51">
        <v>0</v>
      </c>
      <c r="I1898" s="51">
        <v>1530696</v>
      </c>
      <c r="J1898" s="51">
        <v>285450</v>
      </c>
      <c r="K1898" s="51">
        <v>0</v>
      </c>
      <c r="L1898" s="52" t="s">
        <v>217</v>
      </c>
      <c r="M1898" s="47" t="s">
        <v>218</v>
      </c>
    </row>
    <row r="1899" spans="1:13">
      <c r="A1899" s="51" t="s">
        <v>2396</v>
      </c>
      <c r="B1899" s="51">
        <v>1898</v>
      </c>
      <c r="C1899" s="51">
        <v>449</v>
      </c>
      <c r="D1899" s="52" t="s">
        <v>2393</v>
      </c>
      <c r="E1899" s="52" t="s">
        <v>2394</v>
      </c>
      <c r="F1899" s="51">
        <v>78950</v>
      </c>
      <c r="G1899" s="51">
        <v>6642</v>
      </c>
      <c r="H1899" s="51">
        <v>0</v>
      </c>
      <c r="I1899" s="51">
        <v>4428</v>
      </c>
      <c r="J1899" s="51">
        <v>2850</v>
      </c>
      <c r="K1899" s="51">
        <v>0</v>
      </c>
      <c r="L1899" s="52" t="s">
        <v>220</v>
      </c>
      <c r="M1899" s="47" t="s">
        <v>218</v>
      </c>
    </row>
    <row r="1900" spans="1:13">
      <c r="A1900" s="51" t="s">
        <v>2397</v>
      </c>
      <c r="B1900" s="51">
        <v>1899</v>
      </c>
      <c r="C1900" s="51">
        <v>104</v>
      </c>
      <c r="D1900" s="52" t="s">
        <v>2393</v>
      </c>
      <c r="E1900" s="52" t="s">
        <v>2394</v>
      </c>
      <c r="F1900" s="51">
        <v>30800</v>
      </c>
      <c r="G1900" s="51">
        <v>2424</v>
      </c>
      <c r="H1900" s="51">
        <v>0</v>
      </c>
      <c r="I1900" s="51">
        <v>1616</v>
      </c>
      <c r="J1900" s="51">
        <v>0</v>
      </c>
      <c r="K1900" s="51">
        <v>0</v>
      </c>
      <c r="L1900" s="52" t="s">
        <v>222</v>
      </c>
      <c r="M1900" s="53" t="s">
        <v>223</v>
      </c>
    </row>
    <row r="1901" spans="1:13">
      <c r="A1901" s="51" t="s">
        <v>2398</v>
      </c>
      <c r="B1901" s="51">
        <v>1900</v>
      </c>
      <c r="C1901" s="51">
        <v>22</v>
      </c>
      <c r="D1901" s="52" t="s">
        <v>2393</v>
      </c>
      <c r="E1901" s="52" t="s">
        <v>2394</v>
      </c>
      <c r="F1901" s="51">
        <v>8500</v>
      </c>
      <c r="G1901" s="51">
        <v>510</v>
      </c>
      <c r="H1901" s="51">
        <v>0</v>
      </c>
      <c r="I1901" s="51">
        <v>340</v>
      </c>
      <c r="J1901" s="51">
        <v>200</v>
      </c>
      <c r="K1901" s="51">
        <v>0</v>
      </c>
      <c r="L1901" s="52" t="s">
        <v>225</v>
      </c>
      <c r="M1901" s="53" t="s">
        <v>223</v>
      </c>
    </row>
    <row r="1902" spans="1:13">
      <c r="A1902" s="51" t="s">
        <v>2399</v>
      </c>
      <c r="B1902" s="51">
        <v>1901</v>
      </c>
      <c r="C1902" s="51">
        <v>572</v>
      </c>
      <c r="D1902" s="52" t="s">
        <v>2393</v>
      </c>
      <c r="E1902" s="52" t="s">
        <v>2394</v>
      </c>
      <c r="F1902" s="51">
        <v>283900</v>
      </c>
      <c r="G1902" s="51">
        <v>20268</v>
      </c>
      <c r="H1902" s="51">
        <v>0</v>
      </c>
      <c r="I1902" s="51">
        <v>13512</v>
      </c>
      <c r="J1902" s="51">
        <v>300</v>
      </c>
      <c r="K1902" s="51">
        <v>0</v>
      </c>
      <c r="L1902" s="52" t="s">
        <v>227</v>
      </c>
      <c r="M1902" s="47" t="s">
        <v>215</v>
      </c>
    </row>
    <row r="1903" spans="1:13">
      <c r="A1903" s="51" t="s">
        <v>2400</v>
      </c>
      <c r="B1903" s="51">
        <v>1902</v>
      </c>
      <c r="C1903" s="51">
        <v>1</v>
      </c>
      <c r="D1903" s="52" t="s">
        <v>2393</v>
      </c>
      <c r="E1903" s="52" t="s">
        <v>2394</v>
      </c>
      <c r="F1903" s="51">
        <v>600</v>
      </c>
      <c r="G1903" s="51">
        <v>36</v>
      </c>
      <c r="H1903" s="51">
        <v>0</v>
      </c>
      <c r="I1903" s="51">
        <v>24</v>
      </c>
      <c r="J1903" s="51">
        <v>0</v>
      </c>
      <c r="K1903" s="51">
        <v>0</v>
      </c>
      <c r="L1903" s="52" t="s">
        <v>229</v>
      </c>
      <c r="M1903" s="47" t="s">
        <v>215</v>
      </c>
    </row>
    <row r="1904" spans="1:13">
      <c r="A1904" s="51" t="s">
        <v>2401</v>
      </c>
      <c r="B1904" s="51">
        <v>1903</v>
      </c>
      <c r="C1904" s="51">
        <v>3</v>
      </c>
      <c r="D1904" s="52" t="s">
        <v>2393</v>
      </c>
      <c r="E1904" s="52" t="s">
        <v>2394</v>
      </c>
      <c r="F1904" s="51">
        <v>2000</v>
      </c>
      <c r="G1904" s="51">
        <v>90</v>
      </c>
      <c r="H1904" s="51">
        <v>0</v>
      </c>
      <c r="I1904" s="51">
        <v>60</v>
      </c>
      <c r="J1904" s="51">
        <v>0</v>
      </c>
      <c r="K1904" s="51">
        <v>0</v>
      </c>
      <c r="L1904" s="52" t="s">
        <v>252</v>
      </c>
      <c r="M1904" s="47" t="s">
        <v>215</v>
      </c>
    </row>
    <row r="1905" spans="1:13">
      <c r="A1905" s="51" t="s">
        <v>2402</v>
      </c>
      <c r="B1905" s="51">
        <v>1904</v>
      </c>
      <c r="C1905" s="51">
        <v>3</v>
      </c>
      <c r="D1905" s="52" t="s">
        <v>2393</v>
      </c>
      <c r="E1905" s="52" t="s">
        <v>2394</v>
      </c>
      <c r="F1905" s="51">
        <v>2400</v>
      </c>
      <c r="G1905" s="51">
        <v>108</v>
      </c>
      <c r="H1905" s="51">
        <v>0</v>
      </c>
      <c r="I1905" s="51">
        <v>72</v>
      </c>
      <c r="J1905" s="51">
        <v>0</v>
      </c>
      <c r="K1905" s="51">
        <v>0</v>
      </c>
      <c r="L1905" s="52" t="s">
        <v>231</v>
      </c>
      <c r="M1905" s="47" t="s">
        <v>215</v>
      </c>
    </row>
    <row r="1906" spans="1:13">
      <c r="A1906" s="51" t="s">
        <v>2403</v>
      </c>
      <c r="B1906" s="51">
        <v>1905</v>
      </c>
      <c r="C1906" s="51">
        <v>2</v>
      </c>
      <c r="D1906" s="52" t="s">
        <v>2393</v>
      </c>
      <c r="E1906" s="52" t="s">
        <v>2394</v>
      </c>
      <c r="F1906" s="51">
        <v>1300</v>
      </c>
      <c r="G1906" s="51">
        <v>36</v>
      </c>
      <c r="H1906" s="51">
        <v>0</v>
      </c>
      <c r="I1906" s="51">
        <v>24</v>
      </c>
      <c r="J1906" s="51">
        <v>0</v>
      </c>
      <c r="K1906" s="51">
        <v>0</v>
      </c>
      <c r="L1906" s="52" t="s">
        <v>255</v>
      </c>
      <c r="M1906" s="47" t="s">
        <v>215</v>
      </c>
    </row>
    <row r="1907" spans="1:13">
      <c r="A1907" s="51" t="s">
        <v>2404</v>
      </c>
      <c r="B1907" s="51">
        <v>1906</v>
      </c>
      <c r="C1907" s="51">
        <v>8</v>
      </c>
      <c r="D1907" s="52" t="s">
        <v>2393</v>
      </c>
      <c r="E1907" s="52" t="s">
        <v>2394</v>
      </c>
      <c r="F1907" s="51">
        <v>8000</v>
      </c>
      <c r="G1907" s="51">
        <v>288</v>
      </c>
      <c r="H1907" s="51">
        <v>0</v>
      </c>
      <c r="I1907" s="51">
        <v>192</v>
      </c>
      <c r="J1907" s="51">
        <v>0</v>
      </c>
      <c r="K1907" s="51">
        <v>0</v>
      </c>
      <c r="L1907" s="52" t="s">
        <v>233</v>
      </c>
      <c r="M1907" s="47" t="s">
        <v>215</v>
      </c>
    </row>
    <row r="1908" spans="1:13">
      <c r="A1908" s="51" t="s">
        <v>2405</v>
      </c>
      <c r="B1908" s="51">
        <v>1907</v>
      </c>
      <c r="C1908" s="51">
        <v>1</v>
      </c>
      <c r="D1908" s="52" t="s">
        <v>2393</v>
      </c>
      <c r="E1908" s="52" t="s">
        <v>2394</v>
      </c>
      <c r="F1908" s="51">
        <v>1500</v>
      </c>
      <c r="G1908" s="51">
        <v>36</v>
      </c>
      <c r="H1908" s="51">
        <v>0</v>
      </c>
      <c r="I1908" s="51">
        <v>24</v>
      </c>
      <c r="J1908" s="51">
        <v>0</v>
      </c>
      <c r="K1908" s="51">
        <v>0</v>
      </c>
      <c r="L1908" s="52" t="s">
        <v>343</v>
      </c>
      <c r="M1908" s="47" t="s">
        <v>215</v>
      </c>
    </row>
    <row r="1909" spans="1:13">
      <c r="A1909" s="51" t="s">
        <v>2406</v>
      </c>
      <c r="B1909" s="51">
        <v>1908</v>
      </c>
      <c r="C1909" s="51">
        <v>7</v>
      </c>
      <c r="D1909" s="52" t="s">
        <v>2393</v>
      </c>
      <c r="E1909" s="52" t="s">
        <v>2394</v>
      </c>
      <c r="F1909" s="51">
        <v>13950</v>
      </c>
      <c r="G1909" s="51">
        <v>252</v>
      </c>
      <c r="H1909" s="51">
        <v>0</v>
      </c>
      <c r="I1909" s="51">
        <v>168</v>
      </c>
      <c r="J1909" s="51">
        <v>50</v>
      </c>
      <c r="K1909" s="51">
        <v>0</v>
      </c>
      <c r="L1909" s="52" t="s">
        <v>397</v>
      </c>
      <c r="M1909" s="47" t="s">
        <v>215</v>
      </c>
    </row>
    <row r="1910" spans="1:13">
      <c r="A1910" s="51" t="s">
        <v>2407</v>
      </c>
      <c r="B1910" s="51">
        <v>1909</v>
      </c>
      <c r="C1910" s="51">
        <v>85</v>
      </c>
      <c r="D1910" s="52" t="s">
        <v>2393</v>
      </c>
      <c r="E1910" s="52" t="s">
        <v>2394</v>
      </c>
      <c r="F1910" s="51">
        <v>254800</v>
      </c>
      <c r="G1910" s="51">
        <v>3042</v>
      </c>
      <c r="H1910" s="51">
        <v>0</v>
      </c>
      <c r="I1910" s="51">
        <v>2028</v>
      </c>
      <c r="J1910" s="51">
        <v>100</v>
      </c>
      <c r="K1910" s="51">
        <v>0</v>
      </c>
      <c r="L1910" s="52" t="s">
        <v>399</v>
      </c>
      <c r="M1910" s="47" t="s">
        <v>215</v>
      </c>
    </row>
    <row r="1911" spans="1:13">
      <c r="A1911" s="51" t="s">
        <v>2408</v>
      </c>
      <c r="B1911" s="51">
        <v>1910</v>
      </c>
      <c r="C1911" s="51">
        <v>372</v>
      </c>
      <c r="D1911" s="52" t="s">
        <v>2409</v>
      </c>
      <c r="E1911" s="52" t="s">
        <v>2410</v>
      </c>
      <c r="F1911" s="51">
        <v>43300</v>
      </c>
      <c r="G1911" s="51">
        <v>0</v>
      </c>
      <c r="H1911" s="51">
        <v>0</v>
      </c>
      <c r="I1911" s="51">
        <v>0</v>
      </c>
      <c r="J1911" s="51">
        <v>0</v>
      </c>
      <c r="K1911" s="51">
        <v>0</v>
      </c>
      <c r="L1911" s="52" t="s">
        <v>214</v>
      </c>
      <c r="M1911" s="47" t="s">
        <v>215</v>
      </c>
    </row>
    <row r="1912" spans="1:13">
      <c r="A1912" s="51" t="s">
        <v>2411</v>
      </c>
      <c r="B1912" s="51">
        <v>1911</v>
      </c>
      <c r="C1912" s="51">
        <v>89924</v>
      </c>
      <c r="D1912" s="52" t="s">
        <v>2409</v>
      </c>
      <c r="E1912" s="52" t="s">
        <v>2410</v>
      </c>
      <c r="F1912" s="51">
        <v>7990400</v>
      </c>
      <c r="G1912" s="51">
        <v>1079088</v>
      </c>
      <c r="H1912" s="51">
        <v>0</v>
      </c>
      <c r="I1912" s="51">
        <v>1618632</v>
      </c>
      <c r="J1912" s="51">
        <v>1002000</v>
      </c>
      <c r="K1912" s="51">
        <v>0</v>
      </c>
      <c r="L1912" s="52" t="s">
        <v>217</v>
      </c>
      <c r="M1912" s="47" t="s">
        <v>218</v>
      </c>
    </row>
    <row r="1913" spans="1:13">
      <c r="A1913" s="51" t="s">
        <v>2412</v>
      </c>
      <c r="B1913" s="51">
        <v>1912</v>
      </c>
      <c r="C1913" s="51">
        <v>964</v>
      </c>
      <c r="D1913" s="52" t="s">
        <v>2409</v>
      </c>
      <c r="E1913" s="52" t="s">
        <v>2410</v>
      </c>
      <c r="F1913" s="51">
        <v>131300</v>
      </c>
      <c r="G1913" s="51">
        <v>5568</v>
      </c>
      <c r="H1913" s="51">
        <v>0</v>
      </c>
      <c r="I1913" s="51">
        <v>8352</v>
      </c>
      <c r="J1913" s="51">
        <v>11500</v>
      </c>
      <c r="K1913" s="51">
        <v>0</v>
      </c>
      <c r="L1913" s="52" t="s">
        <v>220</v>
      </c>
      <c r="M1913" s="47" t="s">
        <v>218</v>
      </c>
    </row>
    <row r="1914" spans="1:13">
      <c r="A1914" s="51" t="s">
        <v>2413</v>
      </c>
      <c r="B1914" s="51">
        <v>1913</v>
      </c>
      <c r="C1914" s="51">
        <v>142</v>
      </c>
      <c r="D1914" s="52" t="s">
        <v>2409</v>
      </c>
      <c r="E1914" s="52" t="s">
        <v>2410</v>
      </c>
      <c r="F1914" s="51">
        <v>41300</v>
      </c>
      <c r="G1914" s="51">
        <v>2124</v>
      </c>
      <c r="H1914" s="51">
        <v>0</v>
      </c>
      <c r="I1914" s="51">
        <v>3186</v>
      </c>
      <c r="J1914" s="51">
        <v>100</v>
      </c>
      <c r="K1914" s="51">
        <v>0</v>
      </c>
      <c r="L1914" s="52" t="s">
        <v>222</v>
      </c>
      <c r="M1914" s="53" t="s">
        <v>223</v>
      </c>
    </row>
    <row r="1915" spans="1:13">
      <c r="A1915" s="51" t="s">
        <v>2414</v>
      </c>
      <c r="B1915" s="51">
        <v>1914</v>
      </c>
      <c r="C1915" s="51">
        <v>17</v>
      </c>
      <c r="D1915" s="52" t="s">
        <v>2409</v>
      </c>
      <c r="E1915" s="52" t="s">
        <v>2410</v>
      </c>
      <c r="F1915" s="51">
        <v>6100</v>
      </c>
      <c r="G1915" s="51">
        <v>212</v>
      </c>
      <c r="H1915" s="51">
        <v>0</v>
      </c>
      <c r="I1915" s="51">
        <v>318</v>
      </c>
      <c r="J1915" s="51">
        <v>0</v>
      </c>
      <c r="K1915" s="51">
        <v>0</v>
      </c>
      <c r="L1915" s="52" t="s">
        <v>225</v>
      </c>
      <c r="M1915" s="53" t="s">
        <v>223</v>
      </c>
    </row>
    <row r="1916" spans="1:13">
      <c r="A1916" s="51" t="s">
        <v>2415</v>
      </c>
      <c r="B1916" s="51">
        <v>1915</v>
      </c>
      <c r="C1916" s="51">
        <v>356</v>
      </c>
      <c r="D1916" s="52" t="s">
        <v>2409</v>
      </c>
      <c r="E1916" s="52" t="s">
        <v>2410</v>
      </c>
      <c r="F1916" s="51">
        <v>176200</v>
      </c>
      <c r="G1916" s="51">
        <v>8316</v>
      </c>
      <c r="H1916" s="51">
        <v>0</v>
      </c>
      <c r="I1916" s="51">
        <v>12474</v>
      </c>
      <c r="J1916" s="51">
        <v>0</v>
      </c>
      <c r="K1916" s="51">
        <v>0</v>
      </c>
      <c r="L1916" s="52" t="s">
        <v>227</v>
      </c>
      <c r="M1916" s="47" t="s">
        <v>215</v>
      </c>
    </row>
    <row r="1917" spans="1:13">
      <c r="A1917" s="51" t="s">
        <v>2416</v>
      </c>
      <c r="B1917" s="51">
        <v>1916</v>
      </c>
      <c r="C1917" s="51">
        <v>6</v>
      </c>
      <c r="D1917" s="52" t="s">
        <v>2409</v>
      </c>
      <c r="E1917" s="52" t="s">
        <v>2410</v>
      </c>
      <c r="F1917" s="51">
        <v>3000</v>
      </c>
      <c r="G1917" s="51">
        <v>12</v>
      </c>
      <c r="H1917" s="51">
        <v>0</v>
      </c>
      <c r="I1917" s="51">
        <v>18</v>
      </c>
      <c r="J1917" s="51">
        <v>0</v>
      </c>
      <c r="K1917" s="51">
        <v>0</v>
      </c>
      <c r="L1917" s="52" t="s">
        <v>229</v>
      </c>
      <c r="M1917" s="47" t="s">
        <v>215</v>
      </c>
    </row>
    <row r="1918" spans="1:13">
      <c r="A1918" s="51" t="s">
        <v>2417</v>
      </c>
      <c r="B1918" s="51">
        <v>1917</v>
      </c>
      <c r="C1918" s="51">
        <v>3</v>
      </c>
      <c r="D1918" s="52" t="s">
        <v>2409</v>
      </c>
      <c r="E1918" s="52" t="s">
        <v>2410</v>
      </c>
      <c r="F1918" s="51">
        <v>2100</v>
      </c>
      <c r="G1918" s="51">
        <v>72</v>
      </c>
      <c r="H1918" s="51">
        <v>0</v>
      </c>
      <c r="I1918" s="51">
        <v>108</v>
      </c>
      <c r="J1918" s="51">
        <v>0</v>
      </c>
      <c r="K1918" s="51">
        <v>0</v>
      </c>
      <c r="L1918" s="52" t="s">
        <v>252</v>
      </c>
      <c r="M1918" s="47" t="s">
        <v>215</v>
      </c>
    </row>
    <row r="1919" spans="1:13">
      <c r="A1919" s="51" t="s">
        <v>2418</v>
      </c>
      <c r="B1919" s="51">
        <v>1918</v>
      </c>
      <c r="C1919" s="51">
        <v>7</v>
      </c>
      <c r="D1919" s="52" t="s">
        <v>2409</v>
      </c>
      <c r="E1919" s="52" t="s">
        <v>2410</v>
      </c>
      <c r="F1919" s="51">
        <v>5600</v>
      </c>
      <c r="G1919" s="51">
        <v>168</v>
      </c>
      <c r="H1919" s="51">
        <v>0</v>
      </c>
      <c r="I1919" s="51">
        <v>252</v>
      </c>
      <c r="J1919" s="51">
        <v>0</v>
      </c>
      <c r="K1919" s="51">
        <v>0</v>
      </c>
      <c r="L1919" s="52" t="s">
        <v>231</v>
      </c>
      <c r="M1919" s="47" t="s">
        <v>215</v>
      </c>
    </row>
    <row r="1920" spans="1:13">
      <c r="A1920" s="51" t="s">
        <v>2419</v>
      </c>
      <c r="B1920" s="51">
        <v>1919</v>
      </c>
      <c r="C1920" s="51">
        <v>3</v>
      </c>
      <c r="D1920" s="52" t="s">
        <v>2409</v>
      </c>
      <c r="E1920" s="52" t="s">
        <v>2410</v>
      </c>
      <c r="F1920" s="51">
        <v>2700</v>
      </c>
      <c r="G1920" s="51">
        <v>60</v>
      </c>
      <c r="H1920" s="51">
        <v>0</v>
      </c>
      <c r="I1920" s="51">
        <v>90</v>
      </c>
      <c r="J1920" s="51">
        <v>0</v>
      </c>
      <c r="K1920" s="51">
        <v>0</v>
      </c>
      <c r="L1920" s="52" t="s">
        <v>255</v>
      </c>
      <c r="M1920" s="47" t="s">
        <v>215</v>
      </c>
    </row>
    <row r="1921" spans="1:13">
      <c r="A1921" s="51" t="s">
        <v>2420</v>
      </c>
      <c r="B1921" s="51">
        <v>1920</v>
      </c>
      <c r="C1921" s="51">
        <v>105</v>
      </c>
      <c r="D1921" s="52" t="s">
        <v>2409</v>
      </c>
      <c r="E1921" s="52" t="s">
        <v>2410</v>
      </c>
      <c r="F1921" s="51">
        <v>104000</v>
      </c>
      <c r="G1921" s="51">
        <v>2408</v>
      </c>
      <c r="H1921" s="51">
        <v>0</v>
      </c>
      <c r="I1921" s="51">
        <v>3612</v>
      </c>
      <c r="J1921" s="51">
        <v>200</v>
      </c>
      <c r="K1921" s="51">
        <v>0</v>
      </c>
      <c r="L1921" s="52" t="s">
        <v>233</v>
      </c>
      <c r="M1921" s="47" t="s">
        <v>215</v>
      </c>
    </row>
    <row r="1922" spans="1:13">
      <c r="A1922" s="51" t="s">
        <v>2421</v>
      </c>
      <c r="B1922" s="51">
        <v>1921</v>
      </c>
      <c r="C1922" s="51">
        <v>13</v>
      </c>
      <c r="D1922" s="52" t="s">
        <v>2409</v>
      </c>
      <c r="E1922" s="52" t="s">
        <v>2410</v>
      </c>
      <c r="F1922" s="51">
        <v>19200</v>
      </c>
      <c r="G1922" s="51">
        <v>288</v>
      </c>
      <c r="H1922" s="51">
        <v>0</v>
      </c>
      <c r="I1922" s="51">
        <v>432</v>
      </c>
      <c r="J1922" s="51">
        <v>0</v>
      </c>
      <c r="K1922" s="51">
        <v>0</v>
      </c>
      <c r="L1922" s="52" t="s">
        <v>343</v>
      </c>
      <c r="M1922" s="47" t="s">
        <v>215</v>
      </c>
    </row>
    <row r="1923" spans="1:13">
      <c r="A1923" s="51" t="s">
        <v>2422</v>
      </c>
      <c r="B1923" s="51">
        <v>1922</v>
      </c>
      <c r="C1923" s="51">
        <v>16</v>
      </c>
      <c r="D1923" s="52" t="s">
        <v>2409</v>
      </c>
      <c r="E1923" s="52" t="s">
        <v>2410</v>
      </c>
      <c r="F1923" s="51">
        <v>32000</v>
      </c>
      <c r="G1923" s="51">
        <v>384</v>
      </c>
      <c r="H1923" s="51">
        <v>0</v>
      </c>
      <c r="I1923" s="51">
        <v>576</v>
      </c>
      <c r="J1923" s="51">
        <v>0</v>
      </c>
      <c r="K1923" s="51">
        <v>0</v>
      </c>
      <c r="L1923" s="52" t="s">
        <v>397</v>
      </c>
      <c r="M1923" s="47" t="s">
        <v>215</v>
      </c>
    </row>
    <row r="1924" spans="1:13">
      <c r="A1924" s="51" t="s">
        <v>2423</v>
      </c>
      <c r="B1924" s="51">
        <v>1923</v>
      </c>
      <c r="C1924" s="51">
        <v>71</v>
      </c>
      <c r="D1924" s="52" t="s">
        <v>2409</v>
      </c>
      <c r="E1924" s="52" t="s">
        <v>2410</v>
      </c>
      <c r="F1924" s="51">
        <v>210400</v>
      </c>
      <c r="G1924" s="51">
        <v>1596</v>
      </c>
      <c r="H1924" s="51">
        <v>0</v>
      </c>
      <c r="I1924" s="51">
        <v>2394</v>
      </c>
      <c r="J1924" s="51">
        <v>0</v>
      </c>
      <c r="K1924" s="51">
        <v>0</v>
      </c>
      <c r="L1924" s="52" t="s">
        <v>399</v>
      </c>
      <c r="M1924" s="47" t="s">
        <v>215</v>
      </c>
    </row>
    <row r="1925" spans="1:13">
      <c r="A1925" s="51" t="s">
        <v>2424</v>
      </c>
      <c r="B1925" s="51">
        <v>1924</v>
      </c>
      <c r="C1925" s="51">
        <v>323</v>
      </c>
      <c r="D1925" s="52" t="s">
        <v>2409</v>
      </c>
      <c r="E1925" s="52" t="s">
        <v>2410</v>
      </c>
      <c r="F1925" s="51">
        <v>0</v>
      </c>
      <c r="G1925" s="51">
        <v>0</v>
      </c>
      <c r="H1925" s="51">
        <v>0</v>
      </c>
      <c r="I1925" s="51">
        <v>0</v>
      </c>
      <c r="J1925" s="51">
        <v>0</v>
      </c>
      <c r="K1925" s="51">
        <v>826053.12</v>
      </c>
      <c r="L1925" s="52" t="s">
        <v>575</v>
      </c>
      <c r="M1925" s="47" t="s">
        <v>215</v>
      </c>
    </row>
    <row r="1926" spans="1:13">
      <c r="A1926" s="51" t="s">
        <v>2425</v>
      </c>
      <c r="B1926" s="51">
        <v>1925</v>
      </c>
      <c r="C1926" s="51">
        <v>9</v>
      </c>
      <c r="D1926" s="52" t="s">
        <v>2426</v>
      </c>
      <c r="E1926" s="52" t="s">
        <v>2427</v>
      </c>
      <c r="F1926" s="51">
        <v>13400</v>
      </c>
      <c r="G1926" s="51">
        <v>78</v>
      </c>
      <c r="H1926" s="51">
        <v>0</v>
      </c>
      <c r="I1926" s="51">
        <v>52</v>
      </c>
      <c r="J1926" s="51">
        <v>0</v>
      </c>
      <c r="K1926" s="51">
        <v>0</v>
      </c>
      <c r="L1926" s="52" t="s">
        <v>214</v>
      </c>
      <c r="M1926" s="47" t="s">
        <v>215</v>
      </c>
    </row>
    <row r="1927" spans="1:13">
      <c r="A1927" s="51" t="s">
        <v>2428</v>
      </c>
      <c r="B1927" s="51">
        <v>1926</v>
      </c>
      <c r="C1927" s="51">
        <v>74631</v>
      </c>
      <c r="D1927" s="52" t="s">
        <v>2426</v>
      </c>
      <c r="E1927" s="52" t="s">
        <v>2427</v>
      </c>
      <c r="F1927" s="51">
        <v>7386300</v>
      </c>
      <c r="G1927" s="51">
        <v>1343358</v>
      </c>
      <c r="H1927" s="51">
        <v>0</v>
      </c>
      <c r="I1927" s="51">
        <v>895572</v>
      </c>
      <c r="J1927" s="51">
        <v>76800</v>
      </c>
      <c r="K1927" s="51">
        <v>0</v>
      </c>
      <c r="L1927" s="52" t="s">
        <v>217</v>
      </c>
      <c r="M1927" s="47" t="s">
        <v>218</v>
      </c>
    </row>
    <row r="1928" spans="1:13">
      <c r="A1928" s="51" t="s">
        <v>2429</v>
      </c>
      <c r="B1928" s="51">
        <v>1927</v>
      </c>
      <c r="C1928" s="51">
        <v>623</v>
      </c>
      <c r="D1928" s="52" t="s">
        <v>2426</v>
      </c>
      <c r="E1928" s="52" t="s">
        <v>2427</v>
      </c>
      <c r="F1928" s="51">
        <v>101600</v>
      </c>
      <c r="G1928" s="51">
        <v>11214</v>
      </c>
      <c r="H1928" s="51">
        <v>0</v>
      </c>
      <c r="I1928" s="51">
        <v>7476</v>
      </c>
      <c r="J1928" s="51">
        <v>23000</v>
      </c>
      <c r="K1928" s="51">
        <v>0</v>
      </c>
      <c r="L1928" s="52" t="s">
        <v>220</v>
      </c>
      <c r="M1928" s="47" t="s">
        <v>218</v>
      </c>
    </row>
    <row r="1929" spans="1:13">
      <c r="A1929" s="51" t="s">
        <v>2430</v>
      </c>
      <c r="B1929" s="51">
        <v>1928</v>
      </c>
      <c r="C1929" s="51">
        <v>88</v>
      </c>
      <c r="D1929" s="52" t="s">
        <v>2426</v>
      </c>
      <c r="E1929" s="52" t="s">
        <v>2427</v>
      </c>
      <c r="F1929" s="51">
        <v>26400</v>
      </c>
      <c r="G1929" s="51">
        <v>2112</v>
      </c>
      <c r="H1929" s="51">
        <v>0</v>
      </c>
      <c r="I1929" s="51">
        <v>1408</v>
      </c>
      <c r="J1929" s="51">
        <v>0</v>
      </c>
      <c r="K1929" s="51">
        <v>0</v>
      </c>
      <c r="L1929" s="52" t="s">
        <v>222</v>
      </c>
      <c r="M1929" s="53" t="s">
        <v>223</v>
      </c>
    </row>
    <row r="1930" spans="1:13">
      <c r="A1930" s="51" t="s">
        <v>2431</v>
      </c>
      <c r="B1930" s="51">
        <v>1929</v>
      </c>
      <c r="C1930" s="51">
        <v>13</v>
      </c>
      <c r="D1930" s="52" t="s">
        <v>2426</v>
      </c>
      <c r="E1930" s="52" t="s">
        <v>2427</v>
      </c>
      <c r="F1930" s="51">
        <v>5200</v>
      </c>
      <c r="G1930" s="51">
        <v>312</v>
      </c>
      <c r="H1930" s="51">
        <v>0</v>
      </c>
      <c r="I1930" s="51">
        <v>208</v>
      </c>
      <c r="J1930" s="51">
        <v>0</v>
      </c>
      <c r="K1930" s="51">
        <v>0</v>
      </c>
      <c r="L1930" s="52" t="s">
        <v>225</v>
      </c>
      <c r="M1930" s="53" t="s">
        <v>223</v>
      </c>
    </row>
    <row r="1931" spans="1:13">
      <c r="A1931" s="51" t="s">
        <v>2432</v>
      </c>
      <c r="B1931" s="51">
        <v>1930</v>
      </c>
      <c r="C1931" s="51">
        <v>392</v>
      </c>
      <c r="D1931" s="52" t="s">
        <v>2426</v>
      </c>
      <c r="E1931" s="52" t="s">
        <v>2427</v>
      </c>
      <c r="F1931" s="51">
        <v>196000</v>
      </c>
      <c r="G1931" s="51">
        <v>14112</v>
      </c>
      <c r="H1931" s="51">
        <v>0</v>
      </c>
      <c r="I1931" s="51">
        <v>9408</v>
      </c>
      <c r="J1931" s="51">
        <v>0</v>
      </c>
      <c r="K1931" s="51">
        <v>0</v>
      </c>
      <c r="L1931" s="52" t="s">
        <v>227</v>
      </c>
      <c r="M1931" s="47" t="s">
        <v>215</v>
      </c>
    </row>
    <row r="1932" spans="1:13">
      <c r="A1932" s="51" t="s">
        <v>2433</v>
      </c>
      <c r="B1932" s="51">
        <v>1931</v>
      </c>
      <c r="C1932" s="51">
        <v>2</v>
      </c>
      <c r="D1932" s="52" t="s">
        <v>2426</v>
      </c>
      <c r="E1932" s="52" t="s">
        <v>2427</v>
      </c>
      <c r="F1932" s="51">
        <v>1200</v>
      </c>
      <c r="G1932" s="51">
        <v>72</v>
      </c>
      <c r="H1932" s="51">
        <v>0</v>
      </c>
      <c r="I1932" s="51">
        <v>48</v>
      </c>
      <c r="J1932" s="51">
        <v>0</v>
      </c>
      <c r="K1932" s="51">
        <v>0</v>
      </c>
      <c r="L1932" s="52" t="s">
        <v>229</v>
      </c>
      <c r="M1932" s="47" t="s">
        <v>215</v>
      </c>
    </row>
    <row r="1933" spans="1:13">
      <c r="A1933" s="51" t="s">
        <v>2434</v>
      </c>
      <c r="B1933" s="51">
        <v>1932</v>
      </c>
      <c r="C1933" s="51">
        <v>2</v>
      </c>
      <c r="D1933" s="52" t="s">
        <v>2426</v>
      </c>
      <c r="E1933" s="52" t="s">
        <v>2427</v>
      </c>
      <c r="F1933" s="51">
        <v>1400</v>
      </c>
      <c r="G1933" s="51">
        <v>72</v>
      </c>
      <c r="H1933" s="51">
        <v>0</v>
      </c>
      <c r="I1933" s="51">
        <v>48</v>
      </c>
      <c r="J1933" s="51">
        <v>0</v>
      </c>
      <c r="K1933" s="51">
        <v>0</v>
      </c>
      <c r="L1933" s="52" t="s">
        <v>252</v>
      </c>
      <c r="M1933" s="47" t="s">
        <v>215</v>
      </c>
    </row>
    <row r="1934" spans="1:13">
      <c r="A1934" s="51" t="s">
        <v>2435</v>
      </c>
      <c r="B1934" s="51">
        <v>1933</v>
      </c>
      <c r="C1934" s="51">
        <v>5</v>
      </c>
      <c r="D1934" s="52" t="s">
        <v>2426</v>
      </c>
      <c r="E1934" s="52" t="s">
        <v>2427</v>
      </c>
      <c r="F1934" s="51">
        <v>4000</v>
      </c>
      <c r="G1934" s="51">
        <v>180</v>
      </c>
      <c r="H1934" s="51">
        <v>0</v>
      </c>
      <c r="I1934" s="51">
        <v>120</v>
      </c>
      <c r="J1934" s="51">
        <v>0</v>
      </c>
      <c r="K1934" s="51">
        <v>0</v>
      </c>
      <c r="L1934" s="52" t="s">
        <v>231</v>
      </c>
      <c r="M1934" s="47" t="s">
        <v>215</v>
      </c>
    </row>
    <row r="1935" spans="1:13">
      <c r="A1935" s="51" t="s">
        <v>2436</v>
      </c>
      <c r="B1935" s="51">
        <v>1934</v>
      </c>
      <c r="C1935" s="51">
        <v>1</v>
      </c>
      <c r="D1935" s="52" t="s">
        <v>2426</v>
      </c>
      <c r="E1935" s="52" t="s">
        <v>2427</v>
      </c>
      <c r="F1935" s="51">
        <v>900</v>
      </c>
      <c r="G1935" s="51">
        <v>36</v>
      </c>
      <c r="H1935" s="51">
        <v>0</v>
      </c>
      <c r="I1935" s="51">
        <v>24</v>
      </c>
      <c r="J1935" s="51">
        <v>0</v>
      </c>
      <c r="K1935" s="51">
        <v>0</v>
      </c>
      <c r="L1935" s="52" t="s">
        <v>255</v>
      </c>
      <c r="M1935" s="47" t="s">
        <v>215</v>
      </c>
    </row>
    <row r="1936" spans="1:13">
      <c r="A1936" s="51" t="s">
        <v>2437</v>
      </c>
      <c r="B1936" s="51">
        <v>1935</v>
      </c>
      <c r="C1936" s="51">
        <v>52</v>
      </c>
      <c r="D1936" s="52" t="s">
        <v>2426</v>
      </c>
      <c r="E1936" s="52" t="s">
        <v>2427</v>
      </c>
      <c r="F1936" s="51">
        <v>52000</v>
      </c>
      <c r="G1936" s="51">
        <v>1872</v>
      </c>
      <c r="H1936" s="51">
        <v>0</v>
      </c>
      <c r="I1936" s="51">
        <v>1248</v>
      </c>
      <c r="J1936" s="51">
        <v>0</v>
      </c>
      <c r="K1936" s="51">
        <v>0</v>
      </c>
      <c r="L1936" s="52" t="s">
        <v>233</v>
      </c>
      <c r="M1936" s="47" t="s">
        <v>215</v>
      </c>
    </row>
    <row r="1937" spans="1:13">
      <c r="A1937" s="51" t="s">
        <v>2438</v>
      </c>
      <c r="B1937" s="51">
        <v>1936</v>
      </c>
      <c r="C1937" s="51">
        <v>7</v>
      </c>
      <c r="D1937" s="52" t="s">
        <v>2426</v>
      </c>
      <c r="E1937" s="52" t="s">
        <v>2427</v>
      </c>
      <c r="F1937" s="51">
        <v>14000</v>
      </c>
      <c r="G1937" s="51">
        <v>252</v>
      </c>
      <c r="H1937" s="51">
        <v>0</v>
      </c>
      <c r="I1937" s="51">
        <v>168</v>
      </c>
      <c r="J1937" s="51">
        <v>0</v>
      </c>
      <c r="K1937" s="51">
        <v>0</v>
      </c>
      <c r="L1937" s="52" t="s">
        <v>397</v>
      </c>
      <c r="M1937" s="47" t="s">
        <v>215</v>
      </c>
    </row>
    <row r="1938" spans="1:13">
      <c r="A1938" s="51" t="s">
        <v>2439</v>
      </c>
      <c r="B1938" s="51">
        <v>1937</v>
      </c>
      <c r="C1938" s="51">
        <v>61</v>
      </c>
      <c r="D1938" s="52" t="s">
        <v>2426</v>
      </c>
      <c r="E1938" s="52" t="s">
        <v>2427</v>
      </c>
      <c r="F1938" s="51">
        <v>183000</v>
      </c>
      <c r="G1938" s="51">
        <v>2196</v>
      </c>
      <c r="H1938" s="51">
        <v>0</v>
      </c>
      <c r="I1938" s="51">
        <v>1464</v>
      </c>
      <c r="J1938" s="51">
        <v>0</v>
      </c>
      <c r="K1938" s="51">
        <v>0</v>
      </c>
      <c r="L1938" s="52" t="s">
        <v>399</v>
      </c>
      <c r="M1938" s="47" t="s">
        <v>215</v>
      </c>
    </row>
    <row r="1939" spans="1:13">
      <c r="A1939" s="51" t="s">
        <v>2440</v>
      </c>
      <c r="B1939" s="51">
        <v>1938</v>
      </c>
      <c r="C1939" s="51">
        <v>5</v>
      </c>
      <c r="D1939" s="52" t="s">
        <v>2441</v>
      </c>
      <c r="E1939" s="52" t="s">
        <v>2442</v>
      </c>
      <c r="F1939" s="51">
        <v>14500</v>
      </c>
      <c r="G1939" s="51">
        <v>75</v>
      </c>
      <c r="H1939" s="51">
        <v>0</v>
      </c>
      <c r="I1939" s="51">
        <v>75</v>
      </c>
      <c r="J1939" s="51">
        <v>0</v>
      </c>
      <c r="K1939" s="51">
        <v>0</v>
      </c>
      <c r="L1939" s="52" t="s">
        <v>214</v>
      </c>
      <c r="M1939" s="47" t="s">
        <v>215</v>
      </c>
    </row>
    <row r="1940" spans="1:13">
      <c r="A1940" s="51" t="s">
        <v>2443</v>
      </c>
      <c r="B1940" s="51">
        <v>1939</v>
      </c>
      <c r="C1940" s="51">
        <v>28817</v>
      </c>
      <c r="D1940" s="52" t="s">
        <v>2441</v>
      </c>
      <c r="E1940" s="52" t="s">
        <v>2442</v>
      </c>
      <c r="F1940" s="51">
        <v>2881400</v>
      </c>
      <c r="G1940" s="51">
        <v>432255</v>
      </c>
      <c r="H1940" s="51">
        <v>0</v>
      </c>
      <c r="I1940" s="51">
        <v>432255</v>
      </c>
      <c r="J1940" s="51">
        <v>300</v>
      </c>
      <c r="K1940" s="51">
        <v>0</v>
      </c>
      <c r="L1940" s="52" t="s">
        <v>217</v>
      </c>
      <c r="M1940" s="47" t="s">
        <v>218</v>
      </c>
    </row>
    <row r="1941" spans="1:13">
      <c r="A1941" s="51" t="s">
        <v>2444</v>
      </c>
      <c r="B1941" s="51">
        <v>1940</v>
      </c>
      <c r="C1941" s="51">
        <v>230</v>
      </c>
      <c r="D1941" s="52" t="s">
        <v>2441</v>
      </c>
      <c r="E1941" s="52" t="s">
        <v>2442</v>
      </c>
      <c r="F1941" s="51">
        <v>38900</v>
      </c>
      <c r="G1941" s="51">
        <v>3435</v>
      </c>
      <c r="H1941" s="51">
        <v>0</v>
      </c>
      <c r="I1941" s="51">
        <v>3435</v>
      </c>
      <c r="J1941" s="51">
        <v>7000</v>
      </c>
      <c r="K1941" s="51">
        <v>0</v>
      </c>
      <c r="L1941" s="52" t="s">
        <v>220</v>
      </c>
      <c r="M1941" s="47" t="s">
        <v>218</v>
      </c>
    </row>
    <row r="1942" spans="1:13">
      <c r="A1942" s="51" t="s">
        <v>2445</v>
      </c>
      <c r="B1942" s="51">
        <v>1941</v>
      </c>
      <c r="C1942" s="51">
        <v>20</v>
      </c>
      <c r="D1942" s="52" t="s">
        <v>2441</v>
      </c>
      <c r="E1942" s="52" t="s">
        <v>2442</v>
      </c>
      <c r="F1942" s="51">
        <v>6000</v>
      </c>
      <c r="G1942" s="51">
        <v>400</v>
      </c>
      <c r="H1942" s="51">
        <v>0</v>
      </c>
      <c r="I1942" s="51">
        <v>400</v>
      </c>
      <c r="J1942" s="51">
        <v>0</v>
      </c>
      <c r="K1942" s="51">
        <v>0</v>
      </c>
      <c r="L1942" s="52" t="s">
        <v>222</v>
      </c>
      <c r="M1942" s="53" t="s">
        <v>223</v>
      </c>
    </row>
    <row r="1943" spans="1:13">
      <c r="A1943" s="51" t="s">
        <v>2446</v>
      </c>
      <c r="B1943" s="51">
        <v>1942</v>
      </c>
      <c r="C1943" s="51">
        <v>4</v>
      </c>
      <c r="D1943" s="52" t="s">
        <v>2441</v>
      </c>
      <c r="E1943" s="52" t="s">
        <v>2442</v>
      </c>
      <c r="F1943" s="51">
        <v>1600</v>
      </c>
      <c r="G1943" s="51">
        <v>80</v>
      </c>
      <c r="H1943" s="51">
        <v>0</v>
      </c>
      <c r="I1943" s="51">
        <v>80</v>
      </c>
      <c r="J1943" s="51">
        <v>0</v>
      </c>
      <c r="K1943" s="51">
        <v>0</v>
      </c>
      <c r="L1943" s="52" t="s">
        <v>225</v>
      </c>
      <c r="M1943" s="53" t="s">
        <v>223</v>
      </c>
    </row>
    <row r="1944" spans="1:13">
      <c r="A1944" s="51" t="s">
        <v>2447</v>
      </c>
      <c r="B1944" s="51">
        <v>1943</v>
      </c>
      <c r="C1944" s="51">
        <v>76</v>
      </c>
      <c r="D1944" s="52" t="s">
        <v>2441</v>
      </c>
      <c r="E1944" s="52" t="s">
        <v>2442</v>
      </c>
      <c r="F1944" s="51">
        <v>38000</v>
      </c>
      <c r="G1944" s="51">
        <v>2280</v>
      </c>
      <c r="H1944" s="51">
        <v>0</v>
      </c>
      <c r="I1944" s="51">
        <v>2280</v>
      </c>
      <c r="J1944" s="51">
        <v>0</v>
      </c>
      <c r="K1944" s="51">
        <v>0</v>
      </c>
      <c r="L1944" s="52" t="s">
        <v>227</v>
      </c>
      <c r="M1944" s="47" t="s">
        <v>215</v>
      </c>
    </row>
    <row r="1945" spans="1:13">
      <c r="A1945" s="51" t="s">
        <v>2448</v>
      </c>
      <c r="B1945" s="51">
        <v>1944</v>
      </c>
      <c r="C1945" s="51">
        <v>3</v>
      </c>
      <c r="D1945" s="52" t="s">
        <v>2441</v>
      </c>
      <c r="E1945" s="52" t="s">
        <v>2442</v>
      </c>
      <c r="F1945" s="51">
        <v>1800</v>
      </c>
      <c r="G1945" s="51">
        <v>90</v>
      </c>
      <c r="H1945" s="51">
        <v>0</v>
      </c>
      <c r="I1945" s="51">
        <v>90</v>
      </c>
      <c r="J1945" s="51">
        <v>0</v>
      </c>
      <c r="K1945" s="51">
        <v>0</v>
      </c>
      <c r="L1945" s="52" t="s">
        <v>229</v>
      </c>
      <c r="M1945" s="47" t="s">
        <v>215</v>
      </c>
    </row>
    <row r="1946" spans="1:13">
      <c r="A1946" s="51" t="s">
        <v>2449</v>
      </c>
      <c r="B1946" s="51">
        <v>1945</v>
      </c>
      <c r="C1946" s="51">
        <v>3</v>
      </c>
      <c r="D1946" s="52" t="s">
        <v>2441</v>
      </c>
      <c r="E1946" s="52" t="s">
        <v>2442</v>
      </c>
      <c r="F1946" s="51">
        <v>2400</v>
      </c>
      <c r="G1946" s="51">
        <v>90</v>
      </c>
      <c r="H1946" s="51">
        <v>0</v>
      </c>
      <c r="I1946" s="51">
        <v>90</v>
      </c>
      <c r="J1946" s="51">
        <v>0</v>
      </c>
      <c r="K1946" s="51">
        <v>0</v>
      </c>
      <c r="L1946" s="52" t="s">
        <v>231</v>
      </c>
      <c r="M1946" s="47" t="s">
        <v>215</v>
      </c>
    </row>
    <row r="1947" spans="1:13">
      <c r="A1947" s="51" t="s">
        <v>2450</v>
      </c>
      <c r="B1947" s="51">
        <v>1946</v>
      </c>
      <c r="C1947" s="51">
        <v>1</v>
      </c>
      <c r="D1947" s="52" t="s">
        <v>2441</v>
      </c>
      <c r="E1947" s="52" t="s">
        <v>2442</v>
      </c>
      <c r="F1947" s="51">
        <v>800</v>
      </c>
      <c r="G1947" s="51">
        <v>30</v>
      </c>
      <c r="H1947" s="51">
        <v>0</v>
      </c>
      <c r="I1947" s="51">
        <v>30</v>
      </c>
      <c r="J1947" s="51">
        <v>100</v>
      </c>
      <c r="K1947" s="51">
        <v>0</v>
      </c>
      <c r="L1947" s="52" t="s">
        <v>255</v>
      </c>
      <c r="M1947" s="47" t="s">
        <v>215</v>
      </c>
    </row>
    <row r="1948" spans="1:13">
      <c r="A1948" s="51" t="s">
        <v>2451</v>
      </c>
      <c r="B1948" s="51">
        <v>1947</v>
      </c>
      <c r="C1948" s="51">
        <v>59</v>
      </c>
      <c r="D1948" s="52" t="s">
        <v>2441</v>
      </c>
      <c r="E1948" s="52" t="s">
        <v>2442</v>
      </c>
      <c r="F1948" s="51">
        <v>59000</v>
      </c>
      <c r="G1948" s="51">
        <v>1770</v>
      </c>
      <c r="H1948" s="51">
        <v>0</v>
      </c>
      <c r="I1948" s="51">
        <v>1770</v>
      </c>
      <c r="J1948" s="51">
        <v>0</v>
      </c>
      <c r="K1948" s="51">
        <v>0</v>
      </c>
      <c r="L1948" s="52" t="s">
        <v>233</v>
      </c>
      <c r="M1948" s="47" t="s">
        <v>215</v>
      </c>
    </row>
    <row r="1949" spans="1:13">
      <c r="A1949" s="51" t="s">
        <v>2452</v>
      </c>
      <c r="B1949" s="51">
        <v>1948</v>
      </c>
      <c r="C1949" s="51">
        <v>3</v>
      </c>
      <c r="D1949" s="52" t="s">
        <v>2441</v>
      </c>
      <c r="E1949" s="52" t="s">
        <v>2442</v>
      </c>
      <c r="F1949" s="51">
        <v>4500</v>
      </c>
      <c r="G1949" s="51">
        <v>90</v>
      </c>
      <c r="H1949" s="51">
        <v>0</v>
      </c>
      <c r="I1949" s="51">
        <v>90</v>
      </c>
      <c r="J1949" s="51">
        <v>0</v>
      </c>
      <c r="K1949" s="51">
        <v>0</v>
      </c>
      <c r="L1949" s="52" t="s">
        <v>343</v>
      </c>
      <c r="M1949" s="47" t="s">
        <v>215</v>
      </c>
    </row>
    <row r="1950" spans="1:13">
      <c r="A1950" s="51" t="s">
        <v>2453</v>
      </c>
      <c r="B1950" s="51">
        <v>1949</v>
      </c>
      <c r="C1950" s="51">
        <v>7</v>
      </c>
      <c r="D1950" s="52" t="s">
        <v>2441</v>
      </c>
      <c r="E1950" s="52" t="s">
        <v>2442</v>
      </c>
      <c r="F1950" s="51">
        <v>14000</v>
      </c>
      <c r="G1950" s="51">
        <v>210</v>
      </c>
      <c r="H1950" s="51">
        <v>0</v>
      </c>
      <c r="I1950" s="51">
        <v>210</v>
      </c>
      <c r="J1950" s="51">
        <v>0</v>
      </c>
      <c r="K1950" s="51">
        <v>0</v>
      </c>
      <c r="L1950" s="52" t="s">
        <v>397</v>
      </c>
      <c r="M1950" s="47" t="s">
        <v>215</v>
      </c>
    </row>
    <row r="1951" spans="1:13">
      <c r="A1951" s="51" t="s">
        <v>2454</v>
      </c>
      <c r="B1951" s="51">
        <v>1950</v>
      </c>
      <c r="C1951" s="51">
        <v>18</v>
      </c>
      <c r="D1951" s="52" t="s">
        <v>2441</v>
      </c>
      <c r="E1951" s="52" t="s">
        <v>2442</v>
      </c>
      <c r="F1951" s="51">
        <v>53900</v>
      </c>
      <c r="G1951" s="51">
        <v>540</v>
      </c>
      <c r="H1951" s="51">
        <v>0</v>
      </c>
      <c r="I1951" s="51">
        <v>540</v>
      </c>
      <c r="J1951" s="51">
        <v>100</v>
      </c>
      <c r="K1951" s="51">
        <v>0</v>
      </c>
      <c r="L1951" s="52" t="s">
        <v>399</v>
      </c>
      <c r="M1951" s="47" t="s">
        <v>215</v>
      </c>
    </row>
    <row r="1952" spans="1:13">
      <c r="A1952" s="51" t="s">
        <v>2455</v>
      </c>
      <c r="B1952" s="51">
        <v>1951</v>
      </c>
      <c r="C1952" s="51">
        <v>627</v>
      </c>
      <c r="D1952" s="52" t="s">
        <v>2456</v>
      </c>
      <c r="E1952" s="52" t="s">
        <v>2457</v>
      </c>
      <c r="F1952" s="51">
        <v>52300</v>
      </c>
      <c r="G1952" s="51">
        <v>756</v>
      </c>
      <c r="H1952" s="51">
        <v>0</v>
      </c>
      <c r="I1952" s="51">
        <v>324</v>
      </c>
      <c r="J1952" s="51">
        <v>56000</v>
      </c>
      <c r="K1952" s="51">
        <v>0</v>
      </c>
      <c r="L1952" s="52" t="s">
        <v>214</v>
      </c>
      <c r="M1952" s="47" t="s">
        <v>215</v>
      </c>
    </row>
    <row r="1953" spans="1:13">
      <c r="A1953" s="51" t="s">
        <v>2458</v>
      </c>
      <c r="B1953" s="51">
        <v>1952</v>
      </c>
      <c r="C1953" s="51">
        <v>130605</v>
      </c>
      <c r="D1953" s="52" t="s">
        <v>2456</v>
      </c>
      <c r="E1953" s="52" t="s">
        <v>2457</v>
      </c>
      <c r="F1953" s="51">
        <v>12871500</v>
      </c>
      <c r="G1953" s="51">
        <v>2742705</v>
      </c>
      <c r="H1953" s="51">
        <v>0</v>
      </c>
      <c r="I1953" s="51">
        <v>1175445</v>
      </c>
      <c r="J1953" s="51">
        <v>189000</v>
      </c>
      <c r="K1953" s="51">
        <v>0</v>
      </c>
      <c r="L1953" s="52" t="s">
        <v>217</v>
      </c>
      <c r="M1953" s="47" t="s">
        <v>218</v>
      </c>
    </row>
    <row r="1954" spans="1:13">
      <c r="A1954" s="51" t="s">
        <v>2459</v>
      </c>
      <c r="B1954" s="51">
        <v>1953</v>
      </c>
      <c r="C1954" s="51">
        <v>957</v>
      </c>
      <c r="D1954" s="52" t="s">
        <v>2456</v>
      </c>
      <c r="E1954" s="52" t="s">
        <v>2457</v>
      </c>
      <c r="F1954" s="51">
        <v>191300</v>
      </c>
      <c r="G1954" s="51">
        <v>20097</v>
      </c>
      <c r="H1954" s="51">
        <v>0</v>
      </c>
      <c r="I1954" s="51">
        <v>8613</v>
      </c>
      <c r="J1954" s="51">
        <v>100</v>
      </c>
      <c r="K1954" s="51">
        <v>0</v>
      </c>
      <c r="L1954" s="52" t="s">
        <v>220</v>
      </c>
      <c r="M1954" s="47" t="s">
        <v>218</v>
      </c>
    </row>
    <row r="1955" spans="1:13">
      <c r="A1955" s="51" t="s">
        <v>2460</v>
      </c>
      <c r="B1955" s="51">
        <v>1954</v>
      </c>
      <c r="C1955" s="51">
        <v>172</v>
      </c>
      <c r="D1955" s="52" t="s">
        <v>2456</v>
      </c>
      <c r="E1955" s="52" t="s">
        <v>2457</v>
      </c>
      <c r="F1955" s="51">
        <v>51600</v>
      </c>
      <c r="G1955" s="51">
        <v>4816</v>
      </c>
      <c r="H1955" s="51">
        <v>0</v>
      </c>
      <c r="I1955" s="51">
        <v>2064</v>
      </c>
      <c r="J1955" s="51">
        <v>0</v>
      </c>
      <c r="K1955" s="51">
        <v>0</v>
      </c>
      <c r="L1955" s="52" t="s">
        <v>222</v>
      </c>
      <c r="M1955" s="53" t="s">
        <v>223</v>
      </c>
    </row>
    <row r="1956" spans="1:13">
      <c r="A1956" s="51" t="s">
        <v>2461</v>
      </c>
      <c r="B1956" s="51">
        <v>1955</v>
      </c>
      <c r="C1956" s="51">
        <v>77</v>
      </c>
      <c r="D1956" s="52" t="s">
        <v>2456</v>
      </c>
      <c r="E1956" s="52" t="s">
        <v>2457</v>
      </c>
      <c r="F1956" s="51">
        <v>30800</v>
      </c>
      <c r="G1956" s="51">
        <v>2156</v>
      </c>
      <c r="H1956" s="51">
        <v>0</v>
      </c>
      <c r="I1956" s="51">
        <v>924</v>
      </c>
      <c r="J1956" s="51">
        <v>0</v>
      </c>
      <c r="K1956" s="51">
        <v>0</v>
      </c>
      <c r="L1956" s="52" t="s">
        <v>225</v>
      </c>
      <c r="M1956" s="53" t="s">
        <v>223</v>
      </c>
    </row>
    <row r="1957" spans="1:13">
      <c r="A1957" s="51" t="s">
        <v>2462</v>
      </c>
      <c r="B1957" s="51">
        <v>1956</v>
      </c>
      <c r="C1957" s="51">
        <v>372</v>
      </c>
      <c r="D1957" s="52" t="s">
        <v>2456</v>
      </c>
      <c r="E1957" s="52" t="s">
        <v>2457</v>
      </c>
      <c r="F1957" s="51">
        <v>185900</v>
      </c>
      <c r="G1957" s="51">
        <v>15603</v>
      </c>
      <c r="H1957" s="51">
        <v>0</v>
      </c>
      <c r="I1957" s="51">
        <v>6687</v>
      </c>
      <c r="J1957" s="51">
        <v>0</v>
      </c>
      <c r="K1957" s="51">
        <v>0</v>
      </c>
      <c r="L1957" s="52" t="s">
        <v>227</v>
      </c>
      <c r="M1957" s="47" t="s">
        <v>215</v>
      </c>
    </row>
    <row r="1958" spans="1:13">
      <c r="A1958" s="51" t="s">
        <v>2463</v>
      </c>
      <c r="B1958" s="51">
        <v>1957</v>
      </c>
      <c r="C1958" s="51">
        <v>10</v>
      </c>
      <c r="D1958" s="52" t="s">
        <v>2456</v>
      </c>
      <c r="E1958" s="52" t="s">
        <v>2457</v>
      </c>
      <c r="F1958" s="51">
        <v>6000</v>
      </c>
      <c r="G1958" s="51">
        <v>420</v>
      </c>
      <c r="H1958" s="51">
        <v>0</v>
      </c>
      <c r="I1958" s="51">
        <v>180</v>
      </c>
      <c r="J1958" s="51">
        <v>0</v>
      </c>
      <c r="K1958" s="51">
        <v>0</v>
      </c>
      <c r="L1958" s="52" t="s">
        <v>229</v>
      </c>
      <c r="M1958" s="47" t="s">
        <v>215</v>
      </c>
    </row>
    <row r="1959" spans="1:13">
      <c r="A1959" s="51" t="s">
        <v>2464</v>
      </c>
      <c r="B1959" s="51">
        <v>1958</v>
      </c>
      <c r="C1959" s="51">
        <v>2</v>
      </c>
      <c r="D1959" s="52" t="s">
        <v>2456</v>
      </c>
      <c r="E1959" s="52" t="s">
        <v>2457</v>
      </c>
      <c r="F1959" s="51">
        <v>1400</v>
      </c>
      <c r="G1959" s="51">
        <v>84</v>
      </c>
      <c r="H1959" s="51">
        <v>0</v>
      </c>
      <c r="I1959" s="51">
        <v>36</v>
      </c>
      <c r="J1959" s="51">
        <v>0</v>
      </c>
      <c r="K1959" s="51">
        <v>0</v>
      </c>
      <c r="L1959" s="52" t="s">
        <v>252</v>
      </c>
      <c r="M1959" s="47" t="s">
        <v>215</v>
      </c>
    </row>
    <row r="1960" spans="1:13">
      <c r="A1960" s="51" t="s">
        <v>2465</v>
      </c>
      <c r="B1960" s="51">
        <v>1959</v>
      </c>
      <c r="C1960" s="51">
        <v>402</v>
      </c>
      <c r="D1960" s="52" t="s">
        <v>2456</v>
      </c>
      <c r="E1960" s="52" t="s">
        <v>2457</v>
      </c>
      <c r="F1960" s="51">
        <v>321600</v>
      </c>
      <c r="G1960" s="51">
        <v>16884</v>
      </c>
      <c r="H1960" s="51">
        <v>0</v>
      </c>
      <c r="I1960" s="51">
        <v>7236</v>
      </c>
      <c r="J1960" s="51">
        <v>0</v>
      </c>
      <c r="K1960" s="51">
        <v>0</v>
      </c>
      <c r="L1960" s="52" t="s">
        <v>231</v>
      </c>
      <c r="M1960" s="47" t="s">
        <v>215</v>
      </c>
    </row>
    <row r="1961" spans="1:13">
      <c r="A1961" s="51" t="s">
        <v>2466</v>
      </c>
      <c r="B1961" s="51">
        <v>1960</v>
      </c>
      <c r="C1961" s="51">
        <v>3</v>
      </c>
      <c r="D1961" s="52" t="s">
        <v>2456</v>
      </c>
      <c r="E1961" s="52" t="s">
        <v>2457</v>
      </c>
      <c r="F1961" s="51">
        <v>2700</v>
      </c>
      <c r="G1961" s="51">
        <v>126</v>
      </c>
      <c r="H1961" s="51">
        <v>0</v>
      </c>
      <c r="I1961" s="51">
        <v>54</v>
      </c>
      <c r="J1961" s="51">
        <v>0</v>
      </c>
      <c r="K1961" s="51">
        <v>0</v>
      </c>
      <c r="L1961" s="52" t="s">
        <v>255</v>
      </c>
      <c r="M1961" s="47" t="s">
        <v>215</v>
      </c>
    </row>
    <row r="1962" spans="1:13">
      <c r="A1962" s="51" t="s">
        <v>2467</v>
      </c>
      <c r="B1962" s="51">
        <v>1961</v>
      </c>
      <c r="C1962" s="51">
        <v>129</v>
      </c>
      <c r="D1962" s="52" t="s">
        <v>2456</v>
      </c>
      <c r="E1962" s="52" t="s">
        <v>2457</v>
      </c>
      <c r="F1962" s="51">
        <v>129000</v>
      </c>
      <c r="G1962" s="51">
        <v>5418</v>
      </c>
      <c r="H1962" s="51">
        <v>0</v>
      </c>
      <c r="I1962" s="51">
        <v>2322</v>
      </c>
      <c r="J1962" s="51">
        <v>0</v>
      </c>
      <c r="K1962" s="51">
        <v>0</v>
      </c>
      <c r="L1962" s="52" t="s">
        <v>233</v>
      </c>
      <c r="M1962" s="47" t="s">
        <v>215</v>
      </c>
    </row>
    <row r="1963" spans="1:13">
      <c r="A1963" s="51" t="s">
        <v>2468</v>
      </c>
      <c r="B1963" s="51">
        <v>1962</v>
      </c>
      <c r="C1963" s="51">
        <v>4</v>
      </c>
      <c r="D1963" s="52" t="s">
        <v>2456</v>
      </c>
      <c r="E1963" s="52" t="s">
        <v>2457</v>
      </c>
      <c r="F1963" s="51">
        <v>6000</v>
      </c>
      <c r="G1963" s="51">
        <v>168</v>
      </c>
      <c r="H1963" s="51">
        <v>0</v>
      </c>
      <c r="I1963" s="51">
        <v>72</v>
      </c>
      <c r="J1963" s="51">
        <v>0</v>
      </c>
      <c r="K1963" s="51">
        <v>0</v>
      </c>
      <c r="L1963" s="52" t="s">
        <v>343</v>
      </c>
      <c r="M1963" s="47" t="s">
        <v>215</v>
      </c>
    </row>
    <row r="1964" spans="1:13">
      <c r="A1964" s="51" t="s">
        <v>2469</v>
      </c>
      <c r="B1964" s="51">
        <v>1963</v>
      </c>
      <c r="C1964" s="51">
        <v>16</v>
      </c>
      <c r="D1964" s="52" t="s">
        <v>2456</v>
      </c>
      <c r="E1964" s="52" t="s">
        <v>2457</v>
      </c>
      <c r="F1964" s="51">
        <v>32000</v>
      </c>
      <c r="G1964" s="51">
        <v>672</v>
      </c>
      <c r="H1964" s="51">
        <v>0</v>
      </c>
      <c r="I1964" s="51">
        <v>288</v>
      </c>
      <c r="J1964" s="51">
        <v>0</v>
      </c>
      <c r="K1964" s="51">
        <v>0</v>
      </c>
      <c r="L1964" s="52" t="s">
        <v>397</v>
      </c>
      <c r="M1964" s="47" t="s">
        <v>215</v>
      </c>
    </row>
    <row r="1965" spans="1:13">
      <c r="A1965" s="51" t="s">
        <v>2470</v>
      </c>
      <c r="B1965" s="51">
        <v>1964</v>
      </c>
      <c r="C1965" s="51">
        <v>230</v>
      </c>
      <c r="D1965" s="52" t="s">
        <v>2456</v>
      </c>
      <c r="E1965" s="52" t="s">
        <v>2457</v>
      </c>
      <c r="F1965" s="51">
        <v>689800</v>
      </c>
      <c r="G1965" s="51">
        <v>9618</v>
      </c>
      <c r="H1965" s="51">
        <v>0</v>
      </c>
      <c r="I1965" s="51">
        <v>4122</v>
      </c>
      <c r="J1965" s="51">
        <v>0</v>
      </c>
      <c r="K1965" s="51">
        <v>0</v>
      </c>
      <c r="L1965" s="52" t="s">
        <v>399</v>
      </c>
      <c r="M1965" s="47" t="s">
        <v>215</v>
      </c>
    </row>
    <row r="1966" spans="1:13">
      <c r="A1966" s="51" t="s">
        <v>2471</v>
      </c>
      <c r="B1966" s="51">
        <v>1965</v>
      </c>
      <c r="C1966" s="51">
        <v>77</v>
      </c>
      <c r="D1966" s="52" t="s">
        <v>2472</v>
      </c>
      <c r="E1966" s="52" t="s">
        <v>2473</v>
      </c>
      <c r="F1966" s="51">
        <v>400</v>
      </c>
      <c r="G1966" s="51">
        <v>0</v>
      </c>
      <c r="H1966" s="51">
        <v>0</v>
      </c>
      <c r="I1966" s="51">
        <v>40</v>
      </c>
      <c r="J1966" s="51">
        <v>6600</v>
      </c>
      <c r="K1966" s="51">
        <v>0</v>
      </c>
      <c r="L1966" s="52" t="s">
        <v>214</v>
      </c>
      <c r="M1966" s="47" t="s">
        <v>215</v>
      </c>
    </row>
    <row r="1967" spans="1:13">
      <c r="A1967" s="51" t="s">
        <v>2474</v>
      </c>
      <c r="B1967" s="51">
        <v>1966</v>
      </c>
      <c r="C1967" s="51">
        <v>146807</v>
      </c>
      <c r="D1967" s="52" t="s">
        <v>2472</v>
      </c>
      <c r="E1967" s="52" t="s">
        <v>2473</v>
      </c>
      <c r="F1967" s="51">
        <v>14387500</v>
      </c>
      <c r="G1967" s="51">
        <v>3082947</v>
      </c>
      <c r="H1967" s="51">
        <v>0</v>
      </c>
      <c r="I1967" s="51">
        <v>1321263</v>
      </c>
      <c r="J1967" s="51">
        <v>293200</v>
      </c>
      <c r="K1967" s="51">
        <v>0</v>
      </c>
      <c r="L1967" s="52" t="s">
        <v>217</v>
      </c>
      <c r="M1967" s="47" t="s">
        <v>218</v>
      </c>
    </row>
    <row r="1968" spans="1:13">
      <c r="A1968" s="51" t="s">
        <v>2475</v>
      </c>
      <c r="B1968" s="51">
        <v>1967</v>
      </c>
      <c r="C1968" s="51">
        <v>1021</v>
      </c>
      <c r="D1968" s="52" t="s">
        <v>2472</v>
      </c>
      <c r="E1968" s="52" t="s">
        <v>2473</v>
      </c>
      <c r="F1968" s="51">
        <v>202700</v>
      </c>
      <c r="G1968" s="51">
        <v>21273</v>
      </c>
      <c r="H1968" s="51">
        <v>0</v>
      </c>
      <c r="I1968" s="51">
        <v>19327</v>
      </c>
      <c r="J1968" s="51">
        <v>700</v>
      </c>
      <c r="K1968" s="51">
        <v>0</v>
      </c>
      <c r="L1968" s="52" t="s">
        <v>220</v>
      </c>
      <c r="M1968" s="47" t="s">
        <v>218</v>
      </c>
    </row>
    <row r="1969" spans="1:13">
      <c r="A1969" s="51" t="s">
        <v>2476</v>
      </c>
      <c r="B1969" s="51">
        <v>1968</v>
      </c>
      <c r="C1969" s="51">
        <v>181</v>
      </c>
      <c r="D1969" s="52" t="s">
        <v>2472</v>
      </c>
      <c r="E1969" s="52" t="s">
        <v>2473</v>
      </c>
      <c r="F1969" s="51">
        <v>54300</v>
      </c>
      <c r="G1969" s="51">
        <v>5068</v>
      </c>
      <c r="H1969" s="51">
        <v>0</v>
      </c>
      <c r="I1969" s="51">
        <v>3982</v>
      </c>
      <c r="J1969" s="51">
        <v>0</v>
      </c>
      <c r="K1969" s="51">
        <v>0</v>
      </c>
      <c r="L1969" s="52" t="s">
        <v>222</v>
      </c>
      <c r="M1969" s="53" t="s">
        <v>223</v>
      </c>
    </row>
    <row r="1970" spans="1:13">
      <c r="A1970" s="51" t="s">
        <v>2477</v>
      </c>
      <c r="B1970" s="51">
        <v>1969</v>
      </c>
      <c r="C1970" s="51">
        <v>41</v>
      </c>
      <c r="D1970" s="52" t="s">
        <v>2472</v>
      </c>
      <c r="E1970" s="52" t="s">
        <v>2473</v>
      </c>
      <c r="F1970" s="51">
        <v>16400</v>
      </c>
      <c r="G1970" s="51">
        <v>1148</v>
      </c>
      <c r="H1970" s="51">
        <v>0</v>
      </c>
      <c r="I1970" s="51">
        <v>1312</v>
      </c>
      <c r="J1970" s="51">
        <v>0</v>
      </c>
      <c r="K1970" s="51">
        <v>0</v>
      </c>
      <c r="L1970" s="52" t="s">
        <v>225</v>
      </c>
      <c r="M1970" s="53" t="s">
        <v>223</v>
      </c>
    </row>
    <row r="1971" spans="1:13">
      <c r="A1971" s="51" t="s">
        <v>2478</v>
      </c>
      <c r="B1971" s="51">
        <v>1970</v>
      </c>
      <c r="C1971" s="51">
        <v>930</v>
      </c>
      <c r="D1971" s="52" t="s">
        <v>2472</v>
      </c>
      <c r="E1971" s="52" t="s">
        <v>2473</v>
      </c>
      <c r="F1971" s="51">
        <v>465000</v>
      </c>
      <c r="G1971" s="51">
        <v>39060</v>
      </c>
      <c r="H1971" s="51">
        <v>0</v>
      </c>
      <c r="I1971" s="51">
        <v>26040</v>
      </c>
      <c r="J1971" s="51">
        <v>0</v>
      </c>
      <c r="K1971" s="51">
        <v>0</v>
      </c>
      <c r="L1971" s="52" t="s">
        <v>227</v>
      </c>
      <c r="M1971" s="47" t="s">
        <v>215</v>
      </c>
    </row>
    <row r="1972" spans="1:13">
      <c r="A1972" s="51" t="s">
        <v>2479</v>
      </c>
      <c r="B1972" s="51">
        <v>1971</v>
      </c>
      <c r="C1972" s="51">
        <v>13</v>
      </c>
      <c r="D1972" s="52" t="s">
        <v>2472</v>
      </c>
      <c r="E1972" s="52" t="s">
        <v>2473</v>
      </c>
      <c r="F1972" s="51">
        <v>7800</v>
      </c>
      <c r="G1972" s="51">
        <v>546</v>
      </c>
      <c r="H1972" s="51">
        <v>0</v>
      </c>
      <c r="I1972" s="51">
        <v>429</v>
      </c>
      <c r="J1972" s="51">
        <v>0</v>
      </c>
      <c r="K1972" s="51">
        <v>0</v>
      </c>
      <c r="L1972" s="52" t="s">
        <v>229</v>
      </c>
      <c r="M1972" s="47" t="s">
        <v>215</v>
      </c>
    </row>
    <row r="1973" spans="1:13">
      <c r="A1973" s="51" t="s">
        <v>2480</v>
      </c>
      <c r="B1973" s="51">
        <v>1972</v>
      </c>
      <c r="C1973" s="51">
        <v>2</v>
      </c>
      <c r="D1973" s="52" t="s">
        <v>2472</v>
      </c>
      <c r="E1973" s="52" t="s">
        <v>2473</v>
      </c>
      <c r="F1973" s="51">
        <v>1400</v>
      </c>
      <c r="G1973" s="51">
        <v>84</v>
      </c>
      <c r="H1973" s="51">
        <v>0</v>
      </c>
      <c r="I1973" s="51">
        <v>76</v>
      </c>
      <c r="J1973" s="51">
        <v>0</v>
      </c>
      <c r="K1973" s="51">
        <v>0</v>
      </c>
      <c r="L1973" s="52" t="s">
        <v>252</v>
      </c>
      <c r="M1973" s="47" t="s">
        <v>215</v>
      </c>
    </row>
    <row r="1974" spans="1:13">
      <c r="A1974" s="51" t="s">
        <v>2481</v>
      </c>
      <c r="B1974" s="51">
        <v>1973</v>
      </c>
      <c r="C1974" s="51">
        <v>9</v>
      </c>
      <c r="D1974" s="52" t="s">
        <v>2472</v>
      </c>
      <c r="E1974" s="52" t="s">
        <v>2473</v>
      </c>
      <c r="F1974" s="51">
        <v>7200</v>
      </c>
      <c r="G1974" s="51">
        <v>378</v>
      </c>
      <c r="H1974" s="51">
        <v>0</v>
      </c>
      <c r="I1974" s="51">
        <v>387</v>
      </c>
      <c r="J1974" s="51">
        <v>0</v>
      </c>
      <c r="K1974" s="51">
        <v>0</v>
      </c>
      <c r="L1974" s="52" t="s">
        <v>231</v>
      </c>
      <c r="M1974" s="47" t="s">
        <v>215</v>
      </c>
    </row>
    <row r="1975" spans="1:13">
      <c r="A1975" s="51" t="s">
        <v>2482</v>
      </c>
      <c r="B1975" s="51">
        <v>1974</v>
      </c>
      <c r="C1975" s="51">
        <v>1</v>
      </c>
      <c r="D1975" s="52" t="s">
        <v>2472</v>
      </c>
      <c r="E1975" s="52" t="s">
        <v>2473</v>
      </c>
      <c r="F1975" s="51">
        <v>900</v>
      </c>
      <c r="G1975" s="51">
        <v>42</v>
      </c>
      <c r="H1975" s="51">
        <v>0</v>
      </c>
      <c r="I1975" s="51">
        <v>48</v>
      </c>
      <c r="J1975" s="51">
        <v>0</v>
      </c>
      <c r="K1975" s="51">
        <v>0</v>
      </c>
      <c r="L1975" s="52" t="s">
        <v>255</v>
      </c>
      <c r="M1975" s="47" t="s">
        <v>215</v>
      </c>
    </row>
    <row r="1976" spans="1:13">
      <c r="A1976" s="51" t="s">
        <v>2483</v>
      </c>
      <c r="B1976" s="51">
        <v>1975</v>
      </c>
      <c r="C1976" s="51">
        <v>219</v>
      </c>
      <c r="D1976" s="52" t="s">
        <v>2472</v>
      </c>
      <c r="E1976" s="52" t="s">
        <v>2473</v>
      </c>
      <c r="F1976" s="51">
        <v>218800</v>
      </c>
      <c r="G1976" s="51">
        <v>9177</v>
      </c>
      <c r="H1976" s="51">
        <v>0</v>
      </c>
      <c r="I1976" s="51">
        <v>11598</v>
      </c>
      <c r="J1976" s="51">
        <v>100</v>
      </c>
      <c r="K1976" s="51">
        <v>0</v>
      </c>
      <c r="L1976" s="52" t="s">
        <v>233</v>
      </c>
      <c r="M1976" s="47" t="s">
        <v>215</v>
      </c>
    </row>
    <row r="1977" spans="1:13">
      <c r="A1977" s="51" t="s">
        <v>2484</v>
      </c>
      <c r="B1977" s="51">
        <v>1976</v>
      </c>
      <c r="C1977" s="51">
        <v>25</v>
      </c>
      <c r="D1977" s="52" t="s">
        <v>2472</v>
      </c>
      <c r="E1977" s="52" t="s">
        <v>2473</v>
      </c>
      <c r="F1977" s="51">
        <v>37500</v>
      </c>
      <c r="G1977" s="51">
        <v>1050</v>
      </c>
      <c r="H1977" s="51">
        <v>0</v>
      </c>
      <c r="I1977" s="51">
        <v>1450</v>
      </c>
      <c r="J1977" s="51">
        <v>0</v>
      </c>
      <c r="K1977" s="51">
        <v>0</v>
      </c>
      <c r="L1977" s="52" t="s">
        <v>343</v>
      </c>
      <c r="M1977" s="47" t="s">
        <v>215</v>
      </c>
    </row>
    <row r="1978" spans="1:13">
      <c r="A1978" s="51" t="s">
        <v>2485</v>
      </c>
      <c r="B1978" s="51">
        <v>1977</v>
      </c>
      <c r="C1978" s="51">
        <v>23</v>
      </c>
      <c r="D1978" s="52" t="s">
        <v>2472</v>
      </c>
      <c r="E1978" s="52" t="s">
        <v>2473</v>
      </c>
      <c r="F1978" s="51">
        <v>45900</v>
      </c>
      <c r="G1978" s="51">
        <v>945</v>
      </c>
      <c r="H1978" s="51">
        <v>0</v>
      </c>
      <c r="I1978" s="51">
        <v>1325</v>
      </c>
      <c r="J1978" s="51">
        <v>0</v>
      </c>
      <c r="K1978" s="51">
        <v>0</v>
      </c>
      <c r="L1978" s="52" t="s">
        <v>397</v>
      </c>
      <c r="M1978" s="47" t="s">
        <v>215</v>
      </c>
    </row>
    <row r="1979" spans="1:13">
      <c r="A1979" s="51" t="s">
        <v>2486</v>
      </c>
      <c r="B1979" s="51">
        <v>1978</v>
      </c>
      <c r="C1979" s="51">
        <v>153</v>
      </c>
      <c r="D1979" s="52" t="s">
        <v>2472</v>
      </c>
      <c r="E1979" s="52" t="s">
        <v>2473</v>
      </c>
      <c r="F1979" s="51">
        <v>459000</v>
      </c>
      <c r="G1979" s="51">
        <v>6426</v>
      </c>
      <c r="H1979" s="51">
        <v>0</v>
      </c>
      <c r="I1979" s="51">
        <v>8874</v>
      </c>
      <c r="J1979" s="51">
        <v>0</v>
      </c>
      <c r="K1979" s="51">
        <v>0</v>
      </c>
      <c r="L1979" s="52" t="s">
        <v>399</v>
      </c>
      <c r="M1979" s="47" t="s">
        <v>215</v>
      </c>
    </row>
    <row r="1980" spans="1:13">
      <c r="A1980" s="51" t="s">
        <v>2487</v>
      </c>
      <c r="B1980" s="51">
        <v>1979</v>
      </c>
      <c r="C1980" s="51">
        <v>1086</v>
      </c>
      <c r="D1980" s="52" t="s">
        <v>2472</v>
      </c>
      <c r="E1980" s="52" t="s">
        <v>2473</v>
      </c>
      <c r="F1980" s="51">
        <v>0</v>
      </c>
      <c r="G1980" s="51">
        <v>0</v>
      </c>
      <c r="H1980" s="51">
        <v>0</v>
      </c>
      <c r="I1980" s="51">
        <v>0</v>
      </c>
      <c r="J1980" s="51">
        <v>0</v>
      </c>
      <c r="K1980" s="51">
        <v>11325468</v>
      </c>
      <c r="L1980" s="52" t="s">
        <v>575</v>
      </c>
      <c r="M1980" s="47" t="s">
        <v>215</v>
      </c>
    </row>
    <row r="1981" spans="1:13">
      <c r="G1981" s="54">
        <f>SUM(G2:G1980)</f>
        <v>410169820</v>
      </c>
    </row>
  </sheetData>
  <phoneticPr fontId="13" type="noConversion"/>
  <pageMargins left="0.75" right="0.75" top="1" bottom="1" header="0.51180555555555596" footer="0.51180555555555596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6"/>
  <sheetViews>
    <sheetView workbookViewId="0">
      <selection activeCell="A2" sqref="A2:E2"/>
    </sheetView>
  </sheetViews>
  <sheetFormatPr defaultRowHeight="16.5"/>
  <cols>
    <col min="1" max="2" width="9" style="56"/>
    <col min="3" max="3" width="9.125" style="67" customWidth="1"/>
    <col min="5" max="6" width="9.125" style="67" customWidth="1"/>
    <col min="7" max="7" width="11.5" style="67" customWidth="1"/>
    <col min="8" max="9" width="10.5" style="67" customWidth="1"/>
    <col min="11" max="11" width="10.5" bestFit="1" customWidth="1"/>
  </cols>
  <sheetData>
    <row r="1" spans="1:11" ht="13.5">
      <c r="A1"/>
      <c r="B1"/>
      <c r="C1"/>
      <c r="E1"/>
      <c r="F1"/>
      <c r="G1"/>
      <c r="H1"/>
      <c r="I1"/>
    </row>
    <row r="4" spans="1:11" ht="13.5" customHeight="1">
      <c r="A4" s="148" t="s">
        <v>2488</v>
      </c>
      <c r="B4" s="148"/>
      <c r="C4" s="100" t="s">
        <v>2606</v>
      </c>
      <c r="E4" s="145" t="s">
        <v>2607</v>
      </c>
      <c r="F4" s="146"/>
      <c r="G4" s="146"/>
      <c r="H4" s="146"/>
      <c r="I4" s="147"/>
    </row>
    <row r="5" spans="1:11" ht="13.5" customHeight="1">
      <c r="A5" s="148"/>
      <c r="B5" s="148"/>
      <c r="C5" s="100" t="s">
        <v>2608</v>
      </c>
      <c r="E5" s="145" t="s">
        <v>2601</v>
      </c>
      <c r="F5" s="146"/>
      <c r="G5" s="146"/>
      <c r="H5" s="146"/>
      <c r="I5" s="147"/>
    </row>
    <row r="6" spans="1:11" ht="13.5" customHeight="1">
      <c r="A6" s="148"/>
      <c r="B6" s="148"/>
      <c r="C6" s="149" t="s">
        <v>2492</v>
      </c>
      <c r="E6" s="149" t="s">
        <v>2602</v>
      </c>
      <c r="F6" s="101"/>
      <c r="G6" s="149" t="s">
        <v>2603</v>
      </c>
      <c r="H6" s="149" t="s">
        <v>2604</v>
      </c>
      <c r="I6" s="152" t="s">
        <v>2605</v>
      </c>
    </row>
    <row r="7" spans="1:11" ht="39.75" customHeight="1">
      <c r="A7" s="148"/>
      <c r="B7" s="148"/>
      <c r="C7" s="150"/>
      <c r="E7" s="151"/>
      <c r="F7" s="73" t="s">
        <v>2609</v>
      </c>
      <c r="G7" s="151"/>
      <c r="H7" s="151"/>
      <c r="I7" s="152"/>
    </row>
    <row r="8" spans="1:11">
      <c r="A8" s="74"/>
      <c r="B8" s="74"/>
      <c r="C8" s="68">
        <f t="shared" ref="C8" si="0">C9+C20+C31+C39+C53+C66+C79+C91+C96+C104+C116+C131+C145+C151</f>
        <v>38924.400000000001</v>
      </c>
      <c r="E8" s="97">
        <f t="shared" ref="E8:I8" si="1">E9+E20+E31+E39+E53+E66+E79+E91+E96+E104+E116+E131+E145+E151</f>
        <v>74025.599999999991</v>
      </c>
      <c r="F8" s="97">
        <f>SUM(F9:F159)</f>
        <v>72638.599999999977</v>
      </c>
      <c r="G8" s="97">
        <f t="shared" si="1"/>
        <v>37774.099999999991</v>
      </c>
      <c r="H8" s="97">
        <f t="shared" si="1"/>
        <v>4341.4000000000005</v>
      </c>
      <c r="I8" s="97">
        <f t="shared" si="1"/>
        <v>116141.09999999999</v>
      </c>
      <c r="K8" s="102">
        <f>F8+G8</f>
        <v>110412.69999999997</v>
      </c>
    </row>
    <row r="9" spans="1:11">
      <c r="A9" s="144" t="s">
        <v>5</v>
      </c>
      <c r="B9" s="75" t="s">
        <v>2493</v>
      </c>
      <c r="C9" s="69">
        <f t="shared" ref="C9" si="2">SUM(C10:C19)</f>
        <v>2390.6999999999998</v>
      </c>
      <c r="E9" s="98">
        <f t="shared" ref="E9:I9" si="3">SUM(E10:E19)</f>
        <v>2960.1000000000004</v>
      </c>
      <c r="F9" s="98"/>
      <c r="G9" s="98">
        <f t="shared" si="3"/>
        <v>1499.7</v>
      </c>
      <c r="H9" s="98">
        <f t="shared" si="3"/>
        <v>141.19999999999999</v>
      </c>
      <c r="I9" s="98">
        <f t="shared" si="3"/>
        <v>4601</v>
      </c>
      <c r="K9">
        <f t="shared" ref="K9:K72" si="4">F9+G9</f>
        <v>1499.7</v>
      </c>
    </row>
    <row r="10" spans="1:11">
      <c r="A10" s="144"/>
      <c r="B10" s="57" t="s">
        <v>8</v>
      </c>
      <c r="C10" s="70">
        <v>274.7</v>
      </c>
      <c r="E10" s="99">
        <v>0</v>
      </c>
      <c r="F10" s="99">
        <f>VLOOKUP(B10,[1]基础养老金2015结算2017年预拨!$B$10:$H$171,7,0)</f>
        <v>0</v>
      </c>
      <c r="G10" s="99">
        <v>0</v>
      </c>
      <c r="H10" s="99">
        <v>0</v>
      </c>
      <c r="I10" s="99">
        <f>H10+G10+E10</f>
        <v>0</v>
      </c>
      <c r="K10">
        <f t="shared" si="4"/>
        <v>0</v>
      </c>
    </row>
    <row r="11" spans="1:11">
      <c r="A11" s="144"/>
      <c r="B11" s="57" t="s">
        <v>11</v>
      </c>
      <c r="C11" s="70">
        <v>1.9</v>
      </c>
      <c r="E11" s="99">
        <v>0</v>
      </c>
      <c r="F11" s="99">
        <f>VLOOKUP(B11,[1]基础养老金2015结算2017年预拨!$B$10:$H$171,7,0)</f>
        <v>0</v>
      </c>
      <c r="G11" s="99">
        <v>0</v>
      </c>
      <c r="H11" s="99">
        <v>0</v>
      </c>
      <c r="I11" s="99">
        <f t="shared" ref="I11:I19" si="5">H11+G11+E11</f>
        <v>0</v>
      </c>
      <c r="K11">
        <f t="shared" si="4"/>
        <v>0</v>
      </c>
    </row>
    <row r="12" spans="1:11">
      <c r="A12" s="144"/>
      <c r="B12" s="57" t="s">
        <v>12</v>
      </c>
      <c r="C12" s="70">
        <v>4.8</v>
      </c>
      <c r="E12" s="99">
        <v>0</v>
      </c>
      <c r="F12" s="99">
        <f>VLOOKUP(B12,[1]基础养老金2015结算2017年预拨!$B$10:$H$171,7,0)</f>
        <v>0</v>
      </c>
      <c r="G12" s="99">
        <v>0</v>
      </c>
      <c r="H12" s="99">
        <v>0</v>
      </c>
      <c r="I12" s="99">
        <f t="shared" si="5"/>
        <v>0</v>
      </c>
      <c r="K12">
        <f t="shared" si="4"/>
        <v>0</v>
      </c>
    </row>
    <row r="13" spans="1:11">
      <c r="A13" s="144"/>
      <c r="B13" s="57" t="s">
        <v>13</v>
      </c>
      <c r="C13" s="70">
        <v>73.400000000000006</v>
      </c>
      <c r="E13" s="99">
        <v>91.3</v>
      </c>
      <c r="F13" s="99">
        <f>VLOOKUP(B13,[1]基础养老金2015结算2017年预拨!$B$10:$H$171,7,0)</f>
        <v>91</v>
      </c>
      <c r="G13" s="99">
        <v>45.1</v>
      </c>
      <c r="H13" s="99">
        <v>4.3</v>
      </c>
      <c r="I13" s="99">
        <f t="shared" si="5"/>
        <v>140.69999999999999</v>
      </c>
      <c r="K13">
        <f t="shared" si="4"/>
        <v>136.1</v>
      </c>
    </row>
    <row r="14" spans="1:11">
      <c r="A14" s="144"/>
      <c r="B14" s="57" t="s">
        <v>14</v>
      </c>
      <c r="C14" s="70">
        <v>5.9</v>
      </c>
      <c r="E14" s="99">
        <v>0</v>
      </c>
      <c r="F14" s="99">
        <f>VLOOKUP(B14,[1]基础养老金2015结算2017年预拨!$B$10:$H$171,7,0)</f>
        <v>0</v>
      </c>
      <c r="G14" s="99">
        <v>0</v>
      </c>
      <c r="H14" s="99">
        <v>0</v>
      </c>
      <c r="I14" s="99">
        <f t="shared" si="5"/>
        <v>0</v>
      </c>
      <c r="K14">
        <f t="shared" si="4"/>
        <v>0</v>
      </c>
    </row>
    <row r="15" spans="1:11">
      <c r="A15" s="144"/>
      <c r="B15" s="57" t="s">
        <v>10</v>
      </c>
      <c r="C15" s="70">
        <v>4.2</v>
      </c>
      <c r="E15" s="99">
        <v>0</v>
      </c>
      <c r="F15" s="99">
        <f>VLOOKUP(B15,[1]基础养老金2015结算2017年预拨!$B$10:$H$171,7,0)</f>
        <v>0</v>
      </c>
      <c r="G15" s="99">
        <v>0</v>
      </c>
      <c r="H15" s="99">
        <v>0</v>
      </c>
      <c r="I15" s="99">
        <f t="shared" si="5"/>
        <v>0</v>
      </c>
      <c r="K15">
        <f t="shared" si="4"/>
        <v>0</v>
      </c>
    </row>
    <row r="16" spans="1:11">
      <c r="A16" s="144"/>
      <c r="B16" s="57" t="s">
        <v>2494</v>
      </c>
      <c r="C16" s="70">
        <v>223.5</v>
      </c>
      <c r="E16" s="99">
        <v>0</v>
      </c>
      <c r="F16" s="99">
        <f>VLOOKUP(B16,[1]基础养老金2015结算2017年预拨!$B$10:$H$171,7,0)</f>
        <v>0</v>
      </c>
      <c r="G16" s="99">
        <v>0</v>
      </c>
      <c r="H16" s="99">
        <v>0</v>
      </c>
      <c r="I16" s="99">
        <f t="shared" si="5"/>
        <v>0</v>
      </c>
      <c r="K16">
        <f t="shared" si="4"/>
        <v>0</v>
      </c>
    </row>
    <row r="17" spans="1:11">
      <c r="A17" s="144"/>
      <c r="B17" s="57" t="s">
        <v>2495</v>
      </c>
      <c r="C17" s="70">
        <v>11</v>
      </c>
      <c r="E17" s="99">
        <v>17.600000000000001</v>
      </c>
      <c r="F17" s="99">
        <f>VLOOKUP(B17,[1]基础养老金2015结算2017年预拨!$B$10:$H$171,7,0)</f>
        <v>15.2</v>
      </c>
      <c r="G17" s="99">
        <v>7.1</v>
      </c>
      <c r="H17" s="99">
        <v>0.6</v>
      </c>
      <c r="I17" s="99">
        <f t="shared" si="5"/>
        <v>25.3</v>
      </c>
      <c r="K17">
        <f t="shared" si="4"/>
        <v>22.299999999999997</v>
      </c>
    </row>
    <row r="18" spans="1:11">
      <c r="A18" s="144"/>
      <c r="B18" s="57" t="s">
        <v>16</v>
      </c>
      <c r="C18" s="70">
        <v>740.9</v>
      </c>
      <c r="E18" s="99">
        <v>1306.5</v>
      </c>
      <c r="F18" s="99">
        <f>VLOOKUP(B18,[1]基础养老金2015结算2017年预拨!$B$10:$H$171,7,0)</f>
        <v>1282.8</v>
      </c>
      <c r="G18" s="99">
        <v>664.7</v>
      </c>
      <c r="H18" s="99">
        <v>68.3</v>
      </c>
      <c r="I18" s="99">
        <f t="shared" si="5"/>
        <v>2039.5</v>
      </c>
      <c r="K18">
        <f t="shared" si="4"/>
        <v>1947.5</v>
      </c>
    </row>
    <row r="19" spans="1:11">
      <c r="A19" s="144"/>
      <c r="B19" s="57" t="s">
        <v>17</v>
      </c>
      <c r="C19" s="70">
        <v>1050.4000000000001</v>
      </c>
      <c r="E19" s="99">
        <v>1544.7</v>
      </c>
      <c r="F19" s="99">
        <f>VLOOKUP(B19,[1]基础养老金2015结算2017年预拨!$B$10:$H$171,7,0)</f>
        <v>1536.7</v>
      </c>
      <c r="G19" s="99">
        <v>782.8</v>
      </c>
      <c r="H19" s="99">
        <v>68</v>
      </c>
      <c r="I19" s="99">
        <f t="shared" si="5"/>
        <v>2395.5</v>
      </c>
      <c r="K19">
        <f t="shared" si="4"/>
        <v>2319.5</v>
      </c>
    </row>
    <row r="20" spans="1:11">
      <c r="A20" s="144" t="s">
        <v>18</v>
      </c>
      <c r="B20" s="75" t="s">
        <v>2496</v>
      </c>
      <c r="C20" s="69">
        <f t="shared" ref="C20" si="6">SUM(C21:C30)</f>
        <v>1915.2</v>
      </c>
      <c r="E20" s="98">
        <f t="shared" ref="E20:I20" si="7">SUM(E21:E30)</f>
        <v>3002.5</v>
      </c>
      <c r="F20" s="98"/>
      <c r="G20" s="98">
        <f t="shared" si="7"/>
        <v>1549.6000000000001</v>
      </c>
      <c r="H20" s="98">
        <f t="shared" si="7"/>
        <v>169.79999999999998</v>
      </c>
      <c r="I20" s="98">
        <f t="shared" si="7"/>
        <v>4721.8999999999996</v>
      </c>
      <c r="K20">
        <f t="shared" si="4"/>
        <v>1549.6000000000001</v>
      </c>
    </row>
    <row r="21" spans="1:11">
      <c r="A21" s="144"/>
      <c r="B21" s="57" t="s">
        <v>26</v>
      </c>
      <c r="C21" s="70">
        <v>208.5</v>
      </c>
      <c r="E21" s="99">
        <v>314.79999999999995</v>
      </c>
      <c r="F21" s="99">
        <f>VLOOKUP(B21,[1]基础养老金2015结算2017年预拨!$B$10:$H$171,7,0)</f>
        <v>307.39999999999998</v>
      </c>
      <c r="G21" s="99">
        <v>157.69999999999999</v>
      </c>
      <c r="H21" s="99">
        <v>17</v>
      </c>
      <c r="I21" s="99">
        <f t="shared" ref="I21:I30" si="8">H21+G21+E21</f>
        <v>489.49999999999994</v>
      </c>
      <c r="K21">
        <f t="shared" si="4"/>
        <v>465.09999999999997</v>
      </c>
    </row>
    <row r="22" spans="1:11">
      <c r="A22" s="144"/>
      <c r="B22" s="57" t="s">
        <v>21</v>
      </c>
      <c r="C22" s="70">
        <v>11.5</v>
      </c>
      <c r="E22" s="99">
        <v>0</v>
      </c>
      <c r="F22" s="99">
        <f>VLOOKUP(B22,[1]基础养老金2015结算2017年预拨!$B$10:$H$171,7,0)</f>
        <v>0</v>
      </c>
      <c r="G22" s="99">
        <v>0</v>
      </c>
      <c r="H22" s="99">
        <v>0</v>
      </c>
      <c r="I22" s="99">
        <f t="shared" si="8"/>
        <v>0</v>
      </c>
      <c r="K22">
        <f t="shared" si="4"/>
        <v>0</v>
      </c>
    </row>
    <row r="23" spans="1:11">
      <c r="A23" s="144"/>
      <c r="B23" s="57" t="s">
        <v>23</v>
      </c>
      <c r="C23" s="70">
        <v>12.6</v>
      </c>
      <c r="E23" s="99">
        <v>10</v>
      </c>
      <c r="F23" s="99">
        <f>VLOOKUP(B23,[1]基础养老金2015结算2017年预拨!$B$10:$H$171,7,0)</f>
        <v>11.5</v>
      </c>
      <c r="G23" s="99">
        <v>5.5</v>
      </c>
      <c r="H23" s="99">
        <v>0.4</v>
      </c>
      <c r="I23" s="99">
        <f t="shared" si="8"/>
        <v>15.9</v>
      </c>
      <c r="K23">
        <f t="shared" si="4"/>
        <v>17</v>
      </c>
    </row>
    <row r="24" spans="1:11">
      <c r="A24" s="144"/>
      <c r="B24" s="57" t="s">
        <v>22</v>
      </c>
      <c r="C24" s="70">
        <v>14.4</v>
      </c>
      <c r="E24" s="99">
        <v>25.6</v>
      </c>
      <c r="F24" s="99">
        <f>VLOOKUP(B24,[1]基础养老金2015结算2017年预拨!$B$10:$H$171,7,0)</f>
        <v>25.7</v>
      </c>
      <c r="G24" s="99">
        <v>12.2</v>
      </c>
      <c r="H24" s="99">
        <v>0.1</v>
      </c>
      <c r="I24" s="99">
        <f t="shared" si="8"/>
        <v>37.9</v>
      </c>
      <c r="K24">
        <f t="shared" si="4"/>
        <v>37.9</v>
      </c>
    </row>
    <row r="25" spans="1:11">
      <c r="A25" s="144"/>
      <c r="B25" s="57" t="s">
        <v>24</v>
      </c>
      <c r="C25" s="70">
        <v>1.4</v>
      </c>
      <c r="E25" s="99">
        <v>3.4</v>
      </c>
      <c r="F25" s="99">
        <f>VLOOKUP(B25,[1]基础养老金2015结算2017年预拨!$B$10:$H$171,7,0)</f>
        <v>3.9</v>
      </c>
      <c r="G25" s="99">
        <v>1.9</v>
      </c>
      <c r="H25" s="99">
        <v>1</v>
      </c>
      <c r="I25" s="99">
        <f t="shared" si="8"/>
        <v>6.3</v>
      </c>
      <c r="K25">
        <f t="shared" si="4"/>
        <v>5.8</v>
      </c>
    </row>
    <row r="26" spans="1:11">
      <c r="A26" s="144"/>
      <c r="B26" s="57" t="s">
        <v>2497</v>
      </c>
      <c r="C26" s="70">
        <v>7.8</v>
      </c>
      <c r="E26" s="99">
        <v>2</v>
      </c>
      <c r="F26" s="99">
        <v>4</v>
      </c>
      <c r="G26" s="99">
        <v>1.4</v>
      </c>
      <c r="H26" s="99">
        <v>0</v>
      </c>
      <c r="I26" s="99">
        <v>3.4</v>
      </c>
      <c r="K26">
        <f t="shared" si="4"/>
        <v>5.4</v>
      </c>
    </row>
    <row r="27" spans="1:11">
      <c r="A27" s="144"/>
      <c r="B27" s="57" t="s">
        <v>28</v>
      </c>
      <c r="C27" s="70">
        <v>573</v>
      </c>
      <c r="E27" s="99">
        <v>890.8</v>
      </c>
      <c r="F27" s="99">
        <f>VLOOKUP(B27,[1]基础养老金2015结算2017年预拨!$B$10:$H$171,7,0)</f>
        <v>879.8</v>
      </c>
      <c r="G27" s="99">
        <v>454.1</v>
      </c>
      <c r="H27" s="99">
        <v>46.2</v>
      </c>
      <c r="I27" s="99">
        <f t="shared" si="8"/>
        <v>1391.1</v>
      </c>
      <c r="K27">
        <f t="shared" si="4"/>
        <v>1333.9</v>
      </c>
    </row>
    <row r="28" spans="1:11">
      <c r="A28" s="144"/>
      <c r="B28" s="57" t="s">
        <v>29</v>
      </c>
      <c r="C28" s="70">
        <v>394.2</v>
      </c>
      <c r="E28" s="99">
        <v>691.5</v>
      </c>
      <c r="F28" s="99">
        <f>VLOOKUP(B28,[1]基础养老金2015结算2017年预拨!$B$10:$H$171,7,0)</f>
        <v>682.6</v>
      </c>
      <c r="G28" s="99">
        <v>358.1</v>
      </c>
      <c r="H28" s="99">
        <v>53</v>
      </c>
      <c r="I28" s="99">
        <f t="shared" si="8"/>
        <v>1102.5999999999999</v>
      </c>
      <c r="K28">
        <f t="shared" si="4"/>
        <v>1040.7</v>
      </c>
    </row>
    <row r="29" spans="1:11">
      <c r="A29" s="144"/>
      <c r="B29" s="57" t="s">
        <v>30</v>
      </c>
      <c r="C29" s="70">
        <v>85.1</v>
      </c>
      <c r="E29" s="99">
        <v>208.2</v>
      </c>
      <c r="F29" s="99">
        <f>VLOOKUP(B29,[1]基础养老金2015结算2017年预拨!$B$10:$H$171,7,0)</f>
        <v>205.8</v>
      </c>
      <c r="G29" s="99">
        <v>123.5</v>
      </c>
      <c r="H29" s="99">
        <v>12</v>
      </c>
      <c r="I29" s="99">
        <f t="shared" si="8"/>
        <v>343.7</v>
      </c>
      <c r="K29">
        <f t="shared" si="4"/>
        <v>329.3</v>
      </c>
    </row>
    <row r="30" spans="1:11">
      <c r="A30" s="144"/>
      <c r="B30" s="57" t="s">
        <v>27</v>
      </c>
      <c r="C30" s="70">
        <v>606.70000000000005</v>
      </c>
      <c r="E30" s="99">
        <v>856.2</v>
      </c>
      <c r="F30" s="99">
        <f>VLOOKUP(B30,[1]基础养老金2015结算2017年预拨!$B$10:$H$171,7,0)</f>
        <v>846</v>
      </c>
      <c r="G30" s="99">
        <v>435.2</v>
      </c>
      <c r="H30" s="99">
        <v>40.1</v>
      </c>
      <c r="I30" s="99">
        <f t="shared" si="8"/>
        <v>1331.5</v>
      </c>
      <c r="K30">
        <f t="shared" si="4"/>
        <v>1281.2</v>
      </c>
    </row>
    <row r="31" spans="1:11">
      <c r="A31" s="144" t="s">
        <v>31</v>
      </c>
      <c r="B31" s="75" t="s">
        <v>2498</v>
      </c>
      <c r="C31" s="69">
        <f t="shared" ref="C31" si="9">SUM(C32:C38)</f>
        <v>1263.8999999999999</v>
      </c>
      <c r="E31" s="98">
        <f t="shared" ref="E31:I31" si="10">SUM(E32:E38)</f>
        <v>2942.5</v>
      </c>
      <c r="F31" s="98"/>
      <c r="G31" s="98">
        <f t="shared" si="10"/>
        <v>1510.3999999999999</v>
      </c>
      <c r="H31" s="98">
        <f t="shared" si="10"/>
        <v>177.7</v>
      </c>
      <c r="I31" s="98">
        <f t="shared" si="10"/>
        <v>4630.6000000000004</v>
      </c>
      <c r="K31">
        <f t="shared" si="4"/>
        <v>1510.3999999999999</v>
      </c>
    </row>
    <row r="32" spans="1:11">
      <c r="A32" s="144"/>
      <c r="B32" s="57" t="s">
        <v>38</v>
      </c>
      <c r="C32" s="70">
        <v>587.5</v>
      </c>
      <c r="E32" s="99">
        <v>1394.8</v>
      </c>
      <c r="F32" s="99">
        <f>VLOOKUP(B32,[1]基础养老金2015结算2017年预拨!$B$10:$H$171,7,0)</f>
        <v>1381.3</v>
      </c>
      <c r="G32" s="99">
        <v>708.5</v>
      </c>
      <c r="H32" s="99">
        <v>85.6</v>
      </c>
      <c r="I32" s="99">
        <f t="shared" ref="I32:I38" si="11">H32+G32+E32</f>
        <v>2188.9</v>
      </c>
      <c r="K32">
        <f t="shared" si="4"/>
        <v>2089.8000000000002</v>
      </c>
    </row>
    <row r="33" spans="1:11">
      <c r="A33" s="144"/>
      <c r="B33" s="57" t="s">
        <v>40</v>
      </c>
      <c r="C33" s="70">
        <v>43.8</v>
      </c>
      <c r="E33" s="99">
        <v>81.900000000000006</v>
      </c>
      <c r="F33" s="99">
        <f>VLOOKUP(B33,[1]基础养老金2015结算2017年预拨!$B$10:$H$171,7,0)</f>
        <v>82.2</v>
      </c>
      <c r="G33" s="99">
        <v>61.8</v>
      </c>
      <c r="H33" s="99">
        <v>3.2</v>
      </c>
      <c r="I33" s="99">
        <f t="shared" si="11"/>
        <v>146.9</v>
      </c>
      <c r="K33">
        <f t="shared" si="4"/>
        <v>144</v>
      </c>
    </row>
    <row r="34" spans="1:11">
      <c r="A34" s="144"/>
      <c r="B34" s="57" t="s">
        <v>34</v>
      </c>
      <c r="C34" s="70">
        <v>55.4</v>
      </c>
      <c r="E34" s="99">
        <v>171.3</v>
      </c>
      <c r="F34" s="99">
        <f>VLOOKUP(B34,[1]基础养老金2015结算2017年预拨!$B$10:$H$171,7,0)</f>
        <v>172</v>
      </c>
      <c r="G34" s="99">
        <v>86.9</v>
      </c>
      <c r="H34" s="99">
        <v>7.3</v>
      </c>
      <c r="I34" s="99">
        <f t="shared" si="11"/>
        <v>265.5</v>
      </c>
      <c r="K34">
        <f t="shared" si="4"/>
        <v>258.89999999999998</v>
      </c>
    </row>
    <row r="35" spans="1:11">
      <c r="A35" s="144"/>
      <c r="B35" s="57" t="s">
        <v>2499</v>
      </c>
      <c r="C35" s="70">
        <v>1.5</v>
      </c>
      <c r="E35" s="99">
        <v>3.8000000000000007</v>
      </c>
      <c r="F35" s="99">
        <f>VLOOKUP(B35,[1]基础养老金2015结算2017年预拨!$B$10:$H$171,7,0)</f>
        <v>4.4000000000000004</v>
      </c>
      <c r="G35" s="99">
        <v>2</v>
      </c>
      <c r="H35" s="99">
        <v>0</v>
      </c>
      <c r="I35" s="99">
        <f t="shared" si="11"/>
        <v>5.8000000000000007</v>
      </c>
      <c r="K35">
        <f t="shared" si="4"/>
        <v>6.4</v>
      </c>
    </row>
    <row r="36" spans="1:11">
      <c r="A36" s="144"/>
      <c r="B36" s="57" t="s">
        <v>2500</v>
      </c>
      <c r="C36" s="70">
        <v>7.7</v>
      </c>
      <c r="E36" s="99">
        <v>39.299999999999997</v>
      </c>
      <c r="F36" s="99">
        <f>VLOOKUP(B36,[1]基础养老金2015结算2017年预拨!$B$10:$H$171,7,0)</f>
        <v>40.9</v>
      </c>
      <c r="G36" s="99">
        <v>21.2</v>
      </c>
      <c r="H36" s="99">
        <v>3.1</v>
      </c>
      <c r="I36" s="99">
        <f t="shared" si="11"/>
        <v>63.599999999999994</v>
      </c>
      <c r="K36">
        <f t="shared" si="4"/>
        <v>62.099999999999994</v>
      </c>
    </row>
    <row r="37" spans="1:11">
      <c r="A37" s="144"/>
      <c r="B37" s="57" t="s">
        <v>39</v>
      </c>
      <c r="C37" s="70">
        <v>555.79999999999995</v>
      </c>
      <c r="E37" s="99">
        <v>1225</v>
      </c>
      <c r="F37" s="99">
        <f>VLOOKUP(B37,[1]基础养老金2015结算2017年预拨!$B$10:$H$171,7,0)</f>
        <v>1219.5</v>
      </c>
      <c r="G37" s="99">
        <v>615.79999999999995</v>
      </c>
      <c r="H37" s="99">
        <v>77.5</v>
      </c>
      <c r="I37" s="99">
        <f t="shared" si="11"/>
        <v>1918.3</v>
      </c>
      <c r="K37">
        <f t="shared" si="4"/>
        <v>1835.3</v>
      </c>
    </row>
    <row r="38" spans="1:11">
      <c r="A38" s="144"/>
      <c r="B38" s="57" t="s">
        <v>36</v>
      </c>
      <c r="C38" s="70">
        <v>12.2</v>
      </c>
      <c r="E38" s="99">
        <v>26.4</v>
      </c>
      <c r="F38" s="99">
        <f>VLOOKUP(B38,[1]基础养老金2015结算2017年预拨!$B$10:$H$171,7,0)</f>
        <v>28.1</v>
      </c>
      <c r="G38" s="99">
        <v>14.2</v>
      </c>
      <c r="H38" s="99">
        <v>1</v>
      </c>
      <c r="I38" s="99">
        <f t="shared" si="11"/>
        <v>41.599999999999994</v>
      </c>
      <c r="K38">
        <f t="shared" si="4"/>
        <v>42.3</v>
      </c>
    </row>
    <row r="39" spans="1:11">
      <c r="A39" s="144" t="s">
        <v>41</v>
      </c>
      <c r="B39" s="75" t="s">
        <v>2501</v>
      </c>
      <c r="C39" s="69">
        <f t="shared" ref="C39" si="12">SUM(C40:C52)</f>
        <v>4010.7000000000003</v>
      </c>
      <c r="E39" s="98">
        <f t="shared" ref="E39:I39" si="13">SUM(E40:E52)</f>
        <v>8494.8000000000011</v>
      </c>
      <c r="F39" s="98"/>
      <c r="G39" s="98">
        <f t="shared" si="13"/>
        <v>4306.1000000000004</v>
      </c>
      <c r="H39" s="98">
        <f t="shared" si="13"/>
        <v>563.60000000000014</v>
      </c>
      <c r="I39" s="98">
        <f t="shared" si="13"/>
        <v>13364.5</v>
      </c>
      <c r="K39">
        <f t="shared" si="4"/>
        <v>4306.1000000000004</v>
      </c>
    </row>
    <row r="40" spans="1:11">
      <c r="A40" s="144"/>
      <c r="B40" s="57" t="s">
        <v>55</v>
      </c>
      <c r="C40" s="70">
        <v>473.4</v>
      </c>
      <c r="E40" s="99">
        <v>1557.2</v>
      </c>
      <c r="F40" s="99">
        <f>VLOOKUP(B40,[1]基础养老金2015结算2017年预拨!$B$10:$H$171,7,0)</f>
        <v>1543.7</v>
      </c>
      <c r="G40" s="99">
        <v>795.1</v>
      </c>
      <c r="H40" s="99">
        <v>153.80000000000001</v>
      </c>
      <c r="I40" s="99">
        <f t="shared" ref="I40:I52" si="14">H40+G40+E40</f>
        <v>2506.1000000000004</v>
      </c>
      <c r="K40">
        <f t="shared" si="4"/>
        <v>2338.8000000000002</v>
      </c>
    </row>
    <row r="41" spans="1:11">
      <c r="A41" s="144"/>
      <c r="B41" s="57" t="s">
        <v>49</v>
      </c>
      <c r="C41" s="70">
        <v>7.7</v>
      </c>
      <c r="E41" s="99">
        <v>0</v>
      </c>
      <c r="F41" s="99">
        <f>VLOOKUP(B41,[1]基础养老金2015结算2017年预拨!$B$10:$H$171,7,0)</f>
        <v>0</v>
      </c>
      <c r="G41" s="99">
        <v>0</v>
      </c>
      <c r="H41" s="99">
        <v>0</v>
      </c>
      <c r="I41" s="99">
        <f t="shared" si="14"/>
        <v>0</v>
      </c>
      <c r="K41">
        <f t="shared" si="4"/>
        <v>0</v>
      </c>
    </row>
    <row r="42" spans="1:11">
      <c r="A42" s="144"/>
      <c r="B42" s="57" t="s">
        <v>52</v>
      </c>
      <c r="C42" s="70">
        <v>257</v>
      </c>
      <c r="E42" s="99">
        <v>451.20000000000005</v>
      </c>
      <c r="F42" s="99">
        <f>VLOOKUP(B42,[1]基础养老金2015结算2017年预拨!$B$10:$H$171,7,0)</f>
        <v>447.8</v>
      </c>
      <c r="G42" s="99">
        <v>232.5</v>
      </c>
      <c r="H42" s="99">
        <v>22.1</v>
      </c>
      <c r="I42" s="99">
        <f t="shared" si="14"/>
        <v>705.80000000000007</v>
      </c>
      <c r="K42">
        <f t="shared" si="4"/>
        <v>680.3</v>
      </c>
    </row>
    <row r="43" spans="1:11">
      <c r="A43" s="144"/>
      <c r="B43" s="57" t="s">
        <v>56</v>
      </c>
      <c r="C43" s="70">
        <v>602.1</v>
      </c>
      <c r="E43" s="99">
        <v>900.2</v>
      </c>
      <c r="F43" s="99">
        <f>VLOOKUP(B43,[1]基础养老金2015结算2017年预拨!$B$10:$H$171,7,0)</f>
        <v>904.2</v>
      </c>
      <c r="G43" s="99">
        <v>476.9</v>
      </c>
      <c r="H43" s="99">
        <v>54.2</v>
      </c>
      <c r="I43" s="99">
        <f t="shared" si="14"/>
        <v>1431.3000000000002</v>
      </c>
      <c r="K43">
        <f t="shared" si="4"/>
        <v>1381.1</v>
      </c>
    </row>
    <row r="44" spans="1:11">
      <c r="A44" s="144"/>
      <c r="B44" s="57" t="s">
        <v>50</v>
      </c>
      <c r="C44" s="70">
        <v>829.4</v>
      </c>
      <c r="E44" s="99">
        <v>1707.5</v>
      </c>
      <c r="F44" s="99">
        <f>VLOOKUP(B44,[1]基础养老金2015结算2017年预拨!$B$10:$H$171,7,0)</f>
        <v>1693.4</v>
      </c>
      <c r="G44" s="99">
        <v>870.4</v>
      </c>
      <c r="H44" s="99">
        <v>108.8</v>
      </c>
      <c r="I44" s="99">
        <f t="shared" si="14"/>
        <v>2686.7</v>
      </c>
      <c r="K44">
        <f t="shared" si="4"/>
        <v>2563.8000000000002</v>
      </c>
    </row>
    <row r="45" spans="1:11">
      <c r="A45" s="144"/>
      <c r="B45" s="57" t="s">
        <v>51</v>
      </c>
      <c r="C45" s="70">
        <v>675.4</v>
      </c>
      <c r="E45" s="99">
        <v>1325</v>
      </c>
      <c r="F45" s="99">
        <f>VLOOKUP(B45,[1]基础养老金2015结算2017年预拨!$B$10:$H$171,7,0)</f>
        <v>1277.5</v>
      </c>
      <c r="G45" s="99">
        <v>661.1</v>
      </c>
      <c r="H45" s="99">
        <v>72.900000000000006</v>
      </c>
      <c r="I45" s="99">
        <f t="shared" si="14"/>
        <v>2059</v>
      </c>
      <c r="K45">
        <f t="shared" si="4"/>
        <v>1938.6</v>
      </c>
    </row>
    <row r="46" spans="1:11">
      <c r="A46" s="144"/>
      <c r="B46" s="57" t="s">
        <v>47</v>
      </c>
      <c r="C46" s="70">
        <v>0</v>
      </c>
      <c r="E46" s="99">
        <v>33.199999999999996</v>
      </c>
      <c r="F46" s="99">
        <f>VLOOKUP(B46,[1]基础养老金2015结算2017年预拨!$B$10:$H$171,7,0)</f>
        <v>33.4</v>
      </c>
      <c r="G46" s="99">
        <v>16.399999999999999</v>
      </c>
      <c r="H46" s="99">
        <v>0.8</v>
      </c>
      <c r="I46" s="99">
        <f t="shared" si="14"/>
        <v>50.399999999999991</v>
      </c>
      <c r="K46">
        <f t="shared" si="4"/>
        <v>49.8</v>
      </c>
    </row>
    <row r="47" spans="1:11">
      <c r="A47" s="144"/>
      <c r="B47" s="57" t="s">
        <v>48</v>
      </c>
      <c r="C47" s="70">
        <v>22.1</v>
      </c>
      <c r="E47" s="99">
        <v>57.8</v>
      </c>
      <c r="F47" s="99">
        <f>VLOOKUP(B47,[1]基础养老金2015结算2017年预拨!$B$10:$H$171,7,0)</f>
        <v>58</v>
      </c>
      <c r="G47" s="99">
        <v>29.9</v>
      </c>
      <c r="H47" s="99">
        <v>3.3</v>
      </c>
      <c r="I47" s="99">
        <f t="shared" si="14"/>
        <v>91</v>
      </c>
      <c r="K47">
        <f t="shared" si="4"/>
        <v>87.9</v>
      </c>
    </row>
    <row r="48" spans="1:11">
      <c r="A48" s="144"/>
      <c r="B48" s="57" t="s">
        <v>53</v>
      </c>
      <c r="C48" s="70">
        <v>260.39999999999998</v>
      </c>
      <c r="E48" s="99">
        <v>931.5</v>
      </c>
      <c r="F48" s="99">
        <f>VLOOKUP(B48,[1]基础养老金2015结算2017年预拨!$B$10:$H$171,7,0)</f>
        <v>909.8</v>
      </c>
      <c r="G48" s="99">
        <v>474.4</v>
      </c>
      <c r="H48" s="99">
        <v>64.099999999999994</v>
      </c>
      <c r="I48" s="99">
        <f t="shared" si="14"/>
        <v>1470</v>
      </c>
      <c r="K48">
        <f t="shared" si="4"/>
        <v>1384.1999999999998</v>
      </c>
    </row>
    <row r="49" spans="1:11">
      <c r="A49" s="144"/>
      <c r="B49" s="57" t="s">
        <v>45</v>
      </c>
      <c r="C49" s="70">
        <v>24.5</v>
      </c>
      <c r="E49" s="99">
        <v>84.5</v>
      </c>
      <c r="F49" s="99">
        <f>VLOOKUP(B49,[1]基础养老金2015结算2017年预拨!$B$10:$H$171,7,0)</f>
        <v>85.4</v>
      </c>
      <c r="G49" s="99">
        <v>40.799999999999997</v>
      </c>
      <c r="H49" s="99">
        <v>4.0999999999999996</v>
      </c>
      <c r="I49" s="99">
        <f t="shared" si="14"/>
        <v>129.4</v>
      </c>
      <c r="K49">
        <f t="shared" si="4"/>
        <v>126.2</v>
      </c>
    </row>
    <row r="50" spans="1:11">
      <c r="A50" s="144"/>
      <c r="B50" s="58" t="s">
        <v>54</v>
      </c>
      <c r="C50" s="70">
        <v>845.8</v>
      </c>
      <c r="E50" s="99">
        <v>1415</v>
      </c>
      <c r="F50" s="99">
        <f>VLOOKUP(B50,[1]基础养老金2015结算2017年预拨!$B$10:$H$171,7,0)</f>
        <v>1401.2</v>
      </c>
      <c r="G50" s="99">
        <v>692.4</v>
      </c>
      <c r="H50" s="99">
        <v>79.5</v>
      </c>
      <c r="I50" s="99">
        <f t="shared" si="14"/>
        <v>2186.9</v>
      </c>
      <c r="K50">
        <f t="shared" si="4"/>
        <v>2093.6</v>
      </c>
    </row>
    <row r="51" spans="1:11">
      <c r="A51" s="144"/>
      <c r="B51" s="58" t="s">
        <v>46</v>
      </c>
      <c r="C51" s="70">
        <v>12.9</v>
      </c>
      <c r="E51" s="99">
        <v>21.1</v>
      </c>
      <c r="F51" s="99">
        <f>VLOOKUP(B51,[1]基础养老金2015结算2017年预拨!$B$10:$H$171,7,0)</f>
        <v>23.6</v>
      </c>
      <c r="G51" s="99">
        <v>10.8</v>
      </c>
      <c r="H51" s="99">
        <v>0</v>
      </c>
      <c r="I51" s="99">
        <f t="shared" si="14"/>
        <v>31.900000000000002</v>
      </c>
      <c r="K51">
        <f t="shared" si="4"/>
        <v>34.400000000000006</v>
      </c>
    </row>
    <row r="52" spans="1:11">
      <c r="A52" s="144"/>
      <c r="B52" s="58" t="s">
        <v>44</v>
      </c>
      <c r="C52" s="70">
        <v>0</v>
      </c>
      <c r="E52" s="99">
        <v>10.600000000000001</v>
      </c>
      <c r="F52" s="99">
        <f>VLOOKUP(B52,[1]基础养老金2015结算2017年预拨!$B$10:$H$171,7,0)</f>
        <v>12.8</v>
      </c>
      <c r="G52" s="99">
        <v>5.4</v>
      </c>
      <c r="H52" s="99">
        <v>0</v>
      </c>
      <c r="I52" s="99">
        <f t="shared" si="14"/>
        <v>16</v>
      </c>
      <c r="K52">
        <f t="shared" si="4"/>
        <v>18.200000000000003</v>
      </c>
    </row>
    <row r="53" spans="1:11">
      <c r="A53" s="144" t="s">
        <v>57</v>
      </c>
      <c r="B53" s="75" t="s">
        <v>2502</v>
      </c>
      <c r="C53" s="69">
        <f t="shared" ref="C53" si="15">SUM(C54:C65)</f>
        <v>5234.5</v>
      </c>
      <c r="E53" s="98">
        <f t="shared" ref="E53:I53" si="16">SUM(E54:E65)</f>
        <v>10526.3</v>
      </c>
      <c r="F53" s="98"/>
      <c r="G53" s="98">
        <f t="shared" si="16"/>
        <v>5258.8</v>
      </c>
      <c r="H53" s="98">
        <f t="shared" si="16"/>
        <v>611.29999999999995</v>
      </c>
      <c r="I53" s="98">
        <f t="shared" si="16"/>
        <v>16396.400000000001</v>
      </c>
      <c r="K53">
        <f t="shared" si="4"/>
        <v>5258.8</v>
      </c>
    </row>
    <row r="54" spans="1:11">
      <c r="A54" s="144"/>
      <c r="B54" s="58" t="s">
        <v>62</v>
      </c>
      <c r="C54" s="70">
        <v>37.200000000000003</v>
      </c>
      <c r="E54" s="99">
        <v>43.6</v>
      </c>
      <c r="F54" s="99">
        <f>VLOOKUP(B54,[1]基础养老金2015结算2017年预拨!$B$10:$H$171,7,0)</f>
        <v>43.1</v>
      </c>
      <c r="G54" s="99">
        <v>21.1</v>
      </c>
      <c r="H54" s="99">
        <v>0.9</v>
      </c>
      <c r="I54" s="99">
        <f t="shared" ref="I54:I65" si="17">H54+G54+E54</f>
        <v>65.599999999999994</v>
      </c>
      <c r="K54">
        <f t="shared" si="4"/>
        <v>64.2</v>
      </c>
    </row>
    <row r="55" spans="1:11">
      <c r="A55" s="144"/>
      <c r="B55" s="57" t="s">
        <v>64</v>
      </c>
      <c r="C55" s="70">
        <v>661.8</v>
      </c>
      <c r="E55" s="99">
        <v>1106.8000000000002</v>
      </c>
      <c r="F55" s="99">
        <f>VLOOKUP(B55,[1]基础养老金2015结算2017年预拨!$B$10:$H$171,7,0)</f>
        <v>1100.4000000000001</v>
      </c>
      <c r="G55" s="99">
        <v>564.20000000000005</v>
      </c>
      <c r="H55" s="99">
        <v>64.8</v>
      </c>
      <c r="I55" s="99">
        <f t="shared" si="17"/>
        <v>1735.8000000000002</v>
      </c>
      <c r="K55">
        <f t="shared" si="4"/>
        <v>1664.6000000000001</v>
      </c>
    </row>
    <row r="56" spans="1:11">
      <c r="A56" s="144"/>
      <c r="B56" s="57" t="s">
        <v>60</v>
      </c>
      <c r="C56" s="70">
        <v>41.6</v>
      </c>
      <c r="E56" s="99">
        <v>101.9</v>
      </c>
      <c r="F56" s="99">
        <f>VLOOKUP(B56,[1]基础养老金2015结算2017年预拨!$B$10:$H$171,7,0)</f>
        <v>102.2</v>
      </c>
      <c r="G56" s="99">
        <v>46.4</v>
      </c>
      <c r="H56" s="99">
        <v>0</v>
      </c>
      <c r="I56" s="99">
        <f t="shared" si="17"/>
        <v>148.30000000000001</v>
      </c>
      <c r="K56">
        <f t="shared" si="4"/>
        <v>148.6</v>
      </c>
    </row>
    <row r="57" spans="1:11">
      <c r="A57" s="144"/>
      <c r="B57" s="57" t="s">
        <v>66</v>
      </c>
      <c r="C57" s="70">
        <v>1016.2</v>
      </c>
      <c r="E57" s="99">
        <v>1655.3</v>
      </c>
      <c r="F57" s="99">
        <f>VLOOKUP(B57,[1]基础养老金2015结算2017年预拨!$B$10:$H$171,7,0)</f>
        <v>1631.5</v>
      </c>
      <c r="G57" s="99">
        <v>859.6</v>
      </c>
      <c r="H57" s="99">
        <v>112.3</v>
      </c>
      <c r="I57" s="99">
        <f t="shared" si="17"/>
        <v>2627.2</v>
      </c>
      <c r="K57">
        <f t="shared" si="4"/>
        <v>2491.1</v>
      </c>
    </row>
    <row r="58" spans="1:11">
      <c r="A58" s="144"/>
      <c r="B58" s="57" t="s">
        <v>71</v>
      </c>
      <c r="C58" s="70">
        <v>492.8</v>
      </c>
      <c r="E58" s="99">
        <v>1065</v>
      </c>
      <c r="F58" s="99">
        <f>VLOOKUP(B58,[1]基础养老金2015结算2017年预拨!$B$10:$H$171,7,0)</f>
        <v>1054.5</v>
      </c>
      <c r="G58" s="99">
        <v>541.70000000000005</v>
      </c>
      <c r="H58" s="99">
        <v>60.8</v>
      </c>
      <c r="I58" s="99">
        <f t="shared" si="17"/>
        <v>1667.5</v>
      </c>
      <c r="K58">
        <f t="shared" si="4"/>
        <v>1596.2</v>
      </c>
    </row>
    <row r="59" spans="1:11">
      <c r="A59" s="144"/>
      <c r="B59" s="57" t="s">
        <v>61</v>
      </c>
      <c r="C59" s="70">
        <v>45.9</v>
      </c>
      <c r="E59" s="99">
        <v>161</v>
      </c>
      <c r="F59" s="99">
        <f>VLOOKUP(B59,[1]基础养老金2015结算2017年预拨!$B$10:$H$171,7,0)</f>
        <v>159.69999999999999</v>
      </c>
      <c r="G59" s="99">
        <v>76.099999999999994</v>
      </c>
      <c r="H59" s="99">
        <v>1.1000000000000001</v>
      </c>
      <c r="I59" s="99">
        <f t="shared" si="17"/>
        <v>238.2</v>
      </c>
      <c r="K59">
        <f t="shared" si="4"/>
        <v>235.79999999999998</v>
      </c>
    </row>
    <row r="60" spans="1:11">
      <c r="A60" s="144"/>
      <c r="B60" s="57" t="s">
        <v>63</v>
      </c>
      <c r="C60" s="70">
        <v>1084.2</v>
      </c>
      <c r="E60" s="99">
        <v>1834</v>
      </c>
      <c r="F60" s="99">
        <f>VLOOKUP(B60,[1]基础养老金2015结算2017年预拨!$B$10:$H$171,7,0)</f>
        <v>1806.4</v>
      </c>
      <c r="G60" s="99">
        <v>950</v>
      </c>
      <c r="H60" s="99">
        <v>112.9</v>
      </c>
      <c r="I60" s="99">
        <f t="shared" si="17"/>
        <v>2896.9</v>
      </c>
      <c r="K60">
        <f t="shared" si="4"/>
        <v>2756.4</v>
      </c>
    </row>
    <row r="61" spans="1:11">
      <c r="A61" s="144"/>
      <c r="B61" s="58" t="s">
        <v>65</v>
      </c>
      <c r="C61" s="70">
        <v>644</v>
      </c>
      <c r="E61" s="99">
        <v>1776.4</v>
      </c>
      <c r="F61" s="99">
        <f>VLOOKUP(B61,[1]基础养老金2015结算2017年预拨!$B$10:$H$171,7,0)</f>
        <v>1421.9</v>
      </c>
      <c r="G61" s="99">
        <v>751.3</v>
      </c>
      <c r="H61" s="99">
        <v>81.2</v>
      </c>
      <c r="I61" s="99">
        <f t="shared" si="17"/>
        <v>2608.9</v>
      </c>
      <c r="K61">
        <f t="shared" si="4"/>
        <v>2173.1999999999998</v>
      </c>
    </row>
    <row r="62" spans="1:11">
      <c r="A62" s="144"/>
      <c r="B62" s="58" t="s">
        <v>69</v>
      </c>
      <c r="C62" s="70">
        <v>358.7</v>
      </c>
      <c r="E62" s="99">
        <v>834.5</v>
      </c>
      <c r="F62" s="99">
        <f>VLOOKUP(B62,[1]基础养老金2015结算2017年预拨!$B$10:$H$171,7,0)</f>
        <v>821.1</v>
      </c>
      <c r="G62" s="99">
        <v>432.8</v>
      </c>
      <c r="H62" s="99">
        <v>54.7</v>
      </c>
      <c r="I62" s="99">
        <f t="shared" si="17"/>
        <v>1322</v>
      </c>
      <c r="K62">
        <f t="shared" si="4"/>
        <v>1253.9000000000001</v>
      </c>
    </row>
    <row r="63" spans="1:11">
      <c r="A63" s="144"/>
      <c r="B63" s="58" t="s">
        <v>70</v>
      </c>
      <c r="C63" s="70">
        <v>124.7</v>
      </c>
      <c r="E63" s="99">
        <v>272.79999999999995</v>
      </c>
      <c r="F63" s="99">
        <f>VLOOKUP(B63,[1]基础养老金2015结算2017年预拨!$B$10:$H$171,7,0)</f>
        <v>264.89999999999998</v>
      </c>
      <c r="G63" s="99">
        <v>157.9</v>
      </c>
      <c r="H63" s="99">
        <v>12.9</v>
      </c>
      <c r="I63" s="99">
        <f t="shared" si="17"/>
        <v>443.59999999999997</v>
      </c>
      <c r="K63">
        <f t="shared" si="4"/>
        <v>422.79999999999995</v>
      </c>
    </row>
    <row r="64" spans="1:11">
      <c r="A64" s="144"/>
      <c r="B64" s="58" t="s">
        <v>67</v>
      </c>
      <c r="C64" s="70">
        <v>556</v>
      </c>
      <c r="E64" s="99">
        <v>1250</v>
      </c>
      <c r="F64" s="99">
        <f>VLOOKUP(B64,[1]基础养老金2015结算2017年预拨!$B$10:$H$171,7,0)</f>
        <v>1226.0999999999999</v>
      </c>
      <c r="G64" s="99">
        <v>638.29999999999995</v>
      </c>
      <c r="H64" s="99">
        <v>86.2</v>
      </c>
      <c r="I64" s="99">
        <f t="shared" si="17"/>
        <v>1974.5</v>
      </c>
      <c r="K64">
        <f t="shared" si="4"/>
        <v>1864.3999999999999</v>
      </c>
    </row>
    <row r="65" spans="1:11">
      <c r="A65" s="144"/>
      <c r="B65" s="58" t="s">
        <v>68</v>
      </c>
      <c r="C65" s="70">
        <v>171.4</v>
      </c>
      <c r="E65" s="99">
        <v>425</v>
      </c>
      <c r="F65" s="99">
        <f>VLOOKUP(B65,[1]基础养老金2015结算2017年预拨!$B$10:$H$171,7,0)</f>
        <v>419</v>
      </c>
      <c r="G65" s="99">
        <v>219.4</v>
      </c>
      <c r="H65" s="99">
        <v>23.5</v>
      </c>
      <c r="I65" s="99">
        <f t="shared" si="17"/>
        <v>667.9</v>
      </c>
      <c r="K65">
        <f t="shared" si="4"/>
        <v>638.4</v>
      </c>
    </row>
    <row r="66" spans="1:11">
      <c r="A66" s="144" t="s">
        <v>72</v>
      </c>
      <c r="B66" s="75" t="s">
        <v>2503</v>
      </c>
      <c r="C66" s="69">
        <f t="shared" ref="C66" si="18">SUM(C67:C78)</f>
        <v>3194.4000000000005</v>
      </c>
      <c r="E66" s="98">
        <f t="shared" ref="E66:I66" si="19">SUM(E67:E78)</f>
        <v>5585.1</v>
      </c>
      <c r="F66" s="98"/>
      <c r="G66" s="98">
        <f t="shared" si="19"/>
        <v>2828.0999999999995</v>
      </c>
      <c r="H66" s="98">
        <f t="shared" si="19"/>
        <v>323.29999999999995</v>
      </c>
      <c r="I66" s="98">
        <f t="shared" si="19"/>
        <v>8736.5</v>
      </c>
      <c r="K66">
        <f t="shared" si="4"/>
        <v>2828.0999999999995</v>
      </c>
    </row>
    <row r="67" spans="1:11">
      <c r="A67" s="144"/>
      <c r="B67" s="57" t="s">
        <v>84</v>
      </c>
      <c r="C67" s="70">
        <v>786.4</v>
      </c>
      <c r="E67" s="99">
        <v>1470.7</v>
      </c>
      <c r="F67" s="99">
        <f>VLOOKUP(B67,[1]基础养老金2015结算2017年预拨!$B$10:$H$171,7,0)</f>
        <v>1446.2</v>
      </c>
      <c r="G67" s="99">
        <v>748.8</v>
      </c>
      <c r="H67" s="99">
        <v>83</v>
      </c>
      <c r="I67" s="99">
        <f t="shared" ref="I67:I78" si="20">H67+G67+E67</f>
        <v>2302.5</v>
      </c>
      <c r="K67">
        <f t="shared" si="4"/>
        <v>2195</v>
      </c>
    </row>
    <row r="68" spans="1:11">
      <c r="A68" s="144"/>
      <c r="B68" s="57" t="s">
        <v>82</v>
      </c>
      <c r="C68" s="70">
        <v>608.6</v>
      </c>
      <c r="E68" s="99">
        <v>847.5</v>
      </c>
      <c r="F68" s="99">
        <f>VLOOKUP(B68,[1]基础养老金2015结算2017年预拨!$B$10:$H$171,7,0)</f>
        <v>844.2</v>
      </c>
      <c r="G68" s="99">
        <v>432.5</v>
      </c>
      <c r="H68" s="99">
        <v>51.4</v>
      </c>
      <c r="I68" s="99">
        <f t="shared" si="20"/>
        <v>1331.4</v>
      </c>
      <c r="K68">
        <f t="shared" si="4"/>
        <v>1276.7</v>
      </c>
    </row>
    <row r="69" spans="1:11">
      <c r="A69" s="144"/>
      <c r="B69" s="57" t="s">
        <v>86</v>
      </c>
      <c r="C69" s="70">
        <v>253.4</v>
      </c>
      <c r="E69" s="99">
        <v>503.5</v>
      </c>
      <c r="F69" s="99">
        <f>VLOOKUP(B69,[1]基础养老金2015结算2017年预拨!$B$10:$H$171,7,0)</f>
        <v>499.4</v>
      </c>
      <c r="G69" s="99">
        <v>267.39999999999998</v>
      </c>
      <c r="H69" s="99">
        <v>33.299999999999997</v>
      </c>
      <c r="I69" s="99">
        <f t="shared" si="20"/>
        <v>804.2</v>
      </c>
      <c r="K69">
        <f t="shared" si="4"/>
        <v>766.8</v>
      </c>
    </row>
    <row r="70" spans="1:11">
      <c r="A70" s="144"/>
      <c r="B70" s="57" t="s">
        <v>76</v>
      </c>
      <c r="C70" s="70">
        <v>42.7</v>
      </c>
      <c r="E70" s="99">
        <v>46.7</v>
      </c>
      <c r="F70" s="99">
        <f>VLOOKUP(B70,[1]基础养老金2015结算2017年预拨!$B$10:$H$171,7,0)</f>
        <v>46.2</v>
      </c>
      <c r="G70" s="99">
        <v>24.1</v>
      </c>
      <c r="H70" s="99">
        <v>2.7</v>
      </c>
      <c r="I70" s="99">
        <f t="shared" si="20"/>
        <v>73.5</v>
      </c>
      <c r="K70">
        <f t="shared" si="4"/>
        <v>70.300000000000011</v>
      </c>
    </row>
    <row r="71" spans="1:11">
      <c r="A71" s="144"/>
      <c r="B71" s="57" t="s">
        <v>77</v>
      </c>
      <c r="C71" s="70">
        <v>20.100000000000001</v>
      </c>
      <c r="E71" s="99">
        <v>40.9</v>
      </c>
      <c r="F71" s="99">
        <f>VLOOKUP(B71,[1]基础养老金2015结算2017年预拨!$B$10:$H$171,7,0)</f>
        <v>40.4</v>
      </c>
      <c r="G71" s="99">
        <v>18</v>
      </c>
      <c r="H71" s="99">
        <v>2.6</v>
      </c>
      <c r="I71" s="99">
        <f t="shared" si="20"/>
        <v>61.5</v>
      </c>
      <c r="K71">
        <f t="shared" si="4"/>
        <v>58.4</v>
      </c>
    </row>
    <row r="72" spans="1:11">
      <c r="A72" s="144"/>
      <c r="B72" s="57" t="s">
        <v>83</v>
      </c>
      <c r="C72" s="70">
        <v>374.3</v>
      </c>
      <c r="E72" s="99">
        <v>861.1</v>
      </c>
      <c r="F72" s="99">
        <f>VLOOKUP(B72,[1]基础养老金2015结算2017年预拨!$B$10:$H$171,7,0)</f>
        <v>834.7</v>
      </c>
      <c r="G72" s="99">
        <v>435</v>
      </c>
      <c r="H72" s="99">
        <v>50.9</v>
      </c>
      <c r="I72" s="99">
        <f t="shared" si="20"/>
        <v>1347</v>
      </c>
      <c r="K72">
        <f t="shared" si="4"/>
        <v>1269.7</v>
      </c>
    </row>
    <row r="73" spans="1:11">
      <c r="A73" s="144"/>
      <c r="B73" s="57" t="s">
        <v>2504</v>
      </c>
      <c r="C73" s="70">
        <v>22.9</v>
      </c>
      <c r="E73" s="99">
        <v>0.20000000000000018</v>
      </c>
      <c r="F73" s="99">
        <f>VLOOKUP(B73,[1]基础养老金2015结算2017年预拨!$B$10:$H$171,7,0)</f>
        <v>1.8</v>
      </c>
      <c r="G73" s="99">
        <v>0.7</v>
      </c>
      <c r="H73" s="99">
        <v>1</v>
      </c>
      <c r="I73" s="99">
        <f t="shared" si="20"/>
        <v>1.9000000000000001</v>
      </c>
      <c r="K73">
        <f t="shared" ref="K73:K136" si="21">F73+G73</f>
        <v>2.5</v>
      </c>
    </row>
    <row r="74" spans="1:11">
      <c r="A74" s="144"/>
      <c r="B74" s="57" t="s">
        <v>81</v>
      </c>
      <c r="C74" s="70">
        <v>536</v>
      </c>
      <c r="E74" s="99">
        <v>907.6</v>
      </c>
      <c r="F74" s="99">
        <f>VLOOKUP(B74,[1]基础养老金2015结算2017年预拨!$B$10:$H$171,7,0)</f>
        <v>892</v>
      </c>
      <c r="G74" s="99">
        <v>445.3</v>
      </c>
      <c r="H74" s="99">
        <v>49.2</v>
      </c>
      <c r="I74" s="99">
        <f t="shared" si="20"/>
        <v>1402.1</v>
      </c>
      <c r="K74">
        <f t="shared" si="21"/>
        <v>1337.3</v>
      </c>
    </row>
    <row r="75" spans="1:11">
      <c r="A75" s="144"/>
      <c r="B75" s="57" t="s">
        <v>2505</v>
      </c>
      <c r="C75" s="70">
        <v>6.3</v>
      </c>
      <c r="E75" s="99">
        <v>3.7</v>
      </c>
      <c r="F75" s="99">
        <v>3.5</v>
      </c>
      <c r="G75" s="99">
        <v>2.2000000000000002</v>
      </c>
      <c r="H75" s="99">
        <v>0.4</v>
      </c>
      <c r="I75" s="99">
        <f t="shared" si="20"/>
        <v>6.3000000000000007</v>
      </c>
      <c r="K75">
        <f t="shared" si="21"/>
        <v>5.7</v>
      </c>
    </row>
    <row r="76" spans="1:11">
      <c r="A76" s="144"/>
      <c r="B76" s="57" t="s">
        <v>2506</v>
      </c>
      <c r="C76" s="70">
        <v>59.3</v>
      </c>
      <c r="E76" s="99">
        <v>101.3</v>
      </c>
      <c r="F76" s="99">
        <f>VLOOKUP(B76,[1]基础养老金2015结算2017年预拨!$B$10:$H$171,7,0)</f>
        <v>100</v>
      </c>
      <c r="G76" s="99">
        <v>53.5</v>
      </c>
      <c r="H76" s="99">
        <v>6</v>
      </c>
      <c r="I76" s="99">
        <f t="shared" si="20"/>
        <v>160.80000000000001</v>
      </c>
      <c r="K76">
        <f t="shared" si="21"/>
        <v>153.5</v>
      </c>
    </row>
    <row r="77" spans="1:11">
      <c r="A77" s="144"/>
      <c r="B77" s="57" t="s">
        <v>85</v>
      </c>
      <c r="C77" s="70">
        <v>455.9</v>
      </c>
      <c r="E77" s="99">
        <v>736.1</v>
      </c>
      <c r="F77" s="99">
        <f>VLOOKUP(B77,[1]基础养老金2015结算2017年预拨!$B$10:$H$171,7,0)</f>
        <v>699.7</v>
      </c>
      <c r="G77" s="99">
        <v>367.6</v>
      </c>
      <c r="H77" s="99">
        <v>39.700000000000003</v>
      </c>
      <c r="I77" s="99">
        <f t="shared" si="20"/>
        <v>1143.4000000000001</v>
      </c>
      <c r="K77">
        <f t="shared" si="21"/>
        <v>1067.3000000000002</v>
      </c>
    </row>
    <row r="78" spans="1:11">
      <c r="A78" s="144"/>
      <c r="B78" s="57" t="s">
        <v>75</v>
      </c>
      <c r="C78" s="70">
        <v>28.5</v>
      </c>
      <c r="E78" s="99">
        <v>65.8</v>
      </c>
      <c r="F78" s="99">
        <f>VLOOKUP(B78,[1]基础养老金2015结算2017年预拨!$B$10:$H$171,7,0)</f>
        <v>62.5</v>
      </c>
      <c r="G78" s="99">
        <v>33</v>
      </c>
      <c r="H78" s="99">
        <v>3.1</v>
      </c>
      <c r="I78" s="99">
        <f t="shared" si="20"/>
        <v>101.9</v>
      </c>
      <c r="K78">
        <f t="shared" si="21"/>
        <v>95.5</v>
      </c>
    </row>
    <row r="79" spans="1:11">
      <c r="A79" s="144" t="s">
        <v>87</v>
      </c>
      <c r="B79" s="75" t="s">
        <v>2507</v>
      </c>
      <c r="C79" s="69">
        <f t="shared" ref="C79" si="22">SUM(C80:C90)</f>
        <v>3478.8999999999996</v>
      </c>
      <c r="E79" s="98">
        <f t="shared" ref="E79:I79" si="23">SUM(E80:E90)</f>
        <v>7725.5999999999995</v>
      </c>
      <c r="F79" s="98"/>
      <c r="G79" s="98">
        <f t="shared" si="23"/>
        <v>3944.5999999999995</v>
      </c>
      <c r="H79" s="98">
        <f t="shared" si="23"/>
        <v>407.30000000000007</v>
      </c>
      <c r="I79" s="98">
        <f t="shared" si="23"/>
        <v>12077.500000000002</v>
      </c>
      <c r="K79">
        <f t="shared" si="21"/>
        <v>3944.5999999999995</v>
      </c>
    </row>
    <row r="80" spans="1:11">
      <c r="A80" s="144"/>
      <c r="B80" s="57" t="s">
        <v>2508</v>
      </c>
      <c r="C80" s="70">
        <v>520</v>
      </c>
      <c r="E80" s="99">
        <v>1289</v>
      </c>
      <c r="F80" s="99">
        <f>VLOOKUP(B80,[1]基础养老金2015结算2017年预拨!$B$10:$H$171,7,0)</f>
        <v>1274.0999999999999</v>
      </c>
      <c r="G80" s="99">
        <v>651.4</v>
      </c>
      <c r="H80" s="99">
        <v>67.8</v>
      </c>
      <c r="I80" s="99">
        <f t="shared" ref="I80:I90" si="24">H80+G80+E80</f>
        <v>2008.1999999999998</v>
      </c>
      <c r="K80">
        <f t="shared" si="21"/>
        <v>1925.5</v>
      </c>
    </row>
    <row r="81" spans="1:11">
      <c r="A81" s="144"/>
      <c r="B81" s="57" t="s">
        <v>93</v>
      </c>
      <c r="C81" s="70">
        <v>515.29999999999995</v>
      </c>
      <c r="E81" s="99">
        <v>1136.8999999999999</v>
      </c>
      <c r="F81" s="99">
        <f>VLOOKUP(B81,[1]基础养老金2015结算2017年预拨!$B$10:$H$171,7,0)</f>
        <v>1128.0999999999999</v>
      </c>
      <c r="G81" s="99">
        <v>573.6</v>
      </c>
      <c r="H81" s="99">
        <v>44.1</v>
      </c>
      <c r="I81" s="99">
        <f t="shared" si="24"/>
        <v>1754.6</v>
      </c>
      <c r="K81">
        <f t="shared" si="21"/>
        <v>1701.6999999999998</v>
      </c>
    </row>
    <row r="82" spans="1:11">
      <c r="A82" s="144"/>
      <c r="B82" s="57" t="s">
        <v>95</v>
      </c>
      <c r="C82" s="70">
        <v>547.6</v>
      </c>
      <c r="E82" s="99">
        <v>1025.5999999999999</v>
      </c>
      <c r="F82" s="99">
        <f>VLOOKUP(B82,[1]基础养老金2015结算2017年预拨!$B$10:$H$171,7,0)</f>
        <v>1019.6</v>
      </c>
      <c r="G82" s="99">
        <v>534</v>
      </c>
      <c r="H82" s="99">
        <v>62.8</v>
      </c>
      <c r="I82" s="99">
        <f t="shared" si="24"/>
        <v>1622.3999999999999</v>
      </c>
      <c r="K82">
        <f t="shared" si="21"/>
        <v>1553.6</v>
      </c>
    </row>
    <row r="83" spans="1:11">
      <c r="A83" s="144"/>
      <c r="B83" s="57" t="s">
        <v>99</v>
      </c>
      <c r="C83" s="70">
        <v>489.5</v>
      </c>
      <c r="E83" s="99">
        <v>1163.0999999999999</v>
      </c>
      <c r="F83" s="99">
        <f>VLOOKUP(B83,[1]基础养老金2015结算2017年预拨!$B$10:$H$171,7,0)</f>
        <v>1149.8</v>
      </c>
      <c r="G83" s="99">
        <v>589.70000000000005</v>
      </c>
      <c r="H83" s="99">
        <v>62.5</v>
      </c>
      <c r="I83" s="99">
        <f t="shared" si="24"/>
        <v>1815.3</v>
      </c>
      <c r="K83">
        <f t="shared" si="21"/>
        <v>1739.5</v>
      </c>
    </row>
    <row r="84" spans="1:11">
      <c r="A84" s="144"/>
      <c r="B84" s="57" t="s">
        <v>97</v>
      </c>
      <c r="C84" s="70">
        <v>278.8</v>
      </c>
      <c r="E84" s="99">
        <v>541.79999999999995</v>
      </c>
      <c r="F84" s="99">
        <f>VLOOKUP(B84,[1]基础养老金2015结算2017年预拨!$B$10:$H$171,7,0)</f>
        <v>533.1</v>
      </c>
      <c r="G84" s="99">
        <v>273</v>
      </c>
      <c r="H84" s="99">
        <v>22.8</v>
      </c>
      <c r="I84" s="99">
        <f t="shared" si="24"/>
        <v>837.59999999999991</v>
      </c>
      <c r="K84">
        <f t="shared" si="21"/>
        <v>806.1</v>
      </c>
    </row>
    <row r="85" spans="1:11">
      <c r="A85" s="144"/>
      <c r="B85" s="57" t="s">
        <v>94</v>
      </c>
      <c r="C85" s="70">
        <v>339.2</v>
      </c>
      <c r="E85" s="99">
        <v>709.69999999999993</v>
      </c>
      <c r="F85" s="99">
        <f>VLOOKUP(B85,[1]基础养老金2015结算2017年预拨!$B$10:$H$171,7,0)</f>
        <v>712.8</v>
      </c>
      <c r="G85" s="99">
        <v>370.1</v>
      </c>
      <c r="H85" s="99">
        <v>39</v>
      </c>
      <c r="I85" s="99">
        <f t="shared" si="24"/>
        <v>1118.8</v>
      </c>
      <c r="K85">
        <f t="shared" si="21"/>
        <v>1082.9000000000001</v>
      </c>
    </row>
    <row r="86" spans="1:11">
      <c r="A86" s="144"/>
      <c r="B86" s="57" t="s">
        <v>90</v>
      </c>
      <c r="C86" s="70">
        <v>54.6</v>
      </c>
      <c r="E86" s="99">
        <v>147.30000000000001</v>
      </c>
      <c r="F86" s="99">
        <f>VLOOKUP(B86,[1]基础养老金2015结算2017年预拨!$B$10:$H$171,7,0)</f>
        <v>151.5</v>
      </c>
      <c r="G86" s="99">
        <v>69.400000000000006</v>
      </c>
      <c r="H86" s="99">
        <v>0</v>
      </c>
      <c r="I86" s="99">
        <f t="shared" si="24"/>
        <v>216.70000000000002</v>
      </c>
      <c r="K86">
        <f t="shared" si="21"/>
        <v>220.9</v>
      </c>
    </row>
    <row r="87" spans="1:11">
      <c r="A87" s="144"/>
      <c r="B87" s="57" t="s">
        <v>100</v>
      </c>
      <c r="C87" s="70">
        <v>75.599999999999994</v>
      </c>
      <c r="E87" s="99">
        <v>154.9</v>
      </c>
      <c r="F87" s="99">
        <f>VLOOKUP(B87,[1]基础养老金2015结算2017年预拨!$B$10:$H$171,7,0)</f>
        <v>150.9</v>
      </c>
      <c r="G87" s="99">
        <v>108.6</v>
      </c>
      <c r="H87" s="99">
        <v>6.1</v>
      </c>
      <c r="I87" s="99">
        <f t="shared" si="24"/>
        <v>269.60000000000002</v>
      </c>
      <c r="K87">
        <f t="shared" si="21"/>
        <v>259.5</v>
      </c>
    </row>
    <row r="88" spans="1:11">
      <c r="A88" s="144"/>
      <c r="B88" s="57" t="s">
        <v>98</v>
      </c>
      <c r="C88" s="70">
        <v>613.79999999999995</v>
      </c>
      <c r="E88" s="99">
        <v>1554.8000000000002</v>
      </c>
      <c r="F88" s="99">
        <f>VLOOKUP(B88,[1]基础养老金2015结算2017年预拨!$B$10:$H$171,7,0)</f>
        <v>1503.5</v>
      </c>
      <c r="G88" s="99">
        <v>773.5</v>
      </c>
      <c r="H88" s="99">
        <v>102.1</v>
      </c>
      <c r="I88" s="99">
        <f t="shared" si="24"/>
        <v>2430.4</v>
      </c>
      <c r="K88">
        <f t="shared" si="21"/>
        <v>2277</v>
      </c>
    </row>
    <row r="89" spans="1:11">
      <c r="A89" s="144"/>
      <c r="B89" s="57" t="s">
        <v>91</v>
      </c>
      <c r="C89" s="70">
        <v>0.3</v>
      </c>
      <c r="E89" s="99">
        <v>1.5</v>
      </c>
      <c r="F89" s="99">
        <f>VLOOKUP(B89,[1]基础养老金2015结算2017年预拨!$B$10:$H$171,7,0)</f>
        <v>1.4</v>
      </c>
      <c r="G89" s="99">
        <v>0.7</v>
      </c>
      <c r="H89" s="99">
        <v>0</v>
      </c>
      <c r="I89" s="99">
        <f t="shared" si="24"/>
        <v>2.2000000000000002</v>
      </c>
      <c r="K89">
        <f t="shared" si="21"/>
        <v>2.0999999999999996</v>
      </c>
    </row>
    <row r="90" spans="1:11">
      <c r="A90" s="144"/>
      <c r="B90" s="57" t="s">
        <v>2509</v>
      </c>
      <c r="C90" s="70">
        <v>44.2</v>
      </c>
      <c r="E90" s="99">
        <v>1</v>
      </c>
      <c r="F90" s="99">
        <v>0.9</v>
      </c>
      <c r="G90" s="99">
        <v>0.6</v>
      </c>
      <c r="H90" s="99">
        <v>0.1</v>
      </c>
      <c r="I90" s="99">
        <f t="shared" si="24"/>
        <v>1.7</v>
      </c>
      <c r="K90">
        <f t="shared" si="21"/>
        <v>1.5</v>
      </c>
    </row>
    <row r="91" spans="1:11">
      <c r="A91" s="144" t="s">
        <v>101</v>
      </c>
      <c r="B91" s="75" t="s">
        <v>2510</v>
      </c>
      <c r="C91" s="69">
        <f t="shared" ref="C91" si="25">SUM(C92:C95)</f>
        <v>1029.8000000000002</v>
      </c>
      <c r="E91" s="98">
        <f t="shared" ref="E91:I91" si="26">SUM(E92:E95)</f>
        <v>2492.9</v>
      </c>
      <c r="F91" s="98"/>
      <c r="G91" s="98">
        <f t="shared" si="26"/>
        <v>1280.1999999999998</v>
      </c>
      <c r="H91" s="98">
        <f t="shared" si="26"/>
        <v>147.39999999999998</v>
      </c>
      <c r="I91" s="98">
        <f t="shared" si="26"/>
        <v>3920.5</v>
      </c>
      <c r="K91">
        <f t="shared" si="21"/>
        <v>1280.1999999999998</v>
      </c>
    </row>
    <row r="92" spans="1:11">
      <c r="A92" s="144"/>
      <c r="B92" s="57" t="s">
        <v>105</v>
      </c>
      <c r="C92" s="70">
        <v>16.3</v>
      </c>
      <c r="E92" s="99">
        <v>0</v>
      </c>
      <c r="F92" s="99">
        <f>VLOOKUP(B92,[1]基础养老金2015结算2017年预拨!$B$10:$H$171,7,0)</f>
        <v>0</v>
      </c>
      <c r="G92" s="99">
        <v>0</v>
      </c>
      <c r="H92" s="99">
        <v>0</v>
      </c>
      <c r="I92" s="99">
        <f t="shared" ref="I92:I95" si="27">H92+G92+E92</f>
        <v>0</v>
      </c>
      <c r="K92">
        <f t="shared" si="21"/>
        <v>0</v>
      </c>
    </row>
    <row r="93" spans="1:11">
      <c r="A93" s="144"/>
      <c r="B93" s="57" t="s">
        <v>107</v>
      </c>
      <c r="C93" s="70">
        <v>257.39999999999998</v>
      </c>
      <c r="E93" s="99">
        <v>709.59999999999991</v>
      </c>
      <c r="F93" s="99">
        <f>VLOOKUP(B93,[1]基础养老金2015结算2017年预拨!$B$10:$H$171,7,0)</f>
        <v>698.8</v>
      </c>
      <c r="G93" s="99">
        <v>365.2</v>
      </c>
      <c r="H93" s="99">
        <v>43.5</v>
      </c>
      <c r="I93" s="99">
        <f t="shared" si="27"/>
        <v>1118.3</v>
      </c>
      <c r="K93">
        <f t="shared" si="21"/>
        <v>1064</v>
      </c>
    </row>
    <row r="94" spans="1:11">
      <c r="A94" s="144"/>
      <c r="B94" s="57" t="s">
        <v>104</v>
      </c>
      <c r="C94" s="70">
        <v>238.4</v>
      </c>
      <c r="E94" s="99">
        <v>551.5</v>
      </c>
      <c r="F94" s="99">
        <f>VLOOKUP(B94,[1]基础养老金2015结算2017年预拨!$B$10:$H$171,7,0)</f>
        <v>544.1</v>
      </c>
      <c r="G94" s="99">
        <v>283.89999999999998</v>
      </c>
      <c r="H94" s="99">
        <v>32.299999999999997</v>
      </c>
      <c r="I94" s="99">
        <f t="shared" si="27"/>
        <v>867.7</v>
      </c>
      <c r="K94">
        <f t="shared" si="21"/>
        <v>828</v>
      </c>
    </row>
    <row r="95" spans="1:11">
      <c r="A95" s="144"/>
      <c r="B95" s="58" t="s">
        <v>106</v>
      </c>
      <c r="C95" s="70">
        <v>517.70000000000005</v>
      </c>
      <c r="E95" s="99">
        <v>1231.8000000000002</v>
      </c>
      <c r="F95" s="99">
        <f>VLOOKUP(B95,[1]基础养老金2015结算2017年预拨!$B$10:$H$171,7,0)</f>
        <v>1215.2</v>
      </c>
      <c r="G95" s="99">
        <v>631.1</v>
      </c>
      <c r="H95" s="99">
        <v>71.599999999999994</v>
      </c>
      <c r="I95" s="99">
        <f t="shared" si="27"/>
        <v>1934.5000000000002</v>
      </c>
      <c r="K95">
        <f t="shared" si="21"/>
        <v>1846.3000000000002</v>
      </c>
    </row>
    <row r="96" spans="1:11">
      <c r="A96" s="144" t="s">
        <v>108</v>
      </c>
      <c r="B96" s="75" t="s">
        <v>2511</v>
      </c>
      <c r="C96" s="69">
        <f t="shared" ref="C96" si="28">SUM(C97:C103)</f>
        <v>3111.1000000000004</v>
      </c>
      <c r="E96" s="98">
        <f t="shared" ref="E96:I96" si="29">SUM(E97:E103)</f>
        <v>5407.7</v>
      </c>
      <c r="F96" s="98"/>
      <c r="G96" s="98">
        <f t="shared" si="29"/>
        <v>2762.2999999999997</v>
      </c>
      <c r="H96" s="98">
        <f t="shared" si="29"/>
        <v>302.3</v>
      </c>
      <c r="I96" s="98">
        <f t="shared" si="29"/>
        <v>8472.3000000000011</v>
      </c>
      <c r="K96">
        <f t="shared" si="21"/>
        <v>2762.2999999999997</v>
      </c>
    </row>
    <row r="97" spans="1:11">
      <c r="A97" s="144"/>
      <c r="B97" s="57" t="s">
        <v>112</v>
      </c>
      <c r="C97" s="70">
        <v>506.1</v>
      </c>
      <c r="E97" s="99">
        <v>941.5</v>
      </c>
      <c r="F97" s="99">
        <f>VLOOKUP(B97,[1]基础养老金2015结算2017年预拨!$B$10:$H$171,7,0)</f>
        <v>940.7</v>
      </c>
      <c r="G97" s="99">
        <v>477.5</v>
      </c>
      <c r="H97" s="99">
        <v>54</v>
      </c>
      <c r="I97" s="99">
        <f t="shared" ref="I97:I103" si="30">H97+G97+E97</f>
        <v>1473</v>
      </c>
      <c r="K97">
        <f t="shared" si="21"/>
        <v>1418.2</v>
      </c>
    </row>
    <row r="98" spans="1:11">
      <c r="A98" s="144"/>
      <c r="B98" s="57" t="s">
        <v>117</v>
      </c>
      <c r="C98" s="70">
        <v>495.9</v>
      </c>
      <c r="E98" s="99">
        <v>721.19999999999993</v>
      </c>
      <c r="F98" s="99">
        <f>VLOOKUP(B98,[1]基础养老金2015结算2017年预拨!$B$10:$H$171,7,0)</f>
        <v>721.8</v>
      </c>
      <c r="G98" s="99">
        <v>366.1</v>
      </c>
      <c r="H98" s="99">
        <v>46.1</v>
      </c>
      <c r="I98" s="99">
        <f t="shared" si="30"/>
        <v>1133.4000000000001</v>
      </c>
      <c r="K98">
        <f t="shared" si="21"/>
        <v>1087.9000000000001</v>
      </c>
    </row>
    <row r="99" spans="1:11">
      <c r="A99" s="144"/>
      <c r="B99" s="57" t="s">
        <v>111</v>
      </c>
      <c r="C99" s="70">
        <v>226.8</v>
      </c>
      <c r="E99" s="99">
        <v>400.9</v>
      </c>
      <c r="F99" s="99">
        <f>VLOOKUP(B99,[1]基础养老金2015结算2017年预拨!$B$10:$H$171,7,0)</f>
        <v>394.3</v>
      </c>
      <c r="G99" s="99">
        <v>201.4</v>
      </c>
      <c r="H99" s="99">
        <v>17.2</v>
      </c>
      <c r="I99" s="99">
        <f t="shared" si="30"/>
        <v>619.5</v>
      </c>
      <c r="K99">
        <f t="shared" si="21"/>
        <v>595.70000000000005</v>
      </c>
    </row>
    <row r="100" spans="1:11">
      <c r="A100" s="144"/>
      <c r="B100" s="57" t="s">
        <v>116</v>
      </c>
      <c r="C100" s="70">
        <v>792.3</v>
      </c>
      <c r="E100" s="99">
        <v>1402.8</v>
      </c>
      <c r="F100" s="99">
        <f>VLOOKUP(B100,[1]基础养老金2015结算2017年预拨!$B$10:$H$171,7,0)</f>
        <v>1388.6</v>
      </c>
      <c r="G100" s="99">
        <v>720.1</v>
      </c>
      <c r="H100" s="99">
        <v>88.4</v>
      </c>
      <c r="I100" s="99">
        <f t="shared" si="30"/>
        <v>2211.3000000000002</v>
      </c>
      <c r="K100">
        <f t="shared" si="21"/>
        <v>2108.6999999999998</v>
      </c>
    </row>
    <row r="101" spans="1:11">
      <c r="A101" s="144"/>
      <c r="B101" s="57" t="s">
        <v>114</v>
      </c>
      <c r="C101" s="70">
        <v>438.8</v>
      </c>
      <c r="E101" s="99">
        <v>829.6</v>
      </c>
      <c r="F101" s="99">
        <f>VLOOKUP(B101,[1]基础养老金2015结算2017年预拨!$B$10:$H$171,7,0)</f>
        <v>827.4</v>
      </c>
      <c r="G101" s="99">
        <v>427.5</v>
      </c>
      <c r="H101" s="99">
        <v>36</v>
      </c>
      <c r="I101" s="99">
        <f t="shared" si="30"/>
        <v>1293.0999999999999</v>
      </c>
      <c r="K101">
        <f t="shared" si="21"/>
        <v>1254.9000000000001</v>
      </c>
    </row>
    <row r="102" spans="1:11">
      <c r="A102" s="144"/>
      <c r="B102" s="58" t="s">
        <v>113</v>
      </c>
      <c r="C102" s="70">
        <v>56.9</v>
      </c>
      <c r="E102" s="99">
        <v>25.7</v>
      </c>
      <c r="F102" s="99">
        <f>VLOOKUP(B102,[1]基础养老金2015结算2017年预拨!$B$10:$H$171,7,0)</f>
        <v>25.2</v>
      </c>
      <c r="G102" s="99">
        <v>12.6</v>
      </c>
      <c r="H102" s="99">
        <v>1.3</v>
      </c>
      <c r="I102" s="99">
        <f t="shared" si="30"/>
        <v>39.6</v>
      </c>
      <c r="K102">
        <f t="shared" si="21"/>
        <v>37.799999999999997</v>
      </c>
    </row>
    <row r="103" spans="1:11">
      <c r="A103" s="144"/>
      <c r="B103" s="58" t="s">
        <v>115</v>
      </c>
      <c r="C103" s="70">
        <v>594.29999999999995</v>
      </c>
      <c r="E103" s="99">
        <v>1086</v>
      </c>
      <c r="F103" s="99">
        <f>VLOOKUP(B103,[1]基础养老金2015结算2017年预拨!$B$10:$H$171,7,0)</f>
        <v>1076.4000000000001</v>
      </c>
      <c r="G103" s="99">
        <v>557.1</v>
      </c>
      <c r="H103" s="99">
        <v>59.3</v>
      </c>
      <c r="I103" s="99">
        <f t="shared" si="30"/>
        <v>1702.4</v>
      </c>
      <c r="K103">
        <f t="shared" si="21"/>
        <v>1633.5</v>
      </c>
    </row>
    <row r="104" spans="1:11">
      <c r="A104" s="144" t="s">
        <v>135</v>
      </c>
      <c r="B104" s="75" t="s">
        <v>2512</v>
      </c>
      <c r="C104" s="69">
        <f t="shared" ref="C104" si="31">SUM(C105:C115)</f>
        <v>2789.6</v>
      </c>
      <c r="E104" s="98">
        <f t="shared" ref="E104:I104" si="32">SUM(E105:E115)</f>
        <v>3815.7</v>
      </c>
      <c r="F104" s="98"/>
      <c r="G104" s="98">
        <f t="shared" si="32"/>
        <v>1971.4</v>
      </c>
      <c r="H104" s="98">
        <f t="shared" si="32"/>
        <v>226.3</v>
      </c>
      <c r="I104" s="98">
        <f t="shared" si="32"/>
        <v>6013.4</v>
      </c>
      <c r="K104">
        <f t="shared" si="21"/>
        <v>1971.4</v>
      </c>
    </row>
    <row r="105" spans="1:11">
      <c r="A105" s="144"/>
      <c r="B105" s="57" t="s">
        <v>138</v>
      </c>
      <c r="C105" s="70">
        <v>61.1</v>
      </c>
      <c r="E105" s="99">
        <v>67.099999999999994</v>
      </c>
      <c r="F105" s="99">
        <f>VLOOKUP(B105,[1]基础养老金2015结算2017年预拨!$B$10:$H$171,7,0)</f>
        <v>53.3</v>
      </c>
      <c r="G105" s="99">
        <v>28.4</v>
      </c>
      <c r="H105" s="99">
        <v>3.3</v>
      </c>
      <c r="I105" s="99">
        <f t="shared" ref="I105:I115" si="33">H105+G105+E105</f>
        <v>98.8</v>
      </c>
      <c r="K105">
        <f t="shared" si="21"/>
        <v>81.699999999999989</v>
      </c>
    </row>
    <row r="106" spans="1:11">
      <c r="A106" s="144"/>
      <c r="B106" s="57" t="s">
        <v>144</v>
      </c>
      <c r="C106" s="70">
        <v>192.2</v>
      </c>
      <c r="E106" s="99">
        <v>311</v>
      </c>
      <c r="F106" s="99">
        <f>VLOOKUP(B106,[1]基础养老金2015结算2017年预拨!$B$10:$H$171,7,0)</f>
        <v>301.39999999999998</v>
      </c>
      <c r="G106" s="99">
        <v>155.4</v>
      </c>
      <c r="H106" s="99">
        <v>11.9</v>
      </c>
      <c r="I106" s="99">
        <f t="shared" si="33"/>
        <v>478.3</v>
      </c>
      <c r="K106">
        <f t="shared" si="21"/>
        <v>456.79999999999995</v>
      </c>
    </row>
    <row r="107" spans="1:11">
      <c r="A107" s="144"/>
      <c r="B107" s="57" t="s">
        <v>139</v>
      </c>
      <c r="C107" s="70">
        <v>139.1</v>
      </c>
      <c r="E107" s="99">
        <v>128.19999999999999</v>
      </c>
      <c r="F107" s="99">
        <f>VLOOKUP(B107,[1]基础养老金2015结算2017年预拨!$B$10:$H$171,7,0)</f>
        <v>126.8</v>
      </c>
      <c r="G107" s="99">
        <v>67.8</v>
      </c>
      <c r="H107" s="99">
        <v>7.5</v>
      </c>
      <c r="I107" s="99">
        <f t="shared" si="33"/>
        <v>203.5</v>
      </c>
      <c r="K107">
        <f t="shared" si="21"/>
        <v>194.6</v>
      </c>
    </row>
    <row r="108" spans="1:11">
      <c r="A108" s="144"/>
      <c r="B108" s="57" t="s">
        <v>147</v>
      </c>
      <c r="C108" s="70">
        <v>294.7</v>
      </c>
      <c r="E108" s="99">
        <v>527.20000000000005</v>
      </c>
      <c r="F108" s="99">
        <f>VLOOKUP(B108,[1]基础养老金2015结算2017年预拨!$B$10:$H$171,7,0)</f>
        <v>522</v>
      </c>
      <c r="G108" s="99">
        <v>271.3</v>
      </c>
      <c r="H108" s="99">
        <v>42.4</v>
      </c>
      <c r="I108" s="99">
        <f t="shared" si="33"/>
        <v>840.90000000000009</v>
      </c>
      <c r="K108">
        <f t="shared" si="21"/>
        <v>793.3</v>
      </c>
    </row>
    <row r="109" spans="1:11">
      <c r="A109" s="144"/>
      <c r="B109" s="57" t="s">
        <v>140</v>
      </c>
      <c r="C109" s="70">
        <v>553.1</v>
      </c>
      <c r="E109" s="99">
        <v>734.90000000000009</v>
      </c>
      <c r="F109" s="99">
        <f>VLOOKUP(B109,[1]基础养老金2015结算2017年预拨!$B$10:$H$171,7,0)</f>
        <v>718.2</v>
      </c>
      <c r="G109" s="99">
        <v>377.9</v>
      </c>
      <c r="H109" s="99">
        <v>47.3</v>
      </c>
      <c r="I109" s="99">
        <f t="shared" si="33"/>
        <v>1160.1000000000001</v>
      </c>
      <c r="K109">
        <f t="shared" si="21"/>
        <v>1096.0999999999999</v>
      </c>
    </row>
    <row r="110" spans="1:11">
      <c r="A110" s="144"/>
      <c r="B110" s="57" t="s">
        <v>141</v>
      </c>
      <c r="C110" s="70">
        <v>444.3</v>
      </c>
      <c r="E110" s="99">
        <v>565.79999999999995</v>
      </c>
      <c r="F110" s="99">
        <f>VLOOKUP(B110,[1]基础养老金2015结算2017年预拨!$B$10:$H$171,7,0)</f>
        <v>557</v>
      </c>
      <c r="G110" s="99">
        <v>294</v>
      </c>
      <c r="H110" s="99">
        <v>37.799999999999997</v>
      </c>
      <c r="I110" s="99">
        <f t="shared" si="33"/>
        <v>897.59999999999991</v>
      </c>
      <c r="K110">
        <f t="shared" si="21"/>
        <v>851</v>
      </c>
    </row>
    <row r="111" spans="1:11">
      <c r="A111" s="144"/>
      <c r="B111" s="57" t="s">
        <v>146</v>
      </c>
      <c r="C111" s="70">
        <v>104.8</v>
      </c>
      <c r="E111" s="99">
        <v>208.89999999999998</v>
      </c>
      <c r="F111" s="99">
        <f>VLOOKUP(B111,[1]基础养老金2015结算2017年预拨!$B$10:$H$171,7,0)</f>
        <v>206.6</v>
      </c>
      <c r="G111" s="99">
        <v>121.6</v>
      </c>
      <c r="H111" s="99">
        <v>12.6</v>
      </c>
      <c r="I111" s="99">
        <f t="shared" si="33"/>
        <v>343.09999999999997</v>
      </c>
      <c r="K111">
        <f t="shared" si="21"/>
        <v>328.2</v>
      </c>
    </row>
    <row r="112" spans="1:11">
      <c r="A112" s="144"/>
      <c r="B112" s="57" t="s">
        <v>148</v>
      </c>
      <c r="C112" s="70">
        <v>130.6</v>
      </c>
      <c r="E112" s="99">
        <v>0</v>
      </c>
      <c r="F112" s="99">
        <f>VLOOKUP(B112,[1]基础养老金2015结算2017年预拨!$B$10:$H$171,7,0)</f>
        <v>0</v>
      </c>
      <c r="G112" s="99">
        <v>0</v>
      </c>
      <c r="H112" s="99">
        <v>0</v>
      </c>
      <c r="I112" s="99">
        <f t="shared" si="33"/>
        <v>0</v>
      </c>
      <c r="K112">
        <f t="shared" si="21"/>
        <v>0</v>
      </c>
    </row>
    <row r="113" spans="1:11">
      <c r="A113" s="144"/>
      <c r="B113" s="57" t="s">
        <v>145</v>
      </c>
      <c r="C113" s="70">
        <v>261.89999999999998</v>
      </c>
      <c r="E113" s="99">
        <v>444</v>
      </c>
      <c r="F113" s="99">
        <f>VLOOKUP(B113,[1]基础养老金2015结算2017年预拨!$B$10:$H$171,7,0)</f>
        <v>434.8</v>
      </c>
      <c r="G113" s="99">
        <v>227.3</v>
      </c>
      <c r="H113" s="99">
        <v>26.4</v>
      </c>
      <c r="I113" s="99">
        <f t="shared" si="33"/>
        <v>697.7</v>
      </c>
      <c r="K113">
        <f t="shared" si="21"/>
        <v>662.1</v>
      </c>
    </row>
    <row r="114" spans="1:11">
      <c r="A114" s="144"/>
      <c r="B114" s="57" t="s">
        <v>142</v>
      </c>
      <c r="C114" s="70">
        <v>377.5</v>
      </c>
      <c r="E114" s="99">
        <v>487.6</v>
      </c>
      <c r="F114" s="99">
        <f>VLOOKUP(B114,[1]基础养老金2015结算2017年预拨!$B$10:$H$171,7,0)</f>
        <v>481.1</v>
      </c>
      <c r="G114" s="99">
        <v>254</v>
      </c>
      <c r="H114" s="99">
        <v>20.3</v>
      </c>
      <c r="I114" s="99">
        <f t="shared" si="33"/>
        <v>761.90000000000009</v>
      </c>
      <c r="K114">
        <f t="shared" si="21"/>
        <v>735.1</v>
      </c>
    </row>
    <row r="115" spans="1:11">
      <c r="A115" s="144"/>
      <c r="B115" s="57" t="s">
        <v>143</v>
      </c>
      <c r="C115" s="70">
        <v>230.3</v>
      </c>
      <c r="E115" s="99">
        <v>341</v>
      </c>
      <c r="F115" s="99">
        <f>VLOOKUP(B115,[1]基础养老金2015结算2017年预拨!$B$10:$H$171,7,0)</f>
        <v>338.8</v>
      </c>
      <c r="G115" s="99">
        <v>173.7</v>
      </c>
      <c r="H115" s="99">
        <v>16.8</v>
      </c>
      <c r="I115" s="99">
        <f t="shared" si="33"/>
        <v>531.5</v>
      </c>
      <c r="K115">
        <f t="shared" si="21"/>
        <v>512.5</v>
      </c>
    </row>
    <row r="116" spans="1:11">
      <c r="A116" s="144" t="s">
        <v>118</v>
      </c>
      <c r="B116" s="75" t="s">
        <v>2513</v>
      </c>
      <c r="C116" s="69">
        <f t="shared" ref="C116" si="34">SUM(C117:C130)</f>
        <v>3954.1999999999994</v>
      </c>
      <c r="E116" s="98">
        <f t="shared" ref="E116:I116" si="35">SUM(E117:E130)</f>
        <v>6554.8</v>
      </c>
      <c r="F116" s="98"/>
      <c r="G116" s="98">
        <f t="shared" si="35"/>
        <v>3460.5</v>
      </c>
      <c r="H116" s="98">
        <f t="shared" si="35"/>
        <v>423.50000000000011</v>
      </c>
      <c r="I116" s="98">
        <f t="shared" si="35"/>
        <v>10438.800000000001</v>
      </c>
      <c r="K116">
        <f t="shared" si="21"/>
        <v>3460.5</v>
      </c>
    </row>
    <row r="117" spans="1:11">
      <c r="A117" s="144"/>
      <c r="B117" s="57" t="s">
        <v>2514</v>
      </c>
      <c r="C117" s="70">
        <v>426.3</v>
      </c>
      <c r="E117" s="99">
        <v>745.09999999999991</v>
      </c>
      <c r="F117" s="99">
        <f>VLOOKUP(B117,[1]基础养老金2015结算2017年预拨!$B$10:$H$171,7,0)</f>
        <v>754.4</v>
      </c>
      <c r="G117" s="99">
        <v>402</v>
      </c>
      <c r="H117" s="99">
        <v>60.2</v>
      </c>
      <c r="I117" s="99">
        <f t="shared" ref="I117:I130" si="36">H117+G117+E117</f>
        <v>1207.3</v>
      </c>
      <c r="K117">
        <f t="shared" si="21"/>
        <v>1156.4000000000001</v>
      </c>
    </row>
    <row r="118" spans="1:11">
      <c r="A118" s="144"/>
      <c r="B118" s="57" t="s">
        <v>128</v>
      </c>
      <c r="C118" s="70">
        <v>91.9</v>
      </c>
      <c r="E118" s="99">
        <v>161</v>
      </c>
      <c r="F118" s="99">
        <f>VLOOKUP(B118,[1]基础养老金2015结算2017年预拨!$B$10:$H$171,7,0)</f>
        <v>158.6</v>
      </c>
      <c r="G118" s="99">
        <v>111.5</v>
      </c>
      <c r="H118" s="99">
        <v>10.7</v>
      </c>
      <c r="I118" s="99">
        <f t="shared" si="36"/>
        <v>283.2</v>
      </c>
      <c r="K118">
        <f t="shared" si="21"/>
        <v>270.10000000000002</v>
      </c>
    </row>
    <row r="119" spans="1:11">
      <c r="A119" s="144"/>
      <c r="B119" s="57" t="s">
        <v>122</v>
      </c>
      <c r="C119" s="70">
        <v>227.8</v>
      </c>
      <c r="E119" s="99">
        <v>318.29999999999995</v>
      </c>
      <c r="F119" s="99">
        <f>VLOOKUP(B119,[1]基础养老金2015结算2017年预拨!$B$10:$H$171,7,0)</f>
        <v>313.7</v>
      </c>
      <c r="G119" s="99">
        <v>163.1</v>
      </c>
      <c r="H119" s="99">
        <v>17.5</v>
      </c>
      <c r="I119" s="99">
        <f t="shared" si="36"/>
        <v>498.9</v>
      </c>
      <c r="K119">
        <f t="shared" si="21"/>
        <v>476.79999999999995</v>
      </c>
    </row>
    <row r="120" spans="1:11">
      <c r="A120" s="144"/>
      <c r="B120" s="57" t="s">
        <v>2515</v>
      </c>
      <c r="C120" s="70">
        <v>13.3</v>
      </c>
      <c r="E120" s="99">
        <v>21.299999999999997</v>
      </c>
      <c r="F120" s="99">
        <f>VLOOKUP(B120,[1]基础养老金2015结算2017年预拨!$B$10:$H$171,7,0)</f>
        <v>20.7</v>
      </c>
      <c r="G120" s="99">
        <v>11.4</v>
      </c>
      <c r="H120" s="99">
        <v>1.7</v>
      </c>
      <c r="I120" s="99">
        <f t="shared" si="36"/>
        <v>34.4</v>
      </c>
      <c r="K120">
        <f t="shared" si="21"/>
        <v>32.1</v>
      </c>
    </row>
    <row r="121" spans="1:11" ht="33">
      <c r="A121" s="144"/>
      <c r="B121" s="57" t="s">
        <v>2610</v>
      </c>
      <c r="C121" s="70">
        <v>45.6</v>
      </c>
      <c r="E121" s="99">
        <v>68.7</v>
      </c>
      <c r="F121" s="99">
        <v>67.7</v>
      </c>
      <c r="G121" s="99">
        <v>34.9</v>
      </c>
      <c r="H121" s="99">
        <v>3.8</v>
      </c>
      <c r="I121" s="99">
        <f t="shared" si="36"/>
        <v>107.4</v>
      </c>
      <c r="K121">
        <f t="shared" si="21"/>
        <v>102.6</v>
      </c>
    </row>
    <row r="122" spans="1:11">
      <c r="A122" s="144"/>
      <c r="B122" s="57" t="s">
        <v>126</v>
      </c>
      <c r="C122" s="70">
        <v>739.4</v>
      </c>
      <c r="E122" s="99">
        <v>1225.0999999999999</v>
      </c>
      <c r="F122" s="99">
        <f>VLOOKUP(B122,[1]基础养老金2015结算2017年预拨!$B$10:$H$171,7,0)</f>
        <v>1208.7</v>
      </c>
      <c r="G122" s="99">
        <v>625.20000000000005</v>
      </c>
      <c r="H122" s="99">
        <v>56.2</v>
      </c>
      <c r="I122" s="99">
        <f t="shared" si="36"/>
        <v>1906.5</v>
      </c>
      <c r="K122">
        <f t="shared" si="21"/>
        <v>1833.9</v>
      </c>
    </row>
    <row r="123" spans="1:11">
      <c r="A123" s="144"/>
      <c r="B123" s="57" t="s">
        <v>134</v>
      </c>
      <c r="C123" s="70">
        <v>417.9</v>
      </c>
      <c r="E123" s="99">
        <v>460.2</v>
      </c>
      <c r="F123" s="99">
        <f>VLOOKUP(B123,[1]基础养老金2015结算2017年预拨!$B$10:$H$171,7,0)</f>
        <v>454.2</v>
      </c>
      <c r="G123" s="99">
        <v>241.5</v>
      </c>
      <c r="H123" s="99">
        <v>26.9</v>
      </c>
      <c r="I123" s="99">
        <f t="shared" si="36"/>
        <v>728.59999999999991</v>
      </c>
      <c r="K123">
        <f t="shared" si="21"/>
        <v>695.7</v>
      </c>
    </row>
    <row r="124" spans="1:11">
      <c r="A124" s="144"/>
      <c r="B124" s="57" t="s">
        <v>127</v>
      </c>
      <c r="C124" s="70">
        <v>350.6</v>
      </c>
      <c r="E124" s="99">
        <v>763.5</v>
      </c>
      <c r="F124" s="99">
        <f>VLOOKUP(B124,[1]基础养老金2015结算2017年预拨!$B$10:$H$171,7,0)</f>
        <v>751</v>
      </c>
      <c r="G124" s="99">
        <v>400.1</v>
      </c>
      <c r="H124" s="99">
        <v>45.6</v>
      </c>
      <c r="I124" s="99">
        <f t="shared" si="36"/>
        <v>1209.2</v>
      </c>
      <c r="K124">
        <f t="shared" si="21"/>
        <v>1151.0999999999999</v>
      </c>
    </row>
    <row r="125" spans="1:11">
      <c r="A125" s="144"/>
      <c r="B125" s="57" t="s">
        <v>130</v>
      </c>
      <c r="C125" s="70">
        <v>132</v>
      </c>
      <c r="E125" s="99">
        <v>240.39999999999998</v>
      </c>
      <c r="F125" s="99">
        <f>VLOOKUP(B125,[1]基础养老金2015结算2017年预拨!$B$10:$H$171,7,0)</f>
        <v>226.7</v>
      </c>
      <c r="G125" s="99">
        <v>165.4</v>
      </c>
      <c r="H125" s="99">
        <v>24.3</v>
      </c>
      <c r="I125" s="99">
        <f t="shared" si="36"/>
        <v>430.1</v>
      </c>
      <c r="K125">
        <f t="shared" si="21"/>
        <v>392.1</v>
      </c>
    </row>
    <row r="126" spans="1:11">
      <c r="A126" s="144"/>
      <c r="B126" s="57" t="s">
        <v>121</v>
      </c>
      <c r="C126" s="70">
        <v>386.5</v>
      </c>
      <c r="E126" s="99">
        <v>701.19999999999993</v>
      </c>
      <c r="F126" s="99">
        <f>VLOOKUP(B126,[1]基础养老金2015结算2017年预拨!$B$10:$H$171,7,0)</f>
        <v>678.3</v>
      </c>
      <c r="G126" s="99">
        <v>359.3</v>
      </c>
      <c r="H126" s="99">
        <v>61.8</v>
      </c>
      <c r="I126" s="99">
        <f t="shared" si="36"/>
        <v>1122.3</v>
      </c>
      <c r="K126">
        <f t="shared" si="21"/>
        <v>1037.5999999999999</v>
      </c>
    </row>
    <row r="127" spans="1:11">
      <c r="A127" s="144"/>
      <c r="B127" s="57" t="s">
        <v>124</v>
      </c>
      <c r="C127" s="70">
        <v>5.2</v>
      </c>
      <c r="E127" s="99">
        <v>0.8</v>
      </c>
      <c r="F127" s="99">
        <f>VLOOKUP(B127,[1]基础养老金2015结算2017年预拨!$B$10:$H$171,7,0)</f>
        <v>0.8</v>
      </c>
      <c r="G127" s="99">
        <v>0.5</v>
      </c>
      <c r="H127" s="99">
        <v>0.1</v>
      </c>
      <c r="I127" s="99">
        <f t="shared" si="36"/>
        <v>1.4</v>
      </c>
      <c r="K127">
        <f t="shared" si="21"/>
        <v>1.3</v>
      </c>
    </row>
    <row r="128" spans="1:11">
      <c r="A128" s="144"/>
      <c r="B128" s="57" t="s">
        <v>132</v>
      </c>
      <c r="C128" s="70">
        <v>231.8</v>
      </c>
      <c r="E128" s="99">
        <v>417.5</v>
      </c>
      <c r="F128" s="99">
        <f>VLOOKUP(B128,[1]基础养老金2015结算2017年预拨!$B$10:$H$171,7,0)</f>
        <v>409.8</v>
      </c>
      <c r="G128" s="99">
        <v>211.5</v>
      </c>
      <c r="H128" s="99">
        <v>29.3</v>
      </c>
      <c r="I128" s="99">
        <f t="shared" si="36"/>
        <v>658.3</v>
      </c>
      <c r="K128">
        <f t="shared" si="21"/>
        <v>621.29999999999995</v>
      </c>
    </row>
    <row r="129" spans="1:11">
      <c r="A129" s="144"/>
      <c r="B129" s="57" t="s">
        <v>131</v>
      </c>
      <c r="C129" s="70">
        <v>613.79999999999995</v>
      </c>
      <c r="E129" s="99">
        <v>1002.9000000000001</v>
      </c>
      <c r="F129" s="99">
        <f>VLOOKUP(B129,[1]基础养老金2015结算2017年预拨!$B$10:$H$171,7,0)</f>
        <v>988.5</v>
      </c>
      <c r="G129" s="99">
        <v>516.4</v>
      </c>
      <c r="H129" s="99">
        <v>67.3</v>
      </c>
      <c r="I129" s="99">
        <f t="shared" si="36"/>
        <v>1586.6</v>
      </c>
      <c r="K129">
        <f t="shared" si="21"/>
        <v>1504.9</v>
      </c>
    </row>
    <row r="130" spans="1:11">
      <c r="A130" s="144"/>
      <c r="B130" s="58" t="s">
        <v>133</v>
      </c>
      <c r="C130" s="70">
        <v>272.10000000000002</v>
      </c>
      <c r="E130" s="99">
        <v>428.80000000000007</v>
      </c>
      <c r="F130" s="99">
        <f>VLOOKUP(B130,[1]基础养老金2015结算2017年预拨!$B$10:$H$171,7,0)</f>
        <v>424.1</v>
      </c>
      <c r="G130" s="99">
        <v>217.7</v>
      </c>
      <c r="H130" s="99">
        <v>18.100000000000001</v>
      </c>
      <c r="I130" s="99">
        <f t="shared" si="36"/>
        <v>664.6</v>
      </c>
      <c r="K130">
        <f t="shared" si="21"/>
        <v>641.79999999999995</v>
      </c>
    </row>
    <row r="131" spans="1:11">
      <c r="A131" s="144" t="s">
        <v>157</v>
      </c>
      <c r="B131" s="75" t="s">
        <v>2516</v>
      </c>
      <c r="C131" s="69">
        <f t="shared" ref="C131" si="37">SUM(C132:C144)</f>
        <v>2959.2999999999997</v>
      </c>
      <c r="E131" s="98">
        <f t="shared" ref="E131:I131" si="38">SUM(E132:E144)</f>
        <v>6290.7000000000007</v>
      </c>
      <c r="F131" s="98"/>
      <c r="G131" s="98">
        <f t="shared" si="38"/>
        <v>3292</v>
      </c>
      <c r="H131" s="98">
        <f t="shared" si="38"/>
        <v>350.1</v>
      </c>
      <c r="I131" s="98">
        <f t="shared" si="38"/>
        <v>9932.7999999999993</v>
      </c>
      <c r="K131">
        <f t="shared" si="21"/>
        <v>3292</v>
      </c>
    </row>
    <row r="132" spans="1:11">
      <c r="A132" s="144"/>
      <c r="B132" s="57" t="s">
        <v>168</v>
      </c>
      <c r="C132" s="70">
        <v>210.6</v>
      </c>
      <c r="E132" s="99">
        <v>486.59999999999997</v>
      </c>
      <c r="F132" s="99">
        <f>VLOOKUP(B132,[1]基础养老金2015结算2017年预拨!$B$10:$H$171,7,0)</f>
        <v>475.9</v>
      </c>
      <c r="G132" s="99">
        <v>247.7</v>
      </c>
      <c r="H132" s="99">
        <v>25.2</v>
      </c>
      <c r="I132" s="99">
        <f t="shared" ref="I132:I144" si="39">H132+G132+E132</f>
        <v>759.5</v>
      </c>
      <c r="K132">
        <f t="shared" si="21"/>
        <v>723.59999999999991</v>
      </c>
    </row>
    <row r="133" spans="1:11">
      <c r="A133" s="144"/>
      <c r="B133" s="57" t="s">
        <v>167</v>
      </c>
      <c r="C133" s="70">
        <v>132.1</v>
      </c>
      <c r="E133" s="99">
        <v>330.1</v>
      </c>
      <c r="F133" s="99">
        <f>VLOOKUP(B133,[1]基础养老金2015结算2017年预拨!$B$10:$H$171,7,0)</f>
        <v>326.3</v>
      </c>
      <c r="G133" s="99">
        <v>191.8</v>
      </c>
      <c r="H133" s="99">
        <v>16.100000000000001</v>
      </c>
      <c r="I133" s="99">
        <f t="shared" si="39"/>
        <v>538</v>
      </c>
      <c r="K133">
        <f t="shared" si="21"/>
        <v>518.1</v>
      </c>
    </row>
    <row r="134" spans="1:11">
      <c r="A134" s="144"/>
      <c r="B134" s="57" t="s">
        <v>160</v>
      </c>
      <c r="C134" s="70">
        <v>29.6</v>
      </c>
      <c r="E134" s="99">
        <v>130.89999999999998</v>
      </c>
      <c r="F134" s="99">
        <f>VLOOKUP(B134,[1]基础养老金2015结算2017年预拨!$B$10:$H$171,7,0)</f>
        <v>130.6</v>
      </c>
      <c r="G134" s="99">
        <v>65.400000000000006</v>
      </c>
      <c r="H134" s="99">
        <v>8.1</v>
      </c>
      <c r="I134" s="99">
        <f t="shared" si="39"/>
        <v>204.39999999999998</v>
      </c>
      <c r="K134">
        <f t="shared" si="21"/>
        <v>196</v>
      </c>
    </row>
    <row r="135" spans="1:11">
      <c r="A135" s="144"/>
      <c r="B135" s="57" t="s">
        <v>170</v>
      </c>
      <c r="C135" s="70">
        <v>154.9</v>
      </c>
      <c r="E135" s="99">
        <v>278.7</v>
      </c>
      <c r="F135" s="99">
        <f>VLOOKUP(B135,[1]基础养老金2015结算2017年预拨!$B$10:$H$171,7,0)</f>
        <v>275.7</v>
      </c>
      <c r="G135" s="99">
        <v>164.6</v>
      </c>
      <c r="H135" s="99">
        <v>14.8</v>
      </c>
      <c r="I135" s="99">
        <f t="shared" si="39"/>
        <v>458.1</v>
      </c>
      <c r="K135">
        <f t="shared" si="21"/>
        <v>440.29999999999995</v>
      </c>
    </row>
    <row r="136" spans="1:11">
      <c r="A136" s="144"/>
      <c r="B136" s="57" t="s">
        <v>171</v>
      </c>
      <c r="C136" s="70">
        <v>6.4</v>
      </c>
      <c r="E136" s="99">
        <v>0</v>
      </c>
      <c r="F136" s="99">
        <f>VLOOKUP(B136,[1]基础养老金2015结算2017年预拨!$B$10:$H$171,7,0)</f>
        <v>0</v>
      </c>
      <c r="G136" s="99">
        <v>11</v>
      </c>
      <c r="H136" s="99">
        <v>0</v>
      </c>
      <c r="I136" s="99">
        <f t="shared" si="39"/>
        <v>11</v>
      </c>
      <c r="K136">
        <f t="shared" si="21"/>
        <v>11</v>
      </c>
    </row>
    <row r="137" spans="1:11">
      <c r="A137" s="144"/>
      <c r="B137" s="57" t="s">
        <v>172</v>
      </c>
      <c r="C137" s="70">
        <v>286.10000000000002</v>
      </c>
      <c r="E137" s="99">
        <v>523.6</v>
      </c>
      <c r="F137" s="99">
        <f>VLOOKUP(B137,[1]基础养老金2015结算2017年预拨!$B$10:$H$171,7,0)</f>
        <v>511.5</v>
      </c>
      <c r="G137" s="99">
        <v>266.10000000000002</v>
      </c>
      <c r="H137" s="99">
        <v>30</v>
      </c>
      <c r="I137" s="99">
        <f t="shared" si="39"/>
        <v>819.7</v>
      </c>
      <c r="K137">
        <f t="shared" ref="K137:K159" si="40">F137+G137</f>
        <v>777.6</v>
      </c>
    </row>
    <row r="138" spans="1:11">
      <c r="A138" s="144"/>
      <c r="B138" s="57" t="s">
        <v>164</v>
      </c>
      <c r="C138" s="70">
        <v>735.9</v>
      </c>
      <c r="E138" s="99">
        <v>1363.9</v>
      </c>
      <c r="F138" s="99">
        <f>VLOOKUP(B138,[1]基础养老金2015结算2017年预拨!$B$10:$H$171,7,0)</f>
        <v>1341.7</v>
      </c>
      <c r="G138" s="99">
        <v>708</v>
      </c>
      <c r="H138" s="99">
        <v>71.7</v>
      </c>
      <c r="I138" s="99">
        <f t="shared" si="39"/>
        <v>2143.6000000000004</v>
      </c>
      <c r="K138">
        <f t="shared" si="40"/>
        <v>2049.6999999999998</v>
      </c>
    </row>
    <row r="139" spans="1:11">
      <c r="A139" s="144"/>
      <c r="B139" s="57" t="s">
        <v>162</v>
      </c>
      <c r="C139" s="70">
        <v>404.3</v>
      </c>
      <c r="E139" s="99">
        <v>900</v>
      </c>
      <c r="F139" s="99">
        <f>VLOOKUP(B139,[1]基础养老金2015结算2017年预拨!$B$10:$H$171,7,0)</f>
        <v>863.4</v>
      </c>
      <c r="G139" s="99">
        <v>447.4</v>
      </c>
      <c r="H139" s="99">
        <v>47.3</v>
      </c>
      <c r="I139" s="99">
        <f t="shared" si="39"/>
        <v>1394.7</v>
      </c>
      <c r="K139">
        <f t="shared" si="40"/>
        <v>1310.8</v>
      </c>
    </row>
    <row r="140" spans="1:11">
      <c r="A140" s="144"/>
      <c r="B140" s="57" t="s">
        <v>166</v>
      </c>
      <c r="C140" s="70">
        <v>233.4</v>
      </c>
      <c r="E140" s="99">
        <v>470.6</v>
      </c>
      <c r="F140" s="99">
        <f>VLOOKUP(B140,[1]基础养老金2015结算2017年预拨!$B$10:$H$171,7,0)</f>
        <v>464.2</v>
      </c>
      <c r="G140" s="99">
        <v>227</v>
      </c>
      <c r="H140" s="99">
        <v>21.6</v>
      </c>
      <c r="I140" s="99">
        <f t="shared" si="39"/>
        <v>719.2</v>
      </c>
      <c r="K140">
        <f t="shared" si="40"/>
        <v>691.2</v>
      </c>
    </row>
    <row r="141" spans="1:11">
      <c r="A141" s="144"/>
      <c r="B141" s="58" t="s">
        <v>169</v>
      </c>
      <c r="C141" s="70">
        <v>172.7</v>
      </c>
      <c r="E141" s="99">
        <v>278.20000000000005</v>
      </c>
      <c r="F141" s="99">
        <f>VLOOKUP(B141,[1]基础养老金2015结算2017年预拨!$B$10:$H$171,7,0)</f>
        <v>273.5</v>
      </c>
      <c r="G141" s="99">
        <v>164.6</v>
      </c>
      <c r="H141" s="99">
        <v>17</v>
      </c>
      <c r="I141" s="99">
        <f t="shared" si="39"/>
        <v>459.80000000000007</v>
      </c>
      <c r="K141">
        <f t="shared" si="40"/>
        <v>438.1</v>
      </c>
    </row>
    <row r="142" spans="1:11">
      <c r="A142" s="144"/>
      <c r="B142" s="58" t="s">
        <v>161</v>
      </c>
      <c r="C142" s="70">
        <v>151.30000000000001</v>
      </c>
      <c r="E142" s="99">
        <v>408.1</v>
      </c>
      <c r="F142" s="99">
        <f>VLOOKUP(B142,[1]基础养老金2015结算2017年预拨!$B$10:$H$171,7,0)</f>
        <v>401.1</v>
      </c>
      <c r="G142" s="99">
        <v>233.9</v>
      </c>
      <c r="H142" s="99">
        <v>35.4</v>
      </c>
      <c r="I142" s="99">
        <f t="shared" si="39"/>
        <v>677.40000000000009</v>
      </c>
      <c r="K142">
        <f t="shared" si="40"/>
        <v>635</v>
      </c>
    </row>
    <row r="143" spans="1:11">
      <c r="A143" s="144"/>
      <c r="B143" s="58" t="s">
        <v>163</v>
      </c>
      <c r="C143" s="70">
        <v>264.5</v>
      </c>
      <c r="E143" s="99">
        <v>661.3</v>
      </c>
      <c r="F143" s="99">
        <f>VLOOKUP(B143,[1]基础养老金2015结算2017年预拨!$B$10:$H$171,7,0)</f>
        <v>649.5</v>
      </c>
      <c r="G143" s="99">
        <v>326.5</v>
      </c>
      <c r="H143" s="99">
        <v>38.299999999999997</v>
      </c>
      <c r="I143" s="99">
        <f t="shared" si="39"/>
        <v>1026.0999999999999</v>
      </c>
      <c r="K143">
        <f t="shared" si="40"/>
        <v>976</v>
      </c>
    </row>
    <row r="144" spans="1:11">
      <c r="A144" s="144"/>
      <c r="B144" s="58" t="s">
        <v>165</v>
      </c>
      <c r="C144" s="70">
        <v>177.5</v>
      </c>
      <c r="E144" s="99">
        <v>458.70000000000005</v>
      </c>
      <c r="F144" s="99">
        <f>VLOOKUP(B144,[1]基础养老金2015结算2017年预拨!$B$10:$H$171,7,0)</f>
        <v>453.1</v>
      </c>
      <c r="G144" s="99">
        <v>238</v>
      </c>
      <c r="H144" s="99">
        <v>24.6</v>
      </c>
      <c r="I144" s="99">
        <f t="shared" si="39"/>
        <v>721.30000000000007</v>
      </c>
      <c r="K144">
        <f t="shared" si="40"/>
        <v>691.1</v>
      </c>
    </row>
    <row r="145" spans="1:11">
      <c r="A145" s="144" t="s">
        <v>149</v>
      </c>
      <c r="B145" s="75" t="s">
        <v>2517</v>
      </c>
      <c r="C145" s="69">
        <f t="shared" ref="C145" si="41">SUM(C146:C150)</f>
        <v>2351.9</v>
      </c>
      <c r="E145" s="98">
        <f t="shared" ref="E145:I145" si="42">SUM(E146:E150)</f>
        <v>4960.2000000000007</v>
      </c>
      <c r="F145" s="98"/>
      <c r="G145" s="98">
        <f t="shared" si="42"/>
        <v>2439.2000000000003</v>
      </c>
      <c r="H145" s="98">
        <f t="shared" si="42"/>
        <v>315.60000000000002</v>
      </c>
      <c r="I145" s="98">
        <f t="shared" si="42"/>
        <v>7715.0000000000009</v>
      </c>
      <c r="K145">
        <f t="shared" si="40"/>
        <v>2439.2000000000003</v>
      </c>
    </row>
    <row r="146" spans="1:11">
      <c r="A146" s="144"/>
      <c r="B146" s="57" t="s">
        <v>152</v>
      </c>
      <c r="C146" s="70">
        <v>59.4</v>
      </c>
      <c r="E146" s="99">
        <v>260.39999999999998</v>
      </c>
      <c r="F146" s="99">
        <f>VLOOKUP(B146,[1]基础养老金2015结算2017年预拨!$B$10:$H$171,7,0)</f>
        <v>205.8</v>
      </c>
      <c r="G146" s="99">
        <v>134</v>
      </c>
      <c r="H146" s="99">
        <v>9.1</v>
      </c>
      <c r="I146" s="99">
        <f t="shared" ref="I146:I150" si="43">H146+G146+E146</f>
        <v>403.5</v>
      </c>
      <c r="K146">
        <f t="shared" si="40"/>
        <v>339.8</v>
      </c>
    </row>
    <row r="147" spans="1:11">
      <c r="A147" s="144"/>
      <c r="B147" s="57" t="s">
        <v>154</v>
      </c>
      <c r="C147" s="70">
        <v>704.6</v>
      </c>
      <c r="E147" s="99">
        <v>1742.7000000000003</v>
      </c>
      <c r="F147" s="99">
        <f>VLOOKUP(B147,[1]基础养老金2015结算2017年预拨!$B$10:$H$171,7,0)</f>
        <v>1742.4</v>
      </c>
      <c r="G147" s="99">
        <v>897.9</v>
      </c>
      <c r="H147" s="99">
        <v>99</v>
      </c>
      <c r="I147" s="99">
        <f t="shared" si="43"/>
        <v>2739.6000000000004</v>
      </c>
      <c r="K147">
        <f t="shared" si="40"/>
        <v>2640.3</v>
      </c>
    </row>
    <row r="148" spans="1:11">
      <c r="A148" s="144"/>
      <c r="B148" s="57" t="s">
        <v>153</v>
      </c>
      <c r="C148" s="70">
        <v>793.4</v>
      </c>
      <c r="E148" s="99">
        <v>1207.7</v>
      </c>
      <c r="F148" s="99">
        <f>VLOOKUP(B148,[1]基础养老金2015结算2017年预拨!$B$10:$H$171,7,0)</f>
        <v>1192.3</v>
      </c>
      <c r="G148" s="99">
        <v>560.29999999999995</v>
      </c>
      <c r="H148" s="99">
        <v>69.7</v>
      </c>
      <c r="I148" s="99">
        <f t="shared" si="43"/>
        <v>1837.7</v>
      </c>
      <c r="K148">
        <f t="shared" si="40"/>
        <v>1752.6</v>
      </c>
    </row>
    <row r="149" spans="1:11">
      <c r="A149" s="144"/>
      <c r="B149" s="58" t="s">
        <v>155</v>
      </c>
      <c r="C149" s="70">
        <v>74</v>
      </c>
      <c r="E149" s="99">
        <v>144</v>
      </c>
      <c r="F149" s="99">
        <f>VLOOKUP(B149,[1]基础养老金2015结算2017年预拨!$B$10:$H$171,7,0)</f>
        <v>142.4</v>
      </c>
      <c r="G149" s="99">
        <v>73.400000000000006</v>
      </c>
      <c r="H149" s="99">
        <v>8.6999999999999993</v>
      </c>
      <c r="I149" s="99">
        <f t="shared" si="43"/>
        <v>226.10000000000002</v>
      </c>
      <c r="K149">
        <f t="shared" si="40"/>
        <v>215.8</v>
      </c>
    </row>
    <row r="150" spans="1:11">
      <c r="A150" s="144"/>
      <c r="B150" s="58" t="s">
        <v>156</v>
      </c>
      <c r="C150" s="70">
        <v>720.5</v>
      </c>
      <c r="E150" s="99">
        <v>1605.4</v>
      </c>
      <c r="F150" s="99">
        <f>VLOOKUP(B150,[1]基础养老金2015结算2017年预拨!$B$10:$H$171,7,0)</f>
        <v>1573.9</v>
      </c>
      <c r="G150" s="99">
        <v>773.6</v>
      </c>
      <c r="H150" s="99">
        <v>129.1</v>
      </c>
      <c r="I150" s="99">
        <f t="shared" si="43"/>
        <v>2508.1000000000004</v>
      </c>
      <c r="K150">
        <f t="shared" si="40"/>
        <v>2347.5</v>
      </c>
    </row>
    <row r="151" spans="1:11">
      <c r="A151" s="144" t="s">
        <v>2489</v>
      </c>
      <c r="B151" s="75" t="s">
        <v>2518</v>
      </c>
      <c r="C151" s="69">
        <f t="shared" ref="C151" si="44">SUM(C152:C159)</f>
        <v>1240.2</v>
      </c>
      <c r="E151" s="98">
        <f t="shared" ref="E151:I151" si="45">SUM(E152:E159)</f>
        <v>3266.7000000000003</v>
      </c>
      <c r="F151" s="98"/>
      <c r="G151" s="98">
        <f t="shared" si="45"/>
        <v>1671.2</v>
      </c>
      <c r="H151" s="98">
        <f t="shared" si="45"/>
        <v>182</v>
      </c>
      <c r="I151" s="98">
        <f t="shared" si="45"/>
        <v>5119.8999999999996</v>
      </c>
      <c r="K151">
        <f t="shared" si="40"/>
        <v>1671.2</v>
      </c>
    </row>
    <row r="152" spans="1:11">
      <c r="A152" s="144"/>
      <c r="B152" s="57" t="s">
        <v>182</v>
      </c>
      <c r="C152" s="70">
        <v>305.39999999999998</v>
      </c>
      <c r="E152" s="99">
        <v>726.09999999999991</v>
      </c>
      <c r="F152" s="99">
        <f>VLOOKUP(B152,[1]基础养老金2015结算2017年预拨!$B$10:$H$171,7,0)</f>
        <v>715.5</v>
      </c>
      <c r="G152" s="99">
        <v>371.4</v>
      </c>
      <c r="H152" s="99">
        <v>42.6</v>
      </c>
      <c r="I152" s="99">
        <f t="shared" ref="I152:I159" si="46">H152+G152+E152</f>
        <v>1140.0999999999999</v>
      </c>
      <c r="K152">
        <f t="shared" si="40"/>
        <v>1086.9000000000001</v>
      </c>
    </row>
    <row r="153" spans="1:11">
      <c r="A153" s="144"/>
      <c r="B153" s="57" t="s">
        <v>175</v>
      </c>
      <c r="C153" s="70">
        <v>52.9</v>
      </c>
      <c r="E153" s="99">
        <v>127.30000000000001</v>
      </c>
      <c r="F153" s="99">
        <f>VLOOKUP(B153,[1]基础养老金2015结算2017年预拨!$B$10:$H$171,7,0)</f>
        <v>126.7</v>
      </c>
      <c r="G153" s="99">
        <v>64.8</v>
      </c>
      <c r="H153" s="99">
        <v>6.8</v>
      </c>
      <c r="I153" s="99">
        <f t="shared" si="46"/>
        <v>198.9</v>
      </c>
      <c r="K153">
        <f t="shared" si="40"/>
        <v>191.5</v>
      </c>
    </row>
    <row r="154" spans="1:11">
      <c r="A154" s="144"/>
      <c r="B154" s="57" t="s">
        <v>179</v>
      </c>
      <c r="C154" s="70">
        <v>134.30000000000001</v>
      </c>
      <c r="E154" s="99">
        <v>455</v>
      </c>
      <c r="F154" s="99">
        <f>VLOOKUP(B154,[1]基础养老金2015结算2017年预拨!$B$10:$H$171,7,0)</f>
        <v>448.7</v>
      </c>
      <c r="G154" s="99">
        <v>220.1</v>
      </c>
      <c r="H154" s="99">
        <v>9.4</v>
      </c>
      <c r="I154" s="99">
        <f t="shared" si="46"/>
        <v>684.5</v>
      </c>
      <c r="K154">
        <f t="shared" si="40"/>
        <v>668.8</v>
      </c>
    </row>
    <row r="155" spans="1:11">
      <c r="A155" s="144"/>
      <c r="B155" s="57" t="s">
        <v>181</v>
      </c>
      <c r="C155" s="70">
        <v>293.39999999999998</v>
      </c>
      <c r="E155" s="99">
        <v>700.5</v>
      </c>
      <c r="F155" s="99">
        <f>VLOOKUP(B155,[1]基础养老金2015结算2017年预拨!$B$10:$H$171,7,0)</f>
        <v>691.4</v>
      </c>
      <c r="G155" s="99">
        <v>354.9</v>
      </c>
      <c r="H155" s="99">
        <v>39</v>
      </c>
      <c r="I155" s="99">
        <f t="shared" si="46"/>
        <v>1094.4000000000001</v>
      </c>
      <c r="K155">
        <f t="shared" si="40"/>
        <v>1046.3</v>
      </c>
    </row>
    <row r="156" spans="1:11">
      <c r="A156" s="144"/>
      <c r="B156" s="57" t="s">
        <v>177</v>
      </c>
      <c r="C156" s="70">
        <v>204.8</v>
      </c>
      <c r="E156" s="99">
        <v>415.09999999999997</v>
      </c>
      <c r="F156" s="99">
        <f>VLOOKUP(B156,[1]基础养老金2015结算2017年预拨!$B$10:$H$171,7,0)</f>
        <v>411.9</v>
      </c>
      <c r="G156" s="99">
        <v>220.8</v>
      </c>
      <c r="H156" s="99">
        <v>34.4</v>
      </c>
      <c r="I156" s="99">
        <f t="shared" si="46"/>
        <v>670.3</v>
      </c>
      <c r="K156">
        <f t="shared" si="40"/>
        <v>632.70000000000005</v>
      </c>
    </row>
    <row r="157" spans="1:11">
      <c r="A157" s="144"/>
      <c r="B157" s="57" t="s">
        <v>178</v>
      </c>
      <c r="C157" s="70">
        <v>99.4</v>
      </c>
      <c r="E157" s="99">
        <v>346.40000000000003</v>
      </c>
      <c r="F157" s="99">
        <f>VLOOKUP(B157,[1]基础养老金2015结算2017年预拨!$B$10:$H$171,7,0)</f>
        <v>343.6</v>
      </c>
      <c r="G157" s="99">
        <v>174</v>
      </c>
      <c r="H157" s="99">
        <v>20.399999999999999</v>
      </c>
      <c r="I157" s="99">
        <f t="shared" si="46"/>
        <v>540.80000000000007</v>
      </c>
      <c r="K157">
        <f t="shared" si="40"/>
        <v>517.6</v>
      </c>
    </row>
    <row r="158" spans="1:11">
      <c r="A158" s="144"/>
      <c r="B158" s="57" t="s">
        <v>180</v>
      </c>
      <c r="C158" s="70">
        <v>48</v>
      </c>
      <c r="E158" s="99">
        <v>154.79999999999998</v>
      </c>
      <c r="F158" s="99">
        <f>VLOOKUP(B158,[1]基础养老金2015结算2017年预拨!$B$10:$H$171,7,0)</f>
        <v>152.69999999999999</v>
      </c>
      <c r="G158" s="99">
        <v>90.8</v>
      </c>
      <c r="H158" s="99">
        <v>10.1</v>
      </c>
      <c r="I158" s="99">
        <f t="shared" si="46"/>
        <v>255.7</v>
      </c>
      <c r="K158">
        <f t="shared" si="40"/>
        <v>243.5</v>
      </c>
    </row>
    <row r="159" spans="1:11">
      <c r="A159" s="144"/>
      <c r="B159" s="58" t="s">
        <v>176</v>
      </c>
      <c r="C159" s="70">
        <v>102</v>
      </c>
      <c r="E159" s="99">
        <v>341.5</v>
      </c>
      <c r="F159" s="99">
        <f>VLOOKUP(B159,[1]基础养老金2015结算2017年预拨!$B$10:$H$171,7,0)</f>
        <v>336.4</v>
      </c>
      <c r="G159" s="99">
        <v>174.4</v>
      </c>
      <c r="H159" s="99">
        <v>19.3</v>
      </c>
      <c r="I159" s="99">
        <f t="shared" si="46"/>
        <v>535.20000000000005</v>
      </c>
      <c r="K159">
        <f t="shared" si="40"/>
        <v>510.79999999999995</v>
      </c>
    </row>
    <row r="160" spans="1:11">
      <c r="A160" s="59"/>
      <c r="B160" s="59"/>
      <c r="C160" s="71"/>
      <c r="E160" s="71"/>
      <c r="F160" s="71"/>
      <c r="G160" s="71"/>
      <c r="H160" s="71"/>
      <c r="I160" s="71"/>
    </row>
    <row r="161" spans="1:9">
      <c r="A161" s="59"/>
      <c r="B161" s="59"/>
      <c r="C161" s="71"/>
      <c r="E161" s="71"/>
      <c r="F161" s="71"/>
      <c r="G161" s="71"/>
      <c r="H161" s="71"/>
      <c r="I161" s="71"/>
    </row>
    <row r="162" spans="1:9">
      <c r="A162" s="60"/>
      <c r="B162" s="60"/>
      <c r="C162" s="72"/>
      <c r="E162" s="71"/>
      <c r="F162" s="71"/>
      <c r="G162" s="71"/>
      <c r="H162" s="71"/>
      <c r="I162" s="71"/>
    </row>
    <row r="163" spans="1:9">
      <c r="E163" s="71"/>
      <c r="F163" s="71"/>
      <c r="G163" s="71"/>
      <c r="H163" s="71"/>
      <c r="I163" s="71"/>
    </row>
    <row r="164" spans="1:9">
      <c r="E164" s="71"/>
      <c r="F164" s="71"/>
      <c r="G164" s="71"/>
      <c r="H164" s="71"/>
      <c r="I164" s="71"/>
    </row>
    <row r="165" spans="1:9">
      <c r="E165" s="71"/>
      <c r="F165" s="71"/>
      <c r="G165" s="71"/>
      <c r="H165" s="71"/>
      <c r="I165" s="71"/>
    </row>
    <row r="166" spans="1:9">
      <c r="E166" s="72"/>
      <c r="F166" s="72"/>
      <c r="G166" s="72"/>
      <c r="H166" s="72"/>
      <c r="I166" s="72"/>
    </row>
  </sheetData>
  <mergeCells count="22">
    <mergeCell ref="A53:A65"/>
    <mergeCell ref="C6:C7"/>
    <mergeCell ref="E5:I5"/>
    <mergeCell ref="E6:E7"/>
    <mergeCell ref="G6:G7"/>
    <mergeCell ref="H6:H7"/>
    <mergeCell ref="I6:I7"/>
    <mergeCell ref="A39:A52"/>
    <mergeCell ref="E4:I4"/>
    <mergeCell ref="A4:B7"/>
    <mergeCell ref="A9:A19"/>
    <mergeCell ref="A20:A30"/>
    <mergeCell ref="A31:A38"/>
    <mergeCell ref="A131:A144"/>
    <mergeCell ref="A145:A150"/>
    <mergeCell ref="A151:A159"/>
    <mergeCell ref="A66:A78"/>
    <mergeCell ref="A79:A90"/>
    <mergeCell ref="A91:A95"/>
    <mergeCell ref="A96:A103"/>
    <mergeCell ref="A104:A115"/>
    <mergeCell ref="A116:A130"/>
  </mergeCells>
  <phoneticPr fontId="13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146"/>
  <sheetViews>
    <sheetView workbookViewId="0">
      <selection activeCell="A2" sqref="A2:E2"/>
    </sheetView>
  </sheetViews>
  <sheetFormatPr defaultRowHeight="14.25" customHeight="1"/>
  <cols>
    <col min="1" max="1" width="12.375" style="77" customWidth="1"/>
    <col min="2" max="2" width="10.375" style="77" customWidth="1"/>
    <col min="3" max="3" width="16.75" style="77" hidden="1" customWidth="1"/>
    <col min="4" max="4" width="16.25" style="77" hidden="1" customWidth="1"/>
    <col min="5" max="5" width="15.75" style="77" hidden="1" customWidth="1"/>
    <col min="6" max="6" width="16.375" style="77" hidden="1" customWidth="1"/>
    <col min="7" max="7" width="14.5" style="77" hidden="1" customWidth="1"/>
    <col min="8" max="8" width="11.625" style="77" hidden="1" customWidth="1"/>
    <col min="9" max="18" width="8.5" style="77" hidden="1" customWidth="1"/>
    <col min="19" max="19" width="17.625" style="77" hidden="1" customWidth="1"/>
    <col min="20" max="20" width="16.125" style="77" hidden="1" customWidth="1"/>
    <col min="21" max="21" width="10.125" style="77" hidden="1" customWidth="1"/>
    <col min="22" max="22" width="16.25" style="77" hidden="1" customWidth="1"/>
    <col min="23" max="24" width="8.5" style="77" hidden="1" customWidth="1"/>
    <col min="25" max="25" width="18" style="77" hidden="1" customWidth="1"/>
    <col min="26" max="26" width="21.25" style="77" hidden="1" customWidth="1"/>
    <col min="27" max="27" width="19" style="77" hidden="1" customWidth="1"/>
    <col min="28" max="29" width="8.5" style="77" hidden="1" customWidth="1"/>
    <col min="30" max="30" width="18.5" style="77" hidden="1" customWidth="1"/>
    <col min="31" max="31" width="18.375" style="77" hidden="1" customWidth="1"/>
    <col min="32" max="33" width="8.5" style="77" hidden="1" customWidth="1"/>
    <col min="34" max="34" width="22.25" style="77" hidden="1" customWidth="1"/>
    <col min="35" max="38" width="8.5" style="77" hidden="1" customWidth="1"/>
    <col min="39" max="39" width="17.375" style="77" hidden="1" customWidth="1"/>
    <col min="40" max="40" width="18" style="77" hidden="1" customWidth="1"/>
    <col min="41" max="45" width="18.75" style="77" customWidth="1"/>
    <col min="46" max="46" width="18.25" style="77" hidden="1" customWidth="1"/>
    <col min="47" max="50" width="18" style="77" hidden="1" customWidth="1"/>
    <col min="51" max="51" width="13.625" style="77" hidden="1" customWidth="1"/>
    <col min="52" max="55" width="18" style="77" hidden="1" customWidth="1"/>
    <col min="56" max="56" width="15.25" style="77" customWidth="1"/>
    <col min="57" max="256" width="9" style="77"/>
    <col min="257" max="257" width="12.375" style="77" customWidth="1"/>
    <col min="258" max="258" width="10.375" style="77" customWidth="1"/>
    <col min="259" max="259" width="16.75" style="77" customWidth="1"/>
    <col min="260" max="260" width="16.25" style="77" customWidth="1"/>
    <col min="261" max="261" width="15.75" style="77" customWidth="1"/>
    <col min="262" max="262" width="16.375" style="77" customWidth="1"/>
    <col min="263" max="263" width="14.5" style="77" customWidth="1"/>
    <col min="264" max="264" width="11.625" style="77" customWidth="1"/>
    <col min="265" max="274" width="8.5" style="77" customWidth="1"/>
    <col min="275" max="275" width="17.625" style="77" customWidth="1"/>
    <col min="276" max="276" width="16.125" style="77" customWidth="1"/>
    <col min="277" max="277" width="10.125" style="77" customWidth="1"/>
    <col min="278" max="278" width="16.25" style="77" customWidth="1"/>
    <col min="279" max="280" width="8.5" style="77" customWidth="1"/>
    <col min="281" max="281" width="18" style="77" customWidth="1"/>
    <col min="282" max="282" width="21.25" style="77" customWidth="1"/>
    <col min="283" max="285" width="8.5" style="77" customWidth="1"/>
    <col min="286" max="286" width="18.5" style="77" customWidth="1"/>
    <col min="287" max="287" width="18.375" style="77" customWidth="1"/>
    <col min="288" max="289" width="8.5" style="77" customWidth="1"/>
    <col min="290" max="290" width="22.25" style="77" customWidth="1"/>
    <col min="291" max="294" width="8.5" style="77" customWidth="1"/>
    <col min="295" max="295" width="17.375" style="77" customWidth="1"/>
    <col min="296" max="296" width="18" style="77" customWidth="1"/>
    <col min="297" max="297" width="8.5" style="77" customWidth="1"/>
    <col min="298" max="298" width="10.5" style="77" customWidth="1"/>
    <col min="299" max="301" width="8.5" style="77" customWidth="1"/>
    <col min="302" max="302" width="18.25" style="77" customWidth="1"/>
    <col min="303" max="306" width="18" style="77" customWidth="1"/>
    <col min="307" max="307" width="8.5" style="77" customWidth="1"/>
    <col min="308" max="311" width="18" style="77" customWidth="1"/>
    <col min="312" max="512" width="9" style="77"/>
    <col min="513" max="513" width="12.375" style="77" customWidth="1"/>
    <col min="514" max="514" width="10.375" style="77" customWidth="1"/>
    <col min="515" max="515" width="16.75" style="77" customWidth="1"/>
    <col min="516" max="516" width="16.25" style="77" customWidth="1"/>
    <col min="517" max="517" width="15.75" style="77" customWidth="1"/>
    <col min="518" max="518" width="16.375" style="77" customWidth="1"/>
    <col min="519" max="519" width="14.5" style="77" customWidth="1"/>
    <col min="520" max="520" width="11.625" style="77" customWidth="1"/>
    <col min="521" max="530" width="8.5" style="77" customWidth="1"/>
    <col min="531" max="531" width="17.625" style="77" customWidth="1"/>
    <col min="532" max="532" width="16.125" style="77" customWidth="1"/>
    <col min="533" max="533" width="10.125" style="77" customWidth="1"/>
    <col min="534" max="534" width="16.25" style="77" customWidth="1"/>
    <col min="535" max="536" width="8.5" style="77" customWidth="1"/>
    <col min="537" max="537" width="18" style="77" customWidth="1"/>
    <col min="538" max="538" width="21.25" style="77" customWidth="1"/>
    <col min="539" max="541" width="8.5" style="77" customWidth="1"/>
    <col min="542" max="542" width="18.5" style="77" customWidth="1"/>
    <col min="543" max="543" width="18.375" style="77" customWidth="1"/>
    <col min="544" max="545" width="8.5" style="77" customWidth="1"/>
    <col min="546" max="546" width="22.25" style="77" customWidth="1"/>
    <col min="547" max="550" width="8.5" style="77" customWidth="1"/>
    <col min="551" max="551" width="17.375" style="77" customWidth="1"/>
    <col min="552" max="552" width="18" style="77" customWidth="1"/>
    <col min="553" max="553" width="8.5" style="77" customWidth="1"/>
    <col min="554" max="554" width="10.5" style="77" customWidth="1"/>
    <col min="555" max="557" width="8.5" style="77" customWidth="1"/>
    <col min="558" max="558" width="18.25" style="77" customWidth="1"/>
    <col min="559" max="562" width="18" style="77" customWidth="1"/>
    <col min="563" max="563" width="8.5" style="77" customWidth="1"/>
    <col min="564" max="567" width="18" style="77" customWidth="1"/>
    <col min="568" max="768" width="9" style="77"/>
    <col min="769" max="769" width="12.375" style="77" customWidth="1"/>
    <col min="770" max="770" width="10.375" style="77" customWidth="1"/>
    <col min="771" max="771" width="16.75" style="77" customWidth="1"/>
    <col min="772" max="772" width="16.25" style="77" customWidth="1"/>
    <col min="773" max="773" width="15.75" style="77" customWidth="1"/>
    <col min="774" max="774" width="16.375" style="77" customWidth="1"/>
    <col min="775" max="775" width="14.5" style="77" customWidth="1"/>
    <col min="776" max="776" width="11.625" style="77" customWidth="1"/>
    <col min="777" max="786" width="8.5" style="77" customWidth="1"/>
    <col min="787" max="787" width="17.625" style="77" customWidth="1"/>
    <col min="788" max="788" width="16.125" style="77" customWidth="1"/>
    <col min="789" max="789" width="10.125" style="77" customWidth="1"/>
    <col min="790" max="790" width="16.25" style="77" customWidth="1"/>
    <col min="791" max="792" width="8.5" style="77" customWidth="1"/>
    <col min="793" max="793" width="18" style="77" customWidth="1"/>
    <col min="794" max="794" width="21.25" style="77" customWidth="1"/>
    <col min="795" max="797" width="8.5" style="77" customWidth="1"/>
    <col min="798" max="798" width="18.5" style="77" customWidth="1"/>
    <col min="799" max="799" width="18.375" style="77" customWidth="1"/>
    <col min="800" max="801" width="8.5" style="77" customWidth="1"/>
    <col min="802" max="802" width="22.25" style="77" customWidth="1"/>
    <col min="803" max="806" width="8.5" style="77" customWidth="1"/>
    <col min="807" max="807" width="17.375" style="77" customWidth="1"/>
    <col min="808" max="808" width="18" style="77" customWidth="1"/>
    <col min="809" max="809" width="8.5" style="77" customWidth="1"/>
    <col min="810" max="810" width="10.5" style="77" customWidth="1"/>
    <col min="811" max="813" width="8.5" style="77" customWidth="1"/>
    <col min="814" max="814" width="18.25" style="77" customWidth="1"/>
    <col min="815" max="818" width="18" style="77" customWidth="1"/>
    <col min="819" max="819" width="8.5" style="77" customWidth="1"/>
    <col min="820" max="823" width="18" style="77" customWidth="1"/>
    <col min="824" max="1024" width="9" style="77"/>
    <col min="1025" max="1025" width="12.375" style="77" customWidth="1"/>
    <col min="1026" max="1026" width="10.375" style="77" customWidth="1"/>
    <col min="1027" max="1027" width="16.75" style="77" customWidth="1"/>
    <col min="1028" max="1028" width="16.25" style="77" customWidth="1"/>
    <col min="1029" max="1029" width="15.75" style="77" customWidth="1"/>
    <col min="1030" max="1030" width="16.375" style="77" customWidth="1"/>
    <col min="1031" max="1031" width="14.5" style="77" customWidth="1"/>
    <col min="1032" max="1032" width="11.625" style="77" customWidth="1"/>
    <col min="1033" max="1042" width="8.5" style="77" customWidth="1"/>
    <col min="1043" max="1043" width="17.625" style="77" customWidth="1"/>
    <col min="1044" max="1044" width="16.125" style="77" customWidth="1"/>
    <col min="1045" max="1045" width="10.125" style="77" customWidth="1"/>
    <col min="1046" max="1046" width="16.25" style="77" customWidth="1"/>
    <col min="1047" max="1048" width="8.5" style="77" customWidth="1"/>
    <col min="1049" max="1049" width="18" style="77" customWidth="1"/>
    <col min="1050" max="1050" width="21.25" style="77" customWidth="1"/>
    <col min="1051" max="1053" width="8.5" style="77" customWidth="1"/>
    <col min="1054" max="1054" width="18.5" style="77" customWidth="1"/>
    <col min="1055" max="1055" width="18.375" style="77" customWidth="1"/>
    <col min="1056" max="1057" width="8.5" style="77" customWidth="1"/>
    <col min="1058" max="1058" width="22.25" style="77" customWidth="1"/>
    <col min="1059" max="1062" width="8.5" style="77" customWidth="1"/>
    <col min="1063" max="1063" width="17.375" style="77" customWidth="1"/>
    <col min="1064" max="1064" width="18" style="77" customWidth="1"/>
    <col min="1065" max="1065" width="8.5" style="77" customWidth="1"/>
    <col min="1066" max="1066" width="10.5" style="77" customWidth="1"/>
    <col min="1067" max="1069" width="8.5" style="77" customWidth="1"/>
    <col min="1070" max="1070" width="18.25" style="77" customWidth="1"/>
    <col min="1071" max="1074" width="18" style="77" customWidth="1"/>
    <col min="1075" max="1075" width="8.5" style="77" customWidth="1"/>
    <col min="1076" max="1079" width="18" style="77" customWidth="1"/>
    <col min="1080" max="1280" width="9" style="77"/>
    <col min="1281" max="1281" width="12.375" style="77" customWidth="1"/>
    <col min="1282" max="1282" width="10.375" style="77" customWidth="1"/>
    <col min="1283" max="1283" width="16.75" style="77" customWidth="1"/>
    <col min="1284" max="1284" width="16.25" style="77" customWidth="1"/>
    <col min="1285" max="1285" width="15.75" style="77" customWidth="1"/>
    <col min="1286" max="1286" width="16.375" style="77" customWidth="1"/>
    <col min="1287" max="1287" width="14.5" style="77" customWidth="1"/>
    <col min="1288" max="1288" width="11.625" style="77" customWidth="1"/>
    <col min="1289" max="1298" width="8.5" style="77" customWidth="1"/>
    <col min="1299" max="1299" width="17.625" style="77" customWidth="1"/>
    <col min="1300" max="1300" width="16.125" style="77" customWidth="1"/>
    <col min="1301" max="1301" width="10.125" style="77" customWidth="1"/>
    <col min="1302" max="1302" width="16.25" style="77" customWidth="1"/>
    <col min="1303" max="1304" width="8.5" style="77" customWidth="1"/>
    <col min="1305" max="1305" width="18" style="77" customWidth="1"/>
    <col min="1306" max="1306" width="21.25" style="77" customWidth="1"/>
    <col min="1307" max="1309" width="8.5" style="77" customWidth="1"/>
    <col min="1310" max="1310" width="18.5" style="77" customWidth="1"/>
    <col min="1311" max="1311" width="18.375" style="77" customWidth="1"/>
    <col min="1312" max="1313" width="8.5" style="77" customWidth="1"/>
    <col min="1314" max="1314" width="22.25" style="77" customWidth="1"/>
    <col min="1315" max="1318" width="8.5" style="77" customWidth="1"/>
    <col min="1319" max="1319" width="17.375" style="77" customWidth="1"/>
    <col min="1320" max="1320" width="18" style="77" customWidth="1"/>
    <col min="1321" max="1321" width="8.5" style="77" customWidth="1"/>
    <col min="1322" max="1322" width="10.5" style="77" customWidth="1"/>
    <col min="1323" max="1325" width="8.5" style="77" customWidth="1"/>
    <col min="1326" max="1326" width="18.25" style="77" customWidth="1"/>
    <col min="1327" max="1330" width="18" style="77" customWidth="1"/>
    <col min="1331" max="1331" width="8.5" style="77" customWidth="1"/>
    <col min="1332" max="1335" width="18" style="77" customWidth="1"/>
    <col min="1336" max="1536" width="9" style="77"/>
    <col min="1537" max="1537" width="12.375" style="77" customWidth="1"/>
    <col min="1538" max="1538" width="10.375" style="77" customWidth="1"/>
    <col min="1539" max="1539" width="16.75" style="77" customWidth="1"/>
    <col min="1540" max="1540" width="16.25" style="77" customWidth="1"/>
    <col min="1541" max="1541" width="15.75" style="77" customWidth="1"/>
    <col min="1542" max="1542" width="16.375" style="77" customWidth="1"/>
    <col min="1543" max="1543" width="14.5" style="77" customWidth="1"/>
    <col min="1544" max="1544" width="11.625" style="77" customWidth="1"/>
    <col min="1545" max="1554" width="8.5" style="77" customWidth="1"/>
    <col min="1555" max="1555" width="17.625" style="77" customWidth="1"/>
    <col min="1556" max="1556" width="16.125" style="77" customWidth="1"/>
    <col min="1557" max="1557" width="10.125" style="77" customWidth="1"/>
    <col min="1558" max="1558" width="16.25" style="77" customWidth="1"/>
    <col min="1559" max="1560" width="8.5" style="77" customWidth="1"/>
    <col min="1561" max="1561" width="18" style="77" customWidth="1"/>
    <col min="1562" max="1562" width="21.25" style="77" customWidth="1"/>
    <col min="1563" max="1565" width="8.5" style="77" customWidth="1"/>
    <col min="1566" max="1566" width="18.5" style="77" customWidth="1"/>
    <col min="1567" max="1567" width="18.375" style="77" customWidth="1"/>
    <col min="1568" max="1569" width="8.5" style="77" customWidth="1"/>
    <col min="1570" max="1570" width="22.25" style="77" customWidth="1"/>
    <col min="1571" max="1574" width="8.5" style="77" customWidth="1"/>
    <col min="1575" max="1575" width="17.375" style="77" customWidth="1"/>
    <col min="1576" max="1576" width="18" style="77" customWidth="1"/>
    <col min="1577" max="1577" width="8.5" style="77" customWidth="1"/>
    <col min="1578" max="1578" width="10.5" style="77" customWidth="1"/>
    <col min="1579" max="1581" width="8.5" style="77" customWidth="1"/>
    <col min="1582" max="1582" width="18.25" style="77" customWidth="1"/>
    <col min="1583" max="1586" width="18" style="77" customWidth="1"/>
    <col min="1587" max="1587" width="8.5" style="77" customWidth="1"/>
    <col min="1588" max="1591" width="18" style="77" customWidth="1"/>
    <col min="1592" max="1792" width="9" style="77"/>
    <col min="1793" max="1793" width="12.375" style="77" customWidth="1"/>
    <col min="1794" max="1794" width="10.375" style="77" customWidth="1"/>
    <col min="1795" max="1795" width="16.75" style="77" customWidth="1"/>
    <col min="1796" max="1796" width="16.25" style="77" customWidth="1"/>
    <col min="1797" max="1797" width="15.75" style="77" customWidth="1"/>
    <col min="1798" max="1798" width="16.375" style="77" customWidth="1"/>
    <col min="1799" max="1799" width="14.5" style="77" customWidth="1"/>
    <col min="1800" max="1800" width="11.625" style="77" customWidth="1"/>
    <col min="1801" max="1810" width="8.5" style="77" customWidth="1"/>
    <col min="1811" max="1811" width="17.625" style="77" customWidth="1"/>
    <col min="1812" max="1812" width="16.125" style="77" customWidth="1"/>
    <col min="1813" max="1813" width="10.125" style="77" customWidth="1"/>
    <col min="1814" max="1814" width="16.25" style="77" customWidth="1"/>
    <col min="1815" max="1816" width="8.5" style="77" customWidth="1"/>
    <col min="1817" max="1817" width="18" style="77" customWidth="1"/>
    <col min="1818" max="1818" width="21.25" style="77" customWidth="1"/>
    <col min="1819" max="1821" width="8.5" style="77" customWidth="1"/>
    <col min="1822" max="1822" width="18.5" style="77" customWidth="1"/>
    <col min="1823" max="1823" width="18.375" style="77" customWidth="1"/>
    <col min="1824" max="1825" width="8.5" style="77" customWidth="1"/>
    <col min="1826" max="1826" width="22.25" style="77" customWidth="1"/>
    <col min="1827" max="1830" width="8.5" style="77" customWidth="1"/>
    <col min="1831" max="1831" width="17.375" style="77" customWidth="1"/>
    <col min="1832" max="1832" width="18" style="77" customWidth="1"/>
    <col min="1833" max="1833" width="8.5" style="77" customWidth="1"/>
    <col min="1834" max="1834" width="10.5" style="77" customWidth="1"/>
    <col min="1835" max="1837" width="8.5" style="77" customWidth="1"/>
    <col min="1838" max="1838" width="18.25" style="77" customWidth="1"/>
    <col min="1839" max="1842" width="18" style="77" customWidth="1"/>
    <col min="1843" max="1843" width="8.5" style="77" customWidth="1"/>
    <col min="1844" max="1847" width="18" style="77" customWidth="1"/>
    <col min="1848" max="2048" width="9" style="77"/>
    <col min="2049" max="2049" width="12.375" style="77" customWidth="1"/>
    <col min="2050" max="2050" width="10.375" style="77" customWidth="1"/>
    <col min="2051" max="2051" width="16.75" style="77" customWidth="1"/>
    <col min="2052" max="2052" width="16.25" style="77" customWidth="1"/>
    <col min="2053" max="2053" width="15.75" style="77" customWidth="1"/>
    <col min="2054" max="2054" width="16.375" style="77" customWidth="1"/>
    <col min="2055" max="2055" width="14.5" style="77" customWidth="1"/>
    <col min="2056" max="2056" width="11.625" style="77" customWidth="1"/>
    <col min="2057" max="2066" width="8.5" style="77" customWidth="1"/>
    <col min="2067" max="2067" width="17.625" style="77" customWidth="1"/>
    <col min="2068" max="2068" width="16.125" style="77" customWidth="1"/>
    <col min="2069" max="2069" width="10.125" style="77" customWidth="1"/>
    <col min="2070" max="2070" width="16.25" style="77" customWidth="1"/>
    <col min="2071" max="2072" width="8.5" style="77" customWidth="1"/>
    <col min="2073" max="2073" width="18" style="77" customWidth="1"/>
    <col min="2074" max="2074" width="21.25" style="77" customWidth="1"/>
    <col min="2075" max="2077" width="8.5" style="77" customWidth="1"/>
    <col min="2078" max="2078" width="18.5" style="77" customWidth="1"/>
    <col min="2079" max="2079" width="18.375" style="77" customWidth="1"/>
    <col min="2080" max="2081" width="8.5" style="77" customWidth="1"/>
    <col min="2082" max="2082" width="22.25" style="77" customWidth="1"/>
    <col min="2083" max="2086" width="8.5" style="77" customWidth="1"/>
    <col min="2087" max="2087" width="17.375" style="77" customWidth="1"/>
    <col min="2088" max="2088" width="18" style="77" customWidth="1"/>
    <col min="2089" max="2089" width="8.5" style="77" customWidth="1"/>
    <col min="2090" max="2090" width="10.5" style="77" customWidth="1"/>
    <col min="2091" max="2093" width="8.5" style="77" customWidth="1"/>
    <col min="2094" max="2094" width="18.25" style="77" customWidth="1"/>
    <col min="2095" max="2098" width="18" style="77" customWidth="1"/>
    <col min="2099" max="2099" width="8.5" style="77" customWidth="1"/>
    <col min="2100" max="2103" width="18" style="77" customWidth="1"/>
    <col min="2104" max="2304" width="9" style="77"/>
    <col min="2305" max="2305" width="12.375" style="77" customWidth="1"/>
    <col min="2306" max="2306" width="10.375" style="77" customWidth="1"/>
    <col min="2307" max="2307" width="16.75" style="77" customWidth="1"/>
    <col min="2308" max="2308" width="16.25" style="77" customWidth="1"/>
    <col min="2309" max="2309" width="15.75" style="77" customWidth="1"/>
    <col min="2310" max="2310" width="16.375" style="77" customWidth="1"/>
    <col min="2311" max="2311" width="14.5" style="77" customWidth="1"/>
    <col min="2312" max="2312" width="11.625" style="77" customWidth="1"/>
    <col min="2313" max="2322" width="8.5" style="77" customWidth="1"/>
    <col min="2323" max="2323" width="17.625" style="77" customWidth="1"/>
    <col min="2324" max="2324" width="16.125" style="77" customWidth="1"/>
    <col min="2325" max="2325" width="10.125" style="77" customWidth="1"/>
    <col min="2326" max="2326" width="16.25" style="77" customWidth="1"/>
    <col min="2327" max="2328" width="8.5" style="77" customWidth="1"/>
    <col min="2329" max="2329" width="18" style="77" customWidth="1"/>
    <col min="2330" max="2330" width="21.25" style="77" customWidth="1"/>
    <col min="2331" max="2333" width="8.5" style="77" customWidth="1"/>
    <col min="2334" max="2334" width="18.5" style="77" customWidth="1"/>
    <col min="2335" max="2335" width="18.375" style="77" customWidth="1"/>
    <col min="2336" max="2337" width="8.5" style="77" customWidth="1"/>
    <col min="2338" max="2338" width="22.25" style="77" customWidth="1"/>
    <col min="2339" max="2342" width="8.5" style="77" customWidth="1"/>
    <col min="2343" max="2343" width="17.375" style="77" customWidth="1"/>
    <col min="2344" max="2344" width="18" style="77" customWidth="1"/>
    <col min="2345" max="2345" width="8.5" style="77" customWidth="1"/>
    <col min="2346" max="2346" width="10.5" style="77" customWidth="1"/>
    <col min="2347" max="2349" width="8.5" style="77" customWidth="1"/>
    <col min="2350" max="2350" width="18.25" style="77" customWidth="1"/>
    <col min="2351" max="2354" width="18" style="77" customWidth="1"/>
    <col min="2355" max="2355" width="8.5" style="77" customWidth="1"/>
    <col min="2356" max="2359" width="18" style="77" customWidth="1"/>
    <col min="2360" max="2560" width="9" style="77"/>
    <col min="2561" max="2561" width="12.375" style="77" customWidth="1"/>
    <col min="2562" max="2562" width="10.375" style="77" customWidth="1"/>
    <col min="2563" max="2563" width="16.75" style="77" customWidth="1"/>
    <col min="2564" max="2564" width="16.25" style="77" customWidth="1"/>
    <col min="2565" max="2565" width="15.75" style="77" customWidth="1"/>
    <col min="2566" max="2566" width="16.375" style="77" customWidth="1"/>
    <col min="2567" max="2567" width="14.5" style="77" customWidth="1"/>
    <col min="2568" max="2568" width="11.625" style="77" customWidth="1"/>
    <col min="2569" max="2578" width="8.5" style="77" customWidth="1"/>
    <col min="2579" max="2579" width="17.625" style="77" customWidth="1"/>
    <col min="2580" max="2580" width="16.125" style="77" customWidth="1"/>
    <col min="2581" max="2581" width="10.125" style="77" customWidth="1"/>
    <col min="2582" max="2582" width="16.25" style="77" customWidth="1"/>
    <col min="2583" max="2584" width="8.5" style="77" customWidth="1"/>
    <col min="2585" max="2585" width="18" style="77" customWidth="1"/>
    <col min="2586" max="2586" width="21.25" style="77" customWidth="1"/>
    <col min="2587" max="2589" width="8.5" style="77" customWidth="1"/>
    <col min="2590" max="2590" width="18.5" style="77" customWidth="1"/>
    <col min="2591" max="2591" width="18.375" style="77" customWidth="1"/>
    <col min="2592" max="2593" width="8.5" style="77" customWidth="1"/>
    <col min="2594" max="2594" width="22.25" style="77" customWidth="1"/>
    <col min="2595" max="2598" width="8.5" style="77" customWidth="1"/>
    <col min="2599" max="2599" width="17.375" style="77" customWidth="1"/>
    <col min="2600" max="2600" width="18" style="77" customWidth="1"/>
    <col min="2601" max="2601" width="8.5" style="77" customWidth="1"/>
    <col min="2602" max="2602" width="10.5" style="77" customWidth="1"/>
    <col min="2603" max="2605" width="8.5" style="77" customWidth="1"/>
    <col min="2606" max="2606" width="18.25" style="77" customWidth="1"/>
    <col min="2607" max="2610" width="18" style="77" customWidth="1"/>
    <col min="2611" max="2611" width="8.5" style="77" customWidth="1"/>
    <col min="2612" max="2615" width="18" style="77" customWidth="1"/>
    <col min="2616" max="2816" width="9" style="77"/>
    <col min="2817" max="2817" width="12.375" style="77" customWidth="1"/>
    <col min="2818" max="2818" width="10.375" style="77" customWidth="1"/>
    <col min="2819" max="2819" width="16.75" style="77" customWidth="1"/>
    <col min="2820" max="2820" width="16.25" style="77" customWidth="1"/>
    <col min="2821" max="2821" width="15.75" style="77" customWidth="1"/>
    <col min="2822" max="2822" width="16.375" style="77" customWidth="1"/>
    <col min="2823" max="2823" width="14.5" style="77" customWidth="1"/>
    <col min="2824" max="2824" width="11.625" style="77" customWidth="1"/>
    <col min="2825" max="2834" width="8.5" style="77" customWidth="1"/>
    <col min="2835" max="2835" width="17.625" style="77" customWidth="1"/>
    <col min="2836" max="2836" width="16.125" style="77" customWidth="1"/>
    <col min="2837" max="2837" width="10.125" style="77" customWidth="1"/>
    <col min="2838" max="2838" width="16.25" style="77" customWidth="1"/>
    <col min="2839" max="2840" width="8.5" style="77" customWidth="1"/>
    <col min="2841" max="2841" width="18" style="77" customWidth="1"/>
    <col min="2842" max="2842" width="21.25" style="77" customWidth="1"/>
    <col min="2843" max="2845" width="8.5" style="77" customWidth="1"/>
    <col min="2846" max="2846" width="18.5" style="77" customWidth="1"/>
    <col min="2847" max="2847" width="18.375" style="77" customWidth="1"/>
    <col min="2848" max="2849" width="8.5" style="77" customWidth="1"/>
    <col min="2850" max="2850" width="22.25" style="77" customWidth="1"/>
    <col min="2851" max="2854" width="8.5" style="77" customWidth="1"/>
    <col min="2855" max="2855" width="17.375" style="77" customWidth="1"/>
    <col min="2856" max="2856" width="18" style="77" customWidth="1"/>
    <col min="2857" max="2857" width="8.5" style="77" customWidth="1"/>
    <col min="2858" max="2858" width="10.5" style="77" customWidth="1"/>
    <col min="2859" max="2861" width="8.5" style="77" customWidth="1"/>
    <col min="2862" max="2862" width="18.25" style="77" customWidth="1"/>
    <col min="2863" max="2866" width="18" style="77" customWidth="1"/>
    <col min="2867" max="2867" width="8.5" style="77" customWidth="1"/>
    <col min="2868" max="2871" width="18" style="77" customWidth="1"/>
    <col min="2872" max="3072" width="9" style="77"/>
    <col min="3073" max="3073" width="12.375" style="77" customWidth="1"/>
    <col min="3074" max="3074" width="10.375" style="77" customWidth="1"/>
    <col min="3075" max="3075" width="16.75" style="77" customWidth="1"/>
    <col min="3076" max="3076" width="16.25" style="77" customWidth="1"/>
    <col min="3077" max="3077" width="15.75" style="77" customWidth="1"/>
    <col min="3078" max="3078" width="16.375" style="77" customWidth="1"/>
    <col min="3079" max="3079" width="14.5" style="77" customWidth="1"/>
    <col min="3080" max="3080" width="11.625" style="77" customWidth="1"/>
    <col min="3081" max="3090" width="8.5" style="77" customWidth="1"/>
    <col min="3091" max="3091" width="17.625" style="77" customWidth="1"/>
    <col min="3092" max="3092" width="16.125" style="77" customWidth="1"/>
    <col min="3093" max="3093" width="10.125" style="77" customWidth="1"/>
    <col min="3094" max="3094" width="16.25" style="77" customWidth="1"/>
    <col min="3095" max="3096" width="8.5" style="77" customWidth="1"/>
    <col min="3097" max="3097" width="18" style="77" customWidth="1"/>
    <col min="3098" max="3098" width="21.25" style="77" customWidth="1"/>
    <col min="3099" max="3101" width="8.5" style="77" customWidth="1"/>
    <col min="3102" max="3102" width="18.5" style="77" customWidth="1"/>
    <col min="3103" max="3103" width="18.375" style="77" customWidth="1"/>
    <col min="3104" max="3105" width="8.5" style="77" customWidth="1"/>
    <col min="3106" max="3106" width="22.25" style="77" customWidth="1"/>
    <col min="3107" max="3110" width="8.5" style="77" customWidth="1"/>
    <col min="3111" max="3111" width="17.375" style="77" customWidth="1"/>
    <col min="3112" max="3112" width="18" style="77" customWidth="1"/>
    <col min="3113" max="3113" width="8.5" style="77" customWidth="1"/>
    <col min="3114" max="3114" width="10.5" style="77" customWidth="1"/>
    <col min="3115" max="3117" width="8.5" style="77" customWidth="1"/>
    <col min="3118" max="3118" width="18.25" style="77" customWidth="1"/>
    <col min="3119" max="3122" width="18" style="77" customWidth="1"/>
    <col min="3123" max="3123" width="8.5" style="77" customWidth="1"/>
    <col min="3124" max="3127" width="18" style="77" customWidth="1"/>
    <col min="3128" max="3328" width="9" style="77"/>
    <col min="3329" max="3329" width="12.375" style="77" customWidth="1"/>
    <col min="3330" max="3330" width="10.375" style="77" customWidth="1"/>
    <col min="3331" max="3331" width="16.75" style="77" customWidth="1"/>
    <col min="3332" max="3332" width="16.25" style="77" customWidth="1"/>
    <col min="3333" max="3333" width="15.75" style="77" customWidth="1"/>
    <col min="3334" max="3334" width="16.375" style="77" customWidth="1"/>
    <col min="3335" max="3335" width="14.5" style="77" customWidth="1"/>
    <col min="3336" max="3336" width="11.625" style="77" customWidth="1"/>
    <col min="3337" max="3346" width="8.5" style="77" customWidth="1"/>
    <col min="3347" max="3347" width="17.625" style="77" customWidth="1"/>
    <col min="3348" max="3348" width="16.125" style="77" customWidth="1"/>
    <col min="3349" max="3349" width="10.125" style="77" customWidth="1"/>
    <col min="3350" max="3350" width="16.25" style="77" customWidth="1"/>
    <col min="3351" max="3352" width="8.5" style="77" customWidth="1"/>
    <col min="3353" max="3353" width="18" style="77" customWidth="1"/>
    <col min="3354" max="3354" width="21.25" style="77" customWidth="1"/>
    <col min="3355" max="3357" width="8.5" style="77" customWidth="1"/>
    <col min="3358" max="3358" width="18.5" style="77" customWidth="1"/>
    <col min="3359" max="3359" width="18.375" style="77" customWidth="1"/>
    <col min="3360" max="3361" width="8.5" style="77" customWidth="1"/>
    <col min="3362" max="3362" width="22.25" style="77" customWidth="1"/>
    <col min="3363" max="3366" width="8.5" style="77" customWidth="1"/>
    <col min="3367" max="3367" width="17.375" style="77" customWidth="1"/>
    <col min="3368" max="3368" width="18" style="77" customWidth="1"/>
    <col min="3369" max="3369" width="8.5" style="77" customWidth="1"/>
    <col min="3370" max="3370" width="10.5" style="77" customWidth="1"/>
    <col min="3371" max="3373" width="8.5" style="77" customWidth="1"/>
    <col min="3374" max="3374" width="18.25" style="77" customWidth="1"/>
    <col min="3375" max="3378" width="18" style="77" customWidth="1"/>
    <col min="3379" max="3379" width="8.5" style="77" customWidth="1"/>
    <col min="3380" max="3383" width="18" style="77" customWidth="1"/>
    <col min="3384" max="3584" width="9" style="77"/>
    <col min="3585" max="3585" width="12.375" style="77" customWidth="1"/>
    <col min="3586" max="3586" width="10.375" style="77" customWidth="1"/>
    <col min="3587" max="3587" width="16.75" style="77" customWidth="1"/>
    <col min="3588" max="3588" width="16.25" style="77" customWidth="1"/>
    <col min="3589" max="3589" width="15.75" style="77" customWidth="1"/>
    <col min="3590" max="3590" width="16.375" style="77" customWidth="1"/>
    <col min="3591" max="3591" width="14.5" style="77" customWidth="1"/>
    <col min="3592" max="3592" width="11.625" style="77" customWidth="1"/>
    <col min="3593" max="3602" width="8.5" style="77" customWidth="1"/>
    <col min="3603" max="3603" width="17.625" style="77" customWidth="1"/>
    <col min="3604" max="3604" width="16.125" style="77" customWidth="1"/>
    <col min="3605" max="3605" width="10.125" style="77" customWidth="1"/>
    <col min="3606" max="3606" width="16.25" style="77" customWidth="1"/>
    <col min="3607" max="3608" width="8.5" style="77" customWidth="1"/>
    <col min="3609" max="3609" width="18" style="77" customWidth="1"/>
    <col min="3610" max="3610" width="21.25" style="77" customWidth="1"/>
    <col min="3611" max="3613" width="8.5" style="77" customWidth="1"/>
    <col min="3614" max="3614" width="18.5" style="77" customWidth="1"/>
    <col min="3615" max="3615" width="18.375" style="77" customWidth="1"/>
    <col min="3616" max="3617" width="8.5" style="77" customWidth="1"/>
    <col min="3618" max="3618" width="22.25" style="77" customWidth="1"/>
    <col min="3619" max="3622" width="8.5" style="77" customWidth="1"/>
    <col min="3623" max="3623" width="17.375" style="77" customWidth="1"/>
    <col min="3624" max="3624" width="18" style="77" customWidth="1"/>
    <col min="3625" max="3625" width="8.5" style="77" customWidth="1"/>
    <col min="3626" max="3626" width="10.5" style="77" customWidth="1"/>
    <col min="3627" max="3629" width="8.5" style="77" customWidth="1"/>
    <col min="3630" max="3630" width="18.25" style="77" customWidth="1"/>
    <col min="3631" max="3634" width="18" style="77" customWidth="1"/>
    <col min="3635" max="3635" width="8.5" style="77" customWidth="1"/>
    <col min="3636" max="3639" width="18" style="77" customWidth="1"/>
    <col min="3640" max="3840" width="9" style="77"/>
    <col min="3841" max="3841" width="12.375" style="77" customWidth="1"/>
    <col min="3842" max="3842" width="10.375" style="77" customWidth="1"/>
    <col min="3843" max="3843" width="16.75" style="77" customWidth="1"/>
    <col min="3844" max="3844" width="16.25" style="77" customWidth="1"/>
    <col min="3845" max="3845" width="15.75" style="77" customWidth="1"/>
    <col min="3846" max="3846" width="16.375" style="77" customWidth="1"/>
    <col min="3847" max="3847" width="14.5" style="77" customWidth="1"/>
    <col min="3848" max="3848" width="11.625" style="77" customWidth="1"/>
    <col min="3849" max="3858" width="8.5" style="77" customWidth="1"/>
    <col min="3859" max="3859" width="17.625" style="77" customWidth="1"/>
    <col min="3860" max="3860" width="16.125" style="77" customWidth="1"/>
    <col min="3861" max="3861" width="10.125" style="77" customWidth="1"/>
    <col min="3862" max="3862" width="16.25" style="77" customWidth="1"/>
    <col min="3863" max="3864" width="8.5" style="77" customWidth="1"/>
    <col min="3865" max="3865" width="18" style="77" customWidth="1"/>
    <col min="3866" max="3866" width="21.25" style="77" customWidth="1"/>
    <col min="3867" max="3869" width="8.5" style="77" customWidth="1"/>
    <col min="3870" max="3870" width="18.5" style="77" customWidth="1"/>
    <col min="3871" max="3871" width="18.375" style="77" customWidth="1"/>
    <col min="3872" max="3873" width="8.5" style="77" customWidth="1"/>
    <col min="3874" max="3874" width="22.25" style="77" customWidth="1"/>
    <col min="3875" max="3878" width="8.5" style="77" customWidth="1"/>
    <col min="3879" max="3879" width="17.375" style="77" customWidth="1"/>
    <col min="3880" max="3880" width="18" style="77" customWidth="1"/>
    <col min="3881" max="3881" width="8.5" style="77" customWidth="1"/>
    <col min="3882" max="3882" width="10.5" style="77" customWidth="1"/>
    <col min="3883" max="3885" width="8.5" style="77" customWidth="1"/>
    <col min="3886" max="3886" width="18.25" style="77" customWidth="1"/>
    <col min="3887" max="3890" width="18" style="77" customWidth="1"/>
    <col min="3891" max="3891" width="8.5" style="77" customWidth="1"/>
    <col min="3892" max="3895" width="18" style="77" customWidth="1"/>
    <col min="3896" max="4096" width="9" style="77"/>
    <col min="4097" max="4097" width="12.375" style="77" customWidth="1"/>
    <col min="4098" max="4098" width="10.375" style="77" customWidth="1"/>
    <col min="4099" max="4099" width="16.75" style="77" customWidth="1"/>
    <col min="4100" max="4100" width="16.25" style="77" customWidth="1"/>
    <col min="4101" max="4101" width="15.75" style="77" customWidth="1"/>
    <col min="4102" max="4102" width="16.375" style="77" customWidth="1"/>
    <col min="4103" max="4103" width="14.5" style="77" customWidth="1"/>
    <col min="4104" max="4104" width="11.625" style="77" customWidth="1"/>
    <col min="4105" max="4114" width="8.5" style="77" customWidth="1"/>
    <col min="4115" max="4115" width="17.625" style="77" customWidth="1"/>
    <col min="4116" max="4116" width="16.125" style="77" customWidth="1"/>
    <col min="4117" max="4117" width="10.125" style="77" customWidth="1"/>
    <col min="4118" max="4118" width="16.25" style="77" customWidth="1"/>
    <col min="4119" max="4120" width="8.5" style="77" customWidth="1"/>
    <col min="4121" max="4121" width="18" style="77" customWidth="1"/>
    <col min="4122" max="4122" width="21.25" style="77" customWidth="1"/>
    <col min="4123" max="4125" width="8.5" style="77" customWidth="1"/>
    <col min="4126" max="4126" width="18.5" style="77" customWidth="1"/>
    <col min="4127" max="4127" width="18.375" style="77" customWidth="1"/>
    <col min="4128" max="4129" width="8.5" style="77" customWidth="1"/>
    <col min="4130" max="4130" width="22.25" style="77" customWidth="1"/>
    <col min="4131" max="4134" width="8.5" style="77" customWidth="1"/>
    <col min="4135" max="4135" width="17.375" style="77" customWidth="1"/>
    <col min="4136" max="4136" width="18" style="77" customWidth="1"/>
    <col min="4137" max="4137" width="8.5" style="77" customWidth="1"/>
    <col min="4138" max="4138" width="10.5" style="77" customWidth="1"/>
    <col min="4139" max="4141" width="8.5" style="77" customWidth="1"/>
    <col min="4142" max="4142" width="18.25" style="77" customWidth="1"/>
    <col min="4143" max="4146" width="18" style="77" customWidth="1"/>
    <col min="4147" max="4147" width="8.5" style="77" customWidth="1"/>
    <col min="4148" max="4151" width="18" style="77" customWidth="1"/>
    <col min="4152" max="4352" width="9" style="77"/>
    <col min="4353" max="4353" width="12.375" style="77" customWidth="1"/>
    <col min="4354" max="4354" width="10.375" style="77" customWidth="1"/>
    <col min="4355" max="4355" width="16.75" style="77" customWidth="1"/>
    <col min="4356" max="4356" width="16.25" style="77" customWidth="1"/>
    <col min="4357" max="4357" width="15.75" style="77" customWidth="1"/>
    <col min="4358" max="4358" width="16.375" style="77" customWidth="1"/>
    <col min="4359" max="4359" width="14.5" style="77" customWidth="1"/>
    <col min="4360" max="4360" width="11.625" style="77" customWidth="1"/>
    <col min="4361" max="4370" width="8.5" style="77" customWidth="1"/>
    <col min="4371" max="4371" width="17.625" style="77" customWidth="1"/>
    <col min="4372" max="4372" width="16.125" style="77" customWidth="1"/>
    <col min="4373" max="4373" width="10.125" style="77" customWidth="1"/>
    <col min="4374" max="4374" width="16.25" style="77" customWidth="1"/>
    <col min="4375" max="4376" width="8.5" style="77" customWidth="1"/>
    <col min="4377" max="4377" width="18" style="77" customWidth="1"/>
    <col min="4378" max="4378" width="21.25" style="77" customWidth="1"/>
    <col min="4379" max="4381" width="8.5" style="77" customWidth="1"/>
    <col min="4382" max="4382" width="18.5" style="77" customWidth="1"/>
    <col min="4383" max="4383" width="18.375" style="77" customWidth="1"/>
    <col min="4384" max="4385" width="8.5" style="77" customWidth="1"/>
    <col min="4386" max="4386" width="22.25" style="77" customWidth="1"/>
    <col min="4387" max="4390" width="8.5" style="77" customWidth="1"/>
    <col min="4391" max="4391" width="17.375" style="77" customWidth="1"/>
    <col min="4392" max="4392" width="18" style="77" customWidth="1"/>
    <col min="4393" max="4393" width="8.5" style="77" customWidth="1"/>
    <col min="4394" max="4394" width="10.5" style="77" customWidth="1"/>
    <col min="4395" max="4397" width="8.5" style="77" customWidth="1"/>
    <col min="4398" max="4398" width="18.25" style="77" customWidth="1"/>
    <col min="4399" max="4402" width="18" style="77" customWidth="1"/>
    <col min="4403" max="4403" width="8.5" style="77" customWidth="1"/>
    <col min="4404" max="4407" width="18" style="77" customWidth="1"/>
    <col min="4408" max="4608" width="9" style="77"/>
    <col min="4609" max="4609" width="12.375" style="77" customWidth="1"/>
    <col min="4610" max="4610" width="10.375" style="77" customWidth="1"/>
    <col min="4611" max="4611" width="16.75" style="77" customWidth="1"/>
    <col min="4612" max="4612" width="16.25" style="77" customWidth="1"/>
    <col min="4613" max="4613" width="15.75" style="77" customWidth="1"/>
    <col min="4614" max="4614" width="16.375" style="77" customWidth="1"/>
    <col min="4615" max="4615" width="14.5" style="77" customWidth="1"/>
    <col min="4616" max="4616" width="11.625" style="77" customWidth="1"/>
    <col min="4617" max="4626" width="8.5" style="77" customWidth="1"/>
    <col min="4627" max="4627" width="17.625" style="77" customWidth="1"/>
    <col min="4628" max="4628" width="16.125" style="77" customWidth="1"/>
    <col min="4629" max="4629" width="10.125" style="77" customWidth="1"/>
    <col min="4630" max="4630" width="16.25" style="77" customWidth="1"/>
    <col min="4631" max="4632" width="8.5" style="77" customWidth="1"/>
    <col min="4633" max="4633" width="18" style="77" customWidth="1"/>
    <col min="4634" max="4634" width="21.25" style="77" customWidth="1"/>
    <col min="4635" max="4637" width="8.5" style="77" customWidth="1"/>
    <col min="4638" max="4638" width="18.5" style="77" customWidth="1"/>
    <col min="4639" max="4639" width="18.375" style="77" customWidth="1"/>
    <col min="4640" max="4641" width="8.5" style="77" customWidth="1"/>
    <col min="4642" max="4642" width="22.25" style="77" customWidth="1"/>
    <col min="4643" max="4646" width="8.5" style="77" customWidth="1"/>
    <col min="4647" max="4647" width="17.375" style="77" customWidth="1"/>
    <col min="4648" max="4648" width="18" style="77" customWidth="1"/>
    <col min="4649" max="4649" width="8.5" style="77" customWidth="1"/>
    <col min="4650" max="4650" width="10.5" style="77" customWidth="1"/>
    <col min="4651" max="4653" width="8.5" style="77" customWidth="1"/>
    <col min="4654" max="4654" width="18.25" style="77" customWidth="1"/>
    <col min="4655" max="4658" width="18" style="77" customWidth="1"/>
    <col min="4659" max="4659" width="8.5" style="77" customWidth="1"/>
    <col min="4660" max="4663" width="18" style="77" customWidth="1"/>
    <col min="4664" max="4864" width="9" style="77"/>
    <col min="4865" max="4865" width="12.375" style="77" customWidth="1"/>
    <col min="4866" max="4866" width="10.375" style="77" customWidth="1"/>
    <col min="4867" max="4867" width="16.75" style="77" customWidth="1"/>
    <col min="4868" max="4868" width="16.25" style="77" customWidth="1"/>
    <col min="4869" max="4869" width="15.75" style="77" customWidth="1"/>
    <col min="4870" max="4870" width="16.375" style="77" customWidth="1"/>
    <col min="4871" max="4871" width="14.5" style="77" customWidth="1"/>
    <col min="4872" max="4872" width="11.625" style="77" customWidth="1"/>
    <col min="4873" max="4882" width="8.5" style="77" customWidth="1"/>
    <col min="4883" max="4883" width="17.625" style="77" customWidth="1"/>
    <col min="4884" max="4884" width="16.125" style="77" customWidth="1"/>
    <col min="4885" max="4885" width="10.125" style="77" customWidth="1"/>
    <col min="4886" max="4886" width="16.25" style="77" customWidth="1"/>
    <col min="4887" max="4888" width="8.5" style="77" customWidth="1"/>
    <col min="4889" max="4889" width="18" style="77" customWidth="1"/>
    <col min="4890" max="4890" width="21.25" style="77" customWidth="1"/>
    <col min="4891" max="4893" width="8.5" style="77" customWidth="1"/>
    <col min="4894" max="4894" width="18.5" style="77" customWidth="1"/>
    <col min="4895" max="4895" width="18.375" style="77" customWidth="1"/>
    <col min="4896" max="4897" width="8.5" style="77" customWidth="1"/>
    <col min="4898" max="4898" width="22.25" style="77" customWidth="1"/>
    <col min="4899" max="4902" width="8.5" style="77" customWidth="1"/>
    <col min="4903" max="4903" width="17.375" style="77" customWidth="1"/>
    <col min="4904" max="4904" width="18" style="77" customWidth="1"/>
    <col min="4905" max="4905" width="8.5" style="77" customWidth="1"/>
    <col min="4906" max="4906" width="10.5" style="77" customWidth="1"/>
    <col min="4907" max="4909" width="8.5" style="77" customWidth="1"/>
    <col min="4910" max="4910" width="18.25" style="77" customWidth="1"/>
    <col min="4911" max="4914" width="18" style="77" customWidth="1"/>
    <col min="4915" max="4915" width="8.5" style="77" customWidth="1"/>
    <col min="4916" max="4919" width="18" style="77" customWidth="1"/>
    <col min="4920" max="5120" width="9" style="77"/>
    <col min="5121" max="5121" width="12.375" style="77" customWidth="1"/>
    <col min="5122" max="5122" width="10.375" style="77" customWidth="1"/>
    <col min="5123" max="5123" width="16.75" style="77" customWidth="1"/>
    <col min="5124" max="5124" width="16.25" style="77" customWidth="1"/>
    <col min="5125" max="5125" width="15.75" style="77" customWidth="1"/>
    <col min="5126" max="5126" width="16.375" style="77" customWidth="1"/>
    <col min="5127" max="5127" width="14.5" style="77" customWidth="1"/>
    <col min="5128" max="5128" width="11.625" style="77" customWidth="1"/>
    <col min="5129" max="5138" width="8.5" style="77" customWidth="1"/>
    <col min="5139" max="5139" width="17.625" style="77" customWidth="1"/>
    <col min="5140" max="5140" width="16.125" style="77" customWidth="1"/>
    <col min="5141" max="5141" width="10.125" style="77" customWidth="1"/>
    <col min="5142" max="5142" width="16.25" style="77" customWidth="1"/>
    <col min="5143" max="5144" width="8.5" style="77" customWidth="1"/>
    <col min="5145" max="5145" width="18" style="77" customWidth="1"/>
    <col min="5146" max="5146" width="21.25" style="77" customWidth="1"/>
    <col min="5147" max="5149" width="8.5" style="77" customWidth="1"/>
    <col min="5150" max="5150" width="18.5" style="77" customWidth="1"/>
    <col min="5151" max="5151" width="18.375" style="77" customWidth="1"/>
    <col min="5152" max="5153" width="8.5" style="77" customWidth="1"/>
    <col min="5154" max="5154" width="22.25" style="77" customWidth="1"/>
    <col min="5155" max="5158" width="8.5" style="77" customWidth="1"/>
    <col min="5159" max="5159" width="17.375" style="77" customWidth="1"/>
    <col min="5160" max="5160" width="18" style="77" customWidth="1"/>
    <col min="5161" max="5161" width="8.5" style="77" customWidth="1"/>
    <col min="5162" max="5162" width="10.5" style="77" customWidth="1"/>
    <col min="5163" max="5165" width="8.5" style="77" customWidth="1"/>
    <col min="5166" max="5166" width="18.25" style="77" customWidth="1"/>
    <col min="5167" max="5170" width="18" style="77" customWidth="1"/>
    <col min="5171" max="5171" width="8.5" style="77" customWidth="1"/>
    <col min="5172" max="5175" width="18" style="77" customWidth="1"/>
    <col min="5176" max="5376" width="9" style="77"/>
    <col min="5377" max="5377" width="12.375" style="77" customWidth="1"/>
    <col min="5378" max="5378" width="10.375" style="77" customWidth="1"/>
    <col min="5379" max="5379" width="16.75" style="77" customWidth="1"/>
    <col min="5380" max="5380" width="16.25" style="77" customWidth="1"/>
    <col min="5381" max="5381" width="15.75" style="77" customWidth="1"/>
    <col min="5382" max="5382" width="16.375" style="77" customWidth="1"/>
    <col min="5383" max="5383" width="14.5" style="77" customWidth="1"/>
    <col min="5384" max="5384" width="11.625" style="77" customWidth="1"/>
    <col min="5385" max="5394" width="8.5" style="77" customWidth="1"/>
    <col min="5395" max="5395" width="17.625" style="77" customWidth="1"/>
    <col min="5396" max="5396" width="16.125" style="77" customWidth="1"/>
    <col min="5397" max="5397" width="10.125" style="77" customWidth="1"/>
    <col min="5398" max="5398" width="16.25" style="77" customWidth="1"/>
    <col min="5399" max="5400" width="8.5" style="77" customWidth="1"/>
    <col min="5401" max="5401" width="18" style="77" customWidth="1"/>
    <col min="5402" max="5402" width="21.25" style="77" customWidth="1"/>
    <col min="5403" max="5405" width="8.5" style="77" customWidth="1"/>
    <col min="5406" max="5406" width="18.5" style="77" customWidth="1"/>
    <col min="5407" max="5407" width="18.375" style="77" customWidth="1"/>
    <col min="5408" max="5409" width="8.5" style="77" customWidth="1"/>
    <col min="5410" max="5410" width="22.25" style="77" customWidth="1"/>
    <col min="5411" max="5414" width="8.5" style="77" customWidth="1"/>
    <col min="5415" max="5415" width="17.375" style="77" customWidth="1"/>
    <col min="5416" max="5416" width="18" style="77" customWidth="1"/>
    <col min="5417" max="5417" width="8.5" style="77" customWidth="1"/>
    <col min="5418" max="5418" width="10.5" style="77" customWidth="1"/>
    <col min="5419" max="5421" width="8.5" style="77" customWidth="1"/>
    <col min="5422" max="5422" width="18.25" style="77" customWidth="1"/>
    <col min="5423" max="5426" width="18" style="77" customWidth="1"/>
    <col min="5427" max="5427" width="8.5" style="77" customWidth="1"/>
    <col min="5428" max="5431" width="18" style="77" customWidth="1"/>
    <col min="5432" max="5632" width="9" style="77"/>
    <col min="5633" max="5633" width="12.375" style="77" customWidth="1"/>
    <col min="5634" max="5634" width="10.375" style="77" customWidth="1"/>
    <col min="5635" max="5635" width="16.75" style="77" customWidth="1"/>
    <col min="5636" max="5636" width="16.25" style="77" customWidth="1"/>
    <col min="5637" max="5637" width="15.75" style="77" customWidth="1"/>
    <col min="5638" max="5638" width="16.375" style="77" customWidth="1"/>
    <col min="5639" max="5639" width="14.5" style="77" customWidth="1"/>
    <col min="5640" max="5640" width="11.625" style="77" customWidth="1"/>
    <col min="5641" max="5650" width="8.5" style="77" customWidth="1"/>
    <col min="5651" max="5651" width="17.625" style="77" customWidth="1"/>
    <col min="5652" max="5652" width="16.125" style="77" customWidth="1"/>
    <col min="5653" max="5653" width="10.125" style="77" customWidth="1"/>
    <col min="5654" max="5654" width="16.25" style="77" customWidth="1"/>
    <col min="5655" max="5656" width="8.5" style="77" customWidth="1"/>
    <col min="5657" max="5657" width="18" style="77" customWidth="1"/>
    <col min="5658" max="5658" width="21.25" style="77" customWidth="1"/>
    <col min="5659" max="5661" width="8.5" style="77" customWidth="1"/>
    <col min="5662" max="5662" width="18.5" style="77" customWidth="1"/>
    <col min="5663" max="5663" width="18.375" style="77" customWidth="1"/>
    <col min="5664" max="5665" width="8.5" style="77" customWidth="1"/>
    <col min="5666" max="5666" width="22.25" style="77" customWidth="1"/>
    <col min="5667" max="5670" width="8.5" style="77" customWidth="1"/>
    <col min="5671" max="5671" width="17.375" style="77" customWidth="1"/>
    <col min="5672" max="5672" width="18" style="77" customWidth="1"/>
    <col min="5673" max="5673" width="8.5" style="77" customWidth="1"/>
    <col min="5674" max="5674" width="10.5" style="77" customWidth="1"/>
    <col min="5675" max="5677" width="8.5" style="77" customWidth="1"/>
    <col min="5678" max="5678" width="18.25" style="77" customWidth="1"/>
    <col min="5679" max="5682" width="18" style="77" customWidth="1"/>
    <col min="5683" max="5683" width="8.5" style="77" customWidth="1"/>
    <col min="5684" max="5687" width="18" style="77" customWidth="1"/>
    <col min="5688" max="5888" width="9" style="77"/>
    <col min="5889" max="5889" width="12.375" style="77" customWidth="1"/>
    <col min="5890" max="5890" width="10.375" style="77" customWidth="1"/>
    <col min="5891" max="5891" width="16.75" style="77" customWidth="1"/>
    <col min="5892" max="5892" width="16.25" style="77" customWidth="1"/>
    <col min="5893" max="5893" width="15.75" style="77" customWidth="1"/>
    <col min="5894" max="5894" width="16.375" style="77" customWidth="1"/>
    <col min="5895" max="5895" width="14.5" style="77" customWidth="1"/>
    <col min="5896" max="5896" width="11.625" style="77" customWidth="1"/>
    <col min="5897" max="5906" width="8.5" style="77" customWidth="1"/>
    <col min="5907" max="5907" width="17.625" style="77" customWidth="1"/>
    <col min="5908" max="5908" width="16.125" style="77" customWidth="1"/>
    <col min="5909" max="5909" width="10.125" style="77" customWidth="1"/>
    <col min="5910" max="5910" width="16.25" style="77" customWidth="1"/>
    <col min="5911" max="5912" width="8.5" style="77" customWidth="1"/>
    <col min="5913" max="5913" width="18" style="77" customWidth="1"/>
    <col min="5914" max="5914" width="21.25" style="77" customWidth="1"/>
    <col min="5915" max="5917" width="8.5" style="77" customWidth="1"/>
    <col min="5918" max="5918" width="18.5" style="77" customWidth="1"/>
    <col min="5919" max="5919" width="18.375" style="77" customWidth="1"/>
    <col min="5920" max="5921" width="8.5" style="77" customWidth="1"/>
    <col min="5922" max="5922" width="22.25" style="77" customWidth="1"/>
    <col min="5923" max="5926" width="8.5" style="77" customWidth="1"/>
    <col min="5927" max="5927" width="17.375" style="77" customWidth="1"/>
    <col min="5928" max="5928" width="18" style="77" customWidth="1"/>
    <col min="5929" max="5929" width="8.5" style="77" customWidth="1"/>
    <col min="5930" max="5930" width="10.5" style="77" customWidth="1"/>
    <col min="5931" max="5933" width="8.5" style="77" customWidth="1"/>
    <col min="5934" max="5934" width="18.25" style="77" customWidth="1"/>
    <col min="5935" max="5938" width="18" style="77" customWidth="1"/>
    <col min="5939" max="5939" width="8.5" style="77" customWidth="1"/>
    <col min="5940" max="5943" width="18" style="77" customWidth="1"/>
    <col min="5944" max="6144" width="9" style="77"/>
    <col min="6145" max="6145" width="12.375" style="77" customWidth="1"/>
    <col min="6146" max="6146" width="10.375" style="77" customWidth="1"/>
    <col min="6147" max="6147" width="16.75" style="77" customWidth="1"/>
    <col min="6148" max="6148" width="16.25" style="77" customWidth="1"/>
    <col min="6149" max="6149" width="15.75" style="77" customWidth="1"/>
    <col min="6150" max="6150" width="16.375" style="77" customWidth="1"/>
    <col min="6151" max="6151" width="14.5" style="77" customWidth="1"/>
    <col min="6152" max="6152" width="11.625" style="77" customWidth="1"/>
    <col min="6153" max="6162" width="8.5" style="77" customWidth="1"/>
    <col min="6163" max="6163" width="17.625" style="77" customWidth="1"/>
    <col min="6164" max="6164" width="16.125" style="77" customWidth="1"/>
    <col min="6165" max="6165" width="10.125" style="77" customWidth="1"/>
    <col min="6166" max="6166" width="16.25" style="77" customWidth="1"/>
    <col min="6167" max="6168" width="8.5" style="77" customWidth="1"/>
    <col min="6169" max="6169" width="18" style="77" customWidth="1"/>
    <col min="6170" max="6170" width="21.25" style="77" customWidth="1"/>
    <col min="6171" max="6173" width="8.5" style="77" customWidth="1"/>
    <col min="6174" max="6174" width="18.5" style="77" customWidth="1"/>
    <col min="6175" max="6175" width="18.375" style="77" customWidth="1"/>
    <col min="6176" max="6177" width="8.5" style="77" customWidth="1"/>
    <col min="6178" max="6178" width="22.25" style="77" customWidth="1"/>
    <col min="6179" max="6182" width="8.5" style="77" customWidth="1"/>
    <col min="6183" max="6183" width="17.375" style="77" customWidth="1"/>
    <col min="6184" max="6184" width="18" style="77" customWidth="1"/>
    <col min="6185" max="6185" width="8.5" style="77" customWidth="1"/>
    <col min="6186" max="6186" width="10.5" style="77" customWidth="1"/>
    <col min="6187" max="6189" width="8.5" style="77" customWidth="1"/>
    <col min="6190" max="6190" width="18.25" style="77" customWidth="1"/>
    <col min="6191" max="6194" width="18" style="77" customWidth="1"/>
    <col min="6195" max="6195" width="8.5" style="77" customWidth="1"/>
    <col min="6196" max="6199" width="18" style="77" customWidth="1"/>
    <col min="6200" max="6400" width="9" style="77"/>
    <col min="6401" max="6401" width="12.375" style="77" customWidth="1"/>
    <col min="6402" max="6402" width="10.375" style="77" customWidth="1"/>
    <col min="6403" max="6403" width="16.75" style="77" customWidth="1"/>
    <col min="6404" max="6404" width="16.25" style="77" customWidth="1"/>
    <col min="6405" max="6405" width="15.75" style="77" customWidth="1"/>
    <col min="6406" max="6406" width="16.375" style="77" customWidth="1"/>
    <col min="6407" max="6407" width="14.5" style="77" customWidth="1"/>
    <col min="6408" max="6408" width="11.625" style="77" customWidth="1"/>
    <col min="6409" max="6418" width="8.5" style="77" customWidth="1"/>
    <col min="6419" max="6419" width="17.625" style="77" customWidth="1"/>
    <col min="6420" max="6420" width="16.125" style="77" customWidth="1"/>
    <col min="6421" max="6421" width="10.125" style="77" customWidth="1"/>
    <col min="6422" max="6422" width="16.25" style="77" customWidth="1"/>
    <col min="6423" max="6424" width="8.5" style="77" customWidth="1"/>
    <col min="6425" max="6425" width="18" style="77" customWidth="1"/>
    <col min="6426" max="6426" width="21.25" style="77" customWidth="1"/>
    <col min="6427" max="6429" width="8.5" style="77" customWidth="1"/>
    <col min="6430" max="6430" width="18.5" style="77" customWidth="1"/>
    <col min="6431" max="6431" width="18.375" style="77" customWidth="1"/>
    <col min="6432" max="6433" width="8.5" style="77" customWidth="1"/>
    <col min="6434" max="6434" width="22.25" style="77" customWidth="1"/>
    <col min="6435" max="6438" width="8.5" style="77" customWidth="1"/>
    <col min="6439" max="6439" width="17.375" style="77" customWidth="1"/>
    <col min="6440" max="6440" width="18" style="77" customWidth="1"/>
    <col min="6441" max="6441" width="8.5" style="77" customWidth="1"/>
    <col min="6442" max="6442" width="10.5" style="77" customWidth="1"/>
    <col min="6443" max="6445" width="8.5" style="77" customWidth="1"/>
    <col min="6446" max="6446" width="18.25" style="77" customWidth="1"/>
    <col min="6447" max="6450" width="18" style="77" customWidth="1"/>
    <col min="6451" max="6451" width="8.5" style="77" customWidth="1"/>
    <col min="6452" max="6455" width="18" style="77" customWidth="1"/>
    <col min="6456" max="6656" width="9" style="77"/>
    <col min="6657" max="6657" width="12.375" style="77" customWidth="1"/>
    <col min="6658" max="6658" width="10.375" style="77" customWidth="1"/>
    <col min="6659" max="6659" width="16.75" style="77" customWidth="1"/>
    <col min="6660" max="6660" width="16.25" style="77" customWidth="1"/>
    <col min="6661" max="6661" width="15.75" style="77" customWidth="1"/>
    <col min="6662" max="6662" width="16.375" style="77" customWidth="1"/>
    <col min="6663" max="6663" width="14.5" style="77" customWidth="1"/>
    <col min="6664" max="6664" width="11.625" style="77" customWidth="1"/>
    <col min="6665" max="6674" width="8.5" style="77" customWidth="1"/>
    <col min="6675" max="6675" width="17.625" style="77" customWidth="1"/>
    <col min="6676" max="6676" width="16.125" style="77" customWidth="1"/>
    <col min="6677" max="6677" width="10.125" style="77" customWidth="1"/>
    <col min="6678" max="6678" width="16.25" style="77" customWidth="1"/>
    <col min="6679" max="6680" width="8.5" style="77" customWidth="1"/>
    <col min="6681" max="6681" width="18" style="77" customWidth="1"/>
    <col min="6682" max="6682" width="21.25" style="77" customWidth="1"/>
    <col min="6683" max="6685" width="8.5" style="77" customWidth="1"/>
    <col min="6686" max="6686" width="18.5" style="77" customWidth="1"/>
    <col min="6687" max="6687" width="18.375" style="77" customWidth="1"/>
    <col min="6688" max="6689" width="8.5" style="77" customWidth="1"/>
    <col min="6690" max="6690" width="22.25" style="77" customWidth="1"/>
    <col min="6691" max="6694" width="8.5" style="77" customWidth="1"/>
    <col min="6695" max="6695" width="17.375" style="77" customWidth="1"/>
    <col min="6696" max="6696" width="18" style="77" customWidth="1"/>
    <col min="6697" max="6697" width="8.5" style="77" customWidth="1"/>
    <col min="6698" max="6698" width="10.5" style="77" customWidth="1"/>
    <col min="6699" max="6701" width="8.5" style="77" customWidth="1"/>
    <col min="6702" max="6702" width="18.25" style="77" customWidth="1"/>
    <col min="6703" max="6706" width="18" style="77" customWidth="1"/>
    <col min="6707" max="6707" width="8.5" style="77" customWidth="1"/>
    <col min="6708" max="6711" width="18" style="77" customWidth="1"/>
    <col min="6712" max="6912" width="9" style="77"/>
    <col min="6913" max="6913" width="12.375" style="77" customWidth="1"/>
    <col min="6914" max="6914" width="10.375" style="77" customWidth="1"/>
    <col min="6915" max="6915" width="16.75" style="77" customWidth="1"/>
    <col min="6916" max="6916" width="16.25" style="77" customWidth="1"/>
    <col min="6917" max="6917" width="15.75" style="77" customWidth="1"/>
    <col min="6918" max="6918" width="16.375" style="77" customWidth="1"/>
    <col min="6919" max="6919" width="14.5" style="77" customWidth="1"/>
    <col min="6920" max="6920" width="11.625" style="77" customWidth="1"/>
    <col min="6921" max="6930" width="8.5" style="77" customWidth="1"/>
    <col min="6931" max="6931" width="17.625" style="77" customWidth="1"/>
    <col min="6932" max="6932" width="16.125" style="77" customWidth="1"/>
    <col min="6933" max="6933" width="10.125" style="77" customWidth="1"/>
    <col min="6934" max="6934" width="16.25" style="77" customWidth="1"/>
    <col min="6935" max="6936" width="8.5" style="77" customWidth="1"/>
    <col min="6937" max="6937" width="18" style="77" customWidth="1"/>
    <col min="6938" max="6938" width="21.25" style="77" customWidth="1"/>
    <col min="6939" max="6941" width="8.5" style="77" customWidth="1"/>
    <col min="6942" max="6942" width="18.5" style="77" customWidth="1"/>
    <col min="6943" max="6943" width="18.375" style="77" customWidth="1"/>
    <col min="6944" max="6945" width="8.5" style="77" customWidth="1"/>
    <col min="6946" max="6946" width="22.25" style="77" customWidth="1"/>
    <col min="6947" max="6950" width="8.5" style="77" customWidth="1"/>
    <col min="6951" max="6951" width="17.375" style="77" customWidth="1"/>
    <col min="6952" max="6952" width="18" style="77" customWidth="1"/>
    <col min="6953" max="6953" width="8.5" style="77" customWidth="1"/>
    <col min="6954" max="6954" width="10.5" style="77" customWidth="1"/>
    <col min="6955" max="6957" width="8.5" style="77" customWidth="1"/>
    <col min="6958" max="6958" width="18.25" style="77" customWidth="1"/>
    <col min="6959" max="6962" width="18" style="77" customWidth="1"/>
    <col min="6963" max="6963" width="8.5" style="77" customWidth="1"/>
    <col min="6964" max="6967" width="18" style="77" customWidth="1"/>
    <col min="6968" max="7168" width="9" style="77"/>
    <col min="7169" max="7169" width="12.375" style="77" customWidth="1"/>
    <col min="7170" max="7170" width="10.375" style="77" customWidth="1"/>
    <col min="7171" max="7171" width="16.75" style="77" customWidth="1"/>
    <col min="7172" max="7172" width="16.25" style="77" customWidth="1"/>
    <col min="7173" max="7173" width="15.75" style="77" customWidth="1"/>
    <col min="7174" max="7174" width="16.375" style="77" customWidth="1"/>
    <col min="7175" max="7175" width="14.5" style="77" customWidth="1"/>
    <col min="7176" max="7176" width="11.625" style="77" customWidth="1"/>
    <col min="7177" max="7186" width="8.5" style="77" customWidth="1"/>
    <col min="7187" max="7187" width="17.625" style="77" customWidth="1"/>
    <col min="7188" max="7188" width="16.125" style="77" customWidth="1"/>
    <col min="7189" max="7189" width="10.125" style="77" customWidth="1"/>
    <col min="7190" max="7190" width="16.25" style="77" customWidth="1"/>
    <col min="7191" max="7192" width="8.5" style="77" customWidth="1"/>
    <col min="7193" max="7193" width="18" style="77" customWidth="1"/>
    <col min="7194" max="7194" width="21.25" style="77" customWidth="1"/>
    <col min="7195" max="7197" width="8.5" style="77" customWidth="1"/>
    <col min="7198" max="7198" width="18.5" style="77" customWidth="1"/>
    <col min="7199" max="7199" width="18.375" style="77" customWidth="1"/>
    <col min="7200" max="7201" width="8.5" style="77" customWidth="1"/>
    <col min="7202" max="7202" width="22.25" style="77" customWidth="1"/>
    <col min="7203" max="7206" width="8.5" style="77" customWidth="1"/>
    <col min="7207" max="7207" width="17.375" style="77" customWidth="1"/>
    <col min="7208" max="7208" width="18" style="77" customWidth="1"/>
    <col min="7209" max="7209" width="8.5" style="77" customWidth="1"/>
    <col min="7210" max="7210" width="10.5" style="77" customWidth="1"/>
    <col min="7211" max="7213" width="8.5" style="77" customWidth="1"/>
    <col min="7214" max="7214" width="18.25" style="77" customWidth="1"/>
    <col min="7215" max="7218" width="18" style="77" customWidth="1"/>
    <col min="7219" max="7219" width="8.5" style="77" customWidth="1"/>
    <col min="7220" max="7223" width="18" style="77" customWidth="1"/>
    <col min="7224" max="7424" width="9" style="77"/>
    <col min="7425" max="7425" width="12.375" style="77" customWidth="1"/>
    <col min="7426" max="7426" width="10.375" style="77" customWidth="1"/>
    <col min="7427" max="7427" width="16.75" style="77" customWidth="1"/>
    <col min="7428" max="7428" width="16.25" style="77" customWidth="1"/>
    <col min="7429" max="7429" width="15.75" style="77" customWidth="1"/>
    <col min="7430" max="7430" width="16.375" style="77" customWidth="1"/>
    <col min="7431" max="7431" width="14.5" style="77" customWidth="1"/>
    <col min="7432" max="7432" width="11.625" style="77" customWidth="1"/>
    <col min="7433" max="7442" width="8.5" style="77" customWidth="1"/>
    <col min="7443" max="7443" width="17.625" style="77" customWidth="1"/>
    <col min="7444" max="7444" width="16.125" style="77" customWidth="1"/>
    <col min="7445" max="7445" width="10.125" style="77" customWidth="1"/>
    <col min="7446" max="7446" width="16.25" style="77" customWidth="1"/>
    <col min="7447" max="7448" width="8.5" style="77" customWidth="1"/>
    <col min="7449" max="7449" width="18" style="77" customWidth="1"/>
    <col min="7450" max="7450" width="21.25" style="77" customWidth="1"/>
    <col min="7451" max="7453" width="8.5" style="77" customWidth="1"/>
    <col min="7454" max="7454" width="18.5" style="77" customWidth="1"/>
    <col min="7455" max="7455" width="18.375" style="77" customWidth="1"/>
    <col min="7456" max="7457" width="8.5" style="77" customWidth="1"/>
    <col min="7458" max="7458" width="22.25" style="77" customWidth="1"/>
    <col min="7459" max="7462" width="8.5" style="77" customWidth="1"/>
    <col min="7463" max="7463" width="17.375" style="77" customWidth="1"/>
    <col min="7464" max="7464" width="18" style="77" customWidth="1"/>
    <col min="7465" max="7465" width="8.5" style="77" customWidth="1"/>
    <col min="7466" max="7466" width="10.5" style="77" customWidth="1"/>
    <col min="7467" max="7469" width="8.5" style="77" customWidth="1"/>
    <col min="7470" max="7470" width="18.25" style="77" customWidth="1"/>
    <col min="7471" max="7474" width="18" style="77" customWidth="1"/>
    <col min="7475" max="7475" width="8.5" style="77" customWidth="1"/>
    <col min="7476" max="7479" width="18" style="77" customWidth="1"/>
    <col min="7480" max="7680" width="9" style="77"/>
    <col min="7681" max="7681" width="12.375" style="77" customWidth="1"/>
    <col min="7682" max="7682" width="10.375" style="77" customWidth="1"/>
    <col min="7683" max="7683" width="16.75" style="77" customWidth="1"/>
    <col min="7684" max="7684" width="16.25" style="77" customWidth="1"/>
    <col min="7685" max="7685" width="15.75" style="77" customWidth="1"/>
    <col min="7686" max="7686" width="16.375" style="77" customWidth="1"/>
    <col min="7687" max="7687" width="14.5" style="77" customWidth="1"/>
    <col min="7688" max="7688" width="11.625" style="77" customWidth="1"/>
    <col min="7689" max="7698" width="8.5" style="77" customWidth="1"/>
    <col min="7699" max="7699" width="17.625" style="77" customWidth="1"/>
    <col min="7700" max="7700" width="16.125" style="77" customWidth="1"/>
    <col min="7701" max="7701" width="10.125" style="77" customWidth="1"/>
    <col min="7702" max="7702" width="16.25" style="77" customWidth="1"/>
    <col min="7703" max="7704" width="8.5" style="77" customWidth="1"/>
    <col min="7705" max="7705" width="18" style="77" customWidth="1"/>
    <col min="7706" max="7706" width="21.25" style="77" customWidth="1"/>
    <col min="7707" max="7709" width="8.5" style="77" customWidth="1"/>
    <col min="7710" max="7710" width="18.5" style="77" customWidth="1"/>
    <col min="7711" max="7711" width="18.375" style="77" customWidth="1"/>
    <col min="7712" max="7713" width="8.5" style="77" customWidth="1"/>
    <col min="7714" max="7714" width="22.25" style="77" customWidth="1"/>
    <col min="7715" max="7718" width="8.5" style="77" customWidth="1"/>
    <col min="7719" max="7719" width="17.375" style="77" customWidth="1"/>
    <col min="7720" max="7720" width="18" style="77" customWidth="1"/>
    <col min="7721" max="7721" width="8.5" style="77" customWidth="1"/>
    <col min="7722" max="7722" width="10.5" style="77" customWidth="1"/>
    <col min="7723" max="7725" width="8.5" style="77" customWidth="1"/>
    <col min="7726" max="7726" width="18.25" style="77" customWidth="1"/>
    <col min="7727" max="7730" width="18" style="77" customWidth="1"/>
    <col min="7731" max="7731" width="8.5" style="77" customWidth="1"/>
    <col min="7732" max="7735" width="18" style="77" customWidth="1"/>
    <col min="7736" max="7936" width="9" style="77"/>
    <col min="7937" max="7937" width="12.375" style="77" customWidth="1"/>
    <col min="7938" max="7938" width="10.375" style="77" customWidth="1"/>
    <col min="7939" max="7939" width="16.75" style="77" customWidth="1"/>
    <col min="7940" max="7940" width="16.25" style="77" customWidth="1"/>
    <col min="7941" max="7941" width="15.75" style="77" customWidth="1"/>
    <col min="7942" max="7942" width="16.375" style="77" customWidth="1"/>
    <col min="7943" max="7943" width="14.5" style="77" customWidth="1"/>
    <col min="7944" max="7944" width="11.625" style="77" customWidth="1"/>
    <col min="7945" max="7954" width="8.5" style="77" customWidth="1"/>
    <col min="7955" max="7955" width="17.625" style="77" customWidth="1"/>
    <col min="7956" max="7956" width="16.125" style="77" customWidth="1"/>
    <col min="7957" max="7957" width="10.125" style="77" customWidth="1"/>
    <col min="7958" max="7958" width="16.25" style="77" customWidth="1"/>
    <col min="7959" max="7960" width="8.5" style="77" customWidth="1"/>
    <col min="7961" max="7961" width="18" style="77" customWidth="1"/>
    <col min="7962" max="7962" width="21.25" style="77" customWidth="1"/>
    <col min="7963" max="7965" width="8.5" style="77" customWidth="1"/>
    <col min="7966" max="7966" width="18.5" style="77" customWidth="1"/>
    <col min="7967" max="7967" width="18.375" style="77" customWidth="1"/>
    <col min="7968" max="7969" width="8.5" style="77" customWidth="1"/>
    <col min="7970" max="7970" width="22.25" style="77" customWidth="1"/>
    <col min="7971" max="7974" width="8.5" style="77" customWidth="1"/>
    <col min="7975" max="7975" width="17.375" style="77" customWidth="1"/>
    <col min="7976" max="7976" width="18" style="77" customWidth="1"/>
    <col min="7977" max="7977" width="8.5" style="77" customWidth="1"/>
    <col min="7978" max="7978" width="10.5" style="77" customWidth="1"/>
    <col min="7979" max="7981" width="8.5" style="77" customWidth="1"/>
    <col min="7982" max="7982" width="18.25" style="77" customWidth="1"/>
    <col min="7983" max="7986" width="18" style="77" customWidth="1"/>
    <col min="7987" max="7987" width="8.5" style="77" customWidth="1"/>
    <col min="7988" max="7991" width="18" style="77" customWidth="1"/>
    <col min="7992" max="8192" width="9" style="77"/>
    <col min="8193" max="8193" width="12.375" style="77" customWidth="1"/>
    <col min="8194" max="8194" width="10.375" style="77" customWidth="1"/>
    <col min="8195" max="8195" width="16.75" style="77" customWidth="1"/>
    <col min="8196" max="8196" width="16.25" style="77" customWidth="1"/>
    <col min="8197" max="8197" width="15.75" style="77" customWidth="1"/>
    <col min="8198" max="8198" width="16.375" style="77" customWidth="1"/>
    <col min="8199" max="8199" width="14.5" style="77" customWidth="1"/>
    <col min="8200" max="8200" width="11.625" style="77" customWidth="1"/>
    <col min="8201" max="8210" width="8.5" style="77" customWidth="1"/>
    <col min="8211" max="8211" width="17.625" style="77" customWidth="1"/>
    <col min="8212" max="8212" width="16.125" style="77" customWidth="1"/>
    <col min="8213" max="8213" width="10.125" style="77" customWidth="1"/>
    <col min="8214" max="8214" width="16.25" style="77" customWidth="1"/>
    <col min="8215" max="8216" width="8.5" style="77" customWidth="1"/>
    <col min="8217" max="8217" width="18" style="77" customWidth="1"/>
    <col min="8218" max="8218" width="21.25" style="77" customWidth="1"/>
    <col min="8219" max="8221" width="8.5" style="77" customWidth="1"/>
    <col min="8222" max="8222" width="18.5" style="77" customWidth="1"/>
    <col min="8223" max="8223" width="18.375" style="77" customWidth="1"/>
    <col min="8224" max="8225" width="8.5" style="77" customWidth="1"/>
    <col min="8226" max="8226" width="22.25" style="77" customWidth="1"/>
    <col min="8227" max="8230" width="8.5" style="77" customWidth="1"/>
    <col min="8231" max="8231" width="17.375" style="77" customWidth="1"/>
    <col min="8232" max="8232" width="18" style="77" customWidth="1"/>
    <col min="8233" max="8233" width="8.5" style="77" customWidth="1"/>
    <col min="8234" max="8234" width="10.5" style="77" customWidth="1"/>
    <col min="8235" max="8237" width="8.5" style="77" customWidth="1"/>
    <col min="8238" max="8238" width="18.25" style="77" customWidth="1"/>
    <col min="8239" max="8242" width="18" style="77" customWidth="1"/>
    <col min="8243" max="8243" width="8.5" style="77" customWidth="1"/>
    <col min="8244" max="8247" width="18" style="77" customWidth="1"/>
    <col min="8248" max="8448" width="9" style="77"/>
    <col min="8449" max="8449" width="12.375" style="77" customWidth="1"/>
    <col min="8450" max="8450" width="10.375" style="77" customWidth="1"/>
    <col min="8451" max="8451" width="16.75" style="77" customWidth="1"/>
    <col min="8452" max="8452" width="16.25" style="77" customWidth="1"/>
    <col min="8453" max="8453" width="15.75" style="77" customWidth="1"/>
    <col min="8454" max="8454" width="16.375" style="77" customWidth="1"/>
    <col min="8455" max="8455" width="14.5" style="77" customWidth="1"/>
    <col min="8456" max="8456" width="11.625" style="77" customWidth="1"/>
    <col min="8457" max="8466" width="8.5" style="77" customWidth="1"/>
    <col min="8467" max="8467" width="17.625" style="77" customWidth="1"/>
    <col min="8468" max="8468" width="16.125" style="77" customWidth="1"/>
    <col min="8469" max="8469" width="10.125" style="77" customWidth="1"/>
    <col min="8470" max="8470" width="16.25" style="77" customWidth="1"/>
    <col min="8471" max="8472" width="8.5" style="77" customWidth="1"/>
    <col min="8473" max="8473" width="18" style="77" customWidth="1"/>
    <col min="8474" max="8474" width="21.25" style="77" customWidth="1"/>
    <col min="8475" max="8477" width="8.5" style="77" customWidth="1"/>
    <col min="8478" max="8478" width="18.5" style="77" customWidth="1"/>
    <col min="8479" max="8479" width="18.375" style="77" customWidth="1"/>
    <col min="8480" max="8481" width="8.5" style="77" customWidth="1"/>
    <col min="8482" max="8482" width="22.25" style="77" customWidth="1"/>
    <col min="8483" max="8486" width="8.5" style="77" customWidth="1"/>
    <col min="8487" max="8487" width="17.375" style="77" customWidth="1"/>
    <col min="8488" max="8488" width="18" style="77" customWidth="1"/>
    <col min="8489" max="8489" width="8.5" style="77" customWidth="1"/>
    <col min="8490" max="8490" width="10.5" style="77" customWidth="1"/>
    <col min="8491" max="8493" width="8.5" style="77" customWidth="1"/>
    <col min="8494" max="8494" width="18.25" style="77" customWidth="1"/>
    <col min="8495" max="8498" width="18" style="77" customWidth="1"/>
    <col min="8499" max="8499" width="8.5" style="77" customWidth="1"/>
    <col min="8500" max="8503" width="18" style="77" customWidth="1"/>
    <col min="8504" max="8704" width="9" style="77"/>
    <col min="8705" max="8705" width="12.375" style="77" customWidth="1"/>
    <col min="8706" max="8706" width="10.375" style="77" customWidth="1"/>
    <col min="8707" max="8707" width="16.75" style="77" customWidth="1"/>
    <col min="8708" max="8708" width="16.25" style="77" customWidth="1"/>
    <col min="8709" max="8709" width="15.75" style="77" customWidth="1"/>
    <col min="8710" max="8710" width="16.375" style="77" customWidth="1"/>
    <col min="8711" max="8711" width="14.5" style="77" customWidth="1"/>
    <col min="8712" max="8712" width="11.625" style="77" customWidth="1"/>
    <col min="8713" max="8722" width="8.5" style="77" customWidth="1"/>
    <col min="8723" max="8723" width="17.625" style="77" customWidth="1"/>
    <col min="8724" max="8724" width="16.125" style="77" customWidth="1"/>
    <col min="8725" max="8725" width="10.125" style="77" customWidth="1"/>
    <col min="8726" max="8726" width="16.25" style="77" customWidth="1"/>
    <col min="8727" max="8728" width="8.5" style="77" customWidth="1"/>
    <col min="8729" max="8729" width="18" style="77" customWidth="1"/>
    <col min="8730" max="8730" width="21.25" style="77" customWidth="1"/>
    <col min="8731" max="8733" width="8.5" style="77" customWidth="1"/>
    <col min="8734" max="8734" width="18.5" style="77" customWidth="1"/>
    <col min="8735" max="8735" width="18.375" style="77" customWidth="1"/>
    <col min="8736" max="8737" width="8.5" style="77" customWidth="1"/>
    <col min="8738" max="8738" width="22.25" style="77" customWidth="1"/>
    <col min="8739" max="8742" width="8.5" style="77" customWidth="1"/>
    <col min="8743" max="8743" width="17.375" style="77" customWidth="1"/>
    <col min="8744" max="8744" width="18" style="77" customWidth="1"/>
    <col min="8745" max="8745" width="8.5" style="77" customWidth="1"/>
    <col min="8746" max="8746" width="10.5" style="77" customWidth="1"/>
    <col min="8747" max="8749" width="8.5" style="77" customWidth="1"/>
    <col min="8750" max="8750" width="18.25" style="77" customWidth="1"/>
    <col min="8751" max="8754" width="18" style="77" customWidth="1"/>
    <col min="8755" max="8755" width="8.5" style="77" customWidth="1"/>
    <col min="8756" max="8759" width="18" style="77" customWidth="1"/>
    <col min="8760" max="8960" width="9" style="77"/>
    <col min="8961" max="8961" width="12.375" style="77" customWidth="1"/>
    <col min="8962" max="8962" width="10.375" style="77" customWidth="1"/>
    <col min="8963" max="8963" width="16.75" style="77" customWidth="1"/>
    <col min="8964" max="8964" width="16.25" style="77" customWidth="1"/>
    <col min="8965" max="8965" width="15.75" style="77" customWidth="1"/>
    <col min="8966" max="8966" width="16.375" style="77" customWidth="1"/>
    <col min="8967" max="8967" width="14.5" style="77" customWidth="1"/>
    <col min="8968" max="8968" width="11.625" style="77" customWidth="1"/>
    <col min="8969" max="8978" width="8.5" style="77" customWidth="1"/>
    <col min="8979" max="8979" width="17.625" style="77" customWidth="1"/>
    <col min="8980" max="8980" width="16.125" style="77" customWidth="1"/>
    <col min="8981" max="8981" width="10.125" style="77" customWidth="1"/>
    <col min="8982" max="8982" width="16.25" style="77" customWidth="1"/>
    <col min="8983" max="8984" width="8.5" style="77" customWidth="1"/>
    <col min="8985" max="8985" width="18" style="77" customWidth="1"/>
    <col min="8986" max="8986" width="21.25" style="77" customWidth="1"/>
    <col min="8987" max="8989" width="8.5" style="77" customWidth="1"/>
    <col min="8990" max="8990" width="18.5" style="77" customWidth="1"/>
    <col min="8991" max="8991" width="18.375" style="77" customWidth="1"/>
    <col min="8992" max="8993" width="8.5" style="77" customWidth="1"/>
    <col min="8994" max="8994" width="22.25" style="77" customWidth="1"/>
    <col min="8995" max="8998" width="8.5" style="77" customWidth="1"/>
    <col min="8999" max="8999" width="17.375" style="77" customWidth="1"/>
    <col min="9000" max="9000" width="18" style="77" customWidth="1"/>
    <col min="9001" max="9001" width="8.5" style="77" customWidth="1"/>
    <col min="9002" max="9002" width="10.5" style="77" customWidth="1"/>
    <col min="9003" max="9005" width="8.5" style="77" customWidth="1"/>
    <col min="9006" max="9006" width="18.25" style="77" customWidth="1"/>
    <col min="9007" max="9010" width="18" style="77" customWidth="1"/>
    <col min="9011" max="9011" width="8.5" style="77" customWidth="1"/>
    <col min="9012" max="9015" width="18" style="77" customWidth="1"/>
    <col min="9016" max="9216" width="9" style="77"/>
    <col min="9217" max="9217" width="12.375" style="77" customWidth="1"/>
    <col min="9218" max="9218" width="10.375" style="77" customWidth="1"/>
    <col min="9219" max="9219" width="16.75" style="77" customWidth="1"/>
    <col min="9220" max="9220" width="16.25" style="77" customWidth="1"/>
    <col min="9221" max="9221" width="15.75" style="77" customWidth="1"/>
    <col min="9222" max="9222" width="16.375" style="77" customWidth="1"/>
    <col min="9223" max="9223" width="14.5" style="77" customWidth="1"/>
    <col min="9224" max="9224" width="11.625" style="77" customWidth="1"/>
    <col min="9225" max="9234" width="8.5" style="77" customWidth="1"/>
    <col min="9235" max="9235" width="17.625" style="77" customWidth="1"/>
    <col min="9236" max="9236" width="16.125" style="77" customWidth="1"/>
    <col min="9237" max="9237" width="10.125" style="77" customWidth="1"/>
    <col min="9238" max="9238" width="16.25" style="77" customWidth="1"/>
    <col min="9239" max="9240" width="8.5" style="77" customWidth="1"/>
    <col min="9241" max="9241" width="18" style="77" customWidth="1"/>
    <col min="9242" max="9242" width="21.25" style="77" customWidth="1"/>
    <col min="9243" max="9245" width="8.5" style="77" customWidth="1"/>
    <col min="9246" max="9246" width="18.5" style="77" customWidth="1"/>
    <col min="9247" max="9247" width="18.375" style="77" customWidth="1"/>
    <col min="9248" max="9249" width="8.5" style="77" customWidth="1"/>
    <col min="9250" max="9250" width="22.25" style="77" customWidth="1"/>
    <col min="9251" max="9254" width="8.5" style="77" customWidth="1"/>
    <col min="9255" max="9255" width="17.375" style="77" customWidth="1"/>
    <col min="9256" max="9256" width="18" style="77" customWidth="1"/>
    <col min="9257" max="9257" width="8.5" style="77" customWidth="1"/>
    <col min="9258" max="9258" width="10.5" style="77" customWidth="1"/>
    <col min="9259" max="9261" width="8.5" style="77" customWidth="1"/>
    <col min="9262" max="9262" width="18.25" style="77" customWidth="1"/>
    <col min="9263" max="9266" width="18" style="77" customWidth="1"/>
    <col min="9267" max="9267" width="8.5" style="77" customWidth="1"/>
    <col min="9268" max="9271" width="18" style="77" customWidth="1"/>
    <col min="9272" max="9472" width="9" style="77"/>
    <col min="9473" max="9473" width="12.375" style="77" customWidth="1"/>
    <col min="9474" max="9474" width="10.375" style="77" customWidth="1"/>
    <col min="9475" max="9475" width="16.75" style="77" customWidth="1"/>
    <col min="9476" max="9476" width="16.25" style="77" customWidth="1"/>
    <col min="9477" max="9477" width="15.75" style="77" customWidth="1"/>
    <col min="9478" max="9478" width="16.375" style="77" customWidth="1"/>
    <col min="9479" max="9479" width="14.5" style="77" customWidth="1"/>
    <col min="9480" max="9480" width="11.625" style="77" customWidth="1"/>
    <col min="9481" max="9490" width="8.5" style="77" customWidth="1"/>
    <col min="9491" max="9491" width="17.625" style="77" customWidth="1"/>
    <col min="9492" max="9492" width="16.125" style="77" customWidth="1"/>
    <col min="9493" max="9493" width="10.125" style="77" customWidth="1"/>
    <col min="9494" max="9494" width="16.25" style="77" customWidth="1"/>
    <col min="9495" max="9496" width="8.5" style="77" customWidth="1"/>
    <col min="9497" max="9497" width="18" style="77" customWidth="1"/>
    <col min="9498" max="9498" width="21.25" style="77" customWidth="1"/>
    <col min="9499" max="9501" width="8.5" style="77" customWidth="1"/>
    <col min="9502" max="9502" width="18.5" style="77" customWidth="1"/>
    <col min="9503" max="9503" width="18.375" style="77" customWidth="1"/>
    <col min="9504" max="9505" width="8.5" style="77" customWidth="1"/>
    <col min="9506" max="9506" width="22.25" style="77" customWidth="1"/>
    <col min="9507" max="9510" width="8.5" style="77" customWidth="1"/>
    <col min="9511" max="9511" width="17.375" style="77" customWidth="1"/>
    <col min="9512" max="9512" width="18" style="77" customWidth="1"/>
    <col min="9513" max="9513" width="8.5" style="77" customWidth="1"/>
    <col min="9514" max="9514" width="10.5" style="77" customWidth="1"/>
    <col min="9515" max="9517" width="8.5" style="77" customWidth="1"/>
    <col min="9518" max="9518" width="18.25" style="77" customWidth="1"/>
    <col min="9519" max="9522" width="18" style="77" customWidth="1"/>
    <col min="9523" max="9523" width="8.5" style="77" customWidth="1"/>
    <col min="9524" max="9527" width="18" style="77" customWidth="1"/>
    <col min="9528" max="9728" width="9" style="77"/>
    <col min="9729" max="9729" width="12.375" style="77" customWidth="1"/>
    <col min="9730" max="9730" width="10.375" style="77" customWidth="1"/>
    <col min="9731" max="9731" width="16.75" style="77" customWidth="1"/>
    <col min="9732" max="9732" width="16.25" style="77" customWidth="1"/>
    <col min="9733" max="9733" width="15.75" style="77" customWidth="1"/>
    <col min="9734" max="9734" width="16.375" style="77" customWidth="1"/>
    <col min="9735" max="9735" width="14.5" style="77" customWidth="1"/>
    <col min="9736" max="9736" width="11.625" style="77" customWidth="1"/>
    <col min="9737" max="9746" width="8.5" style="77" customWidth="1"/>
    <col min="9747" max="9747" width="17.625" style="77" customWidth="1"/>
    <col min="9748" max="9748" width="16.125" style="77" customWidth="1"/>
    <col min="9749" max="9749" width="10.125" style="77" customWidth="1"/>
    <col min="9750" max="9750" width="16.25" style="77" customWidth="1"/>
    <col min="9751" max="9752" width="8.5" style="77" customWidth="1"/>
    <col min="9753" max="9753" width="18" style="77" customWidth="1"/>
    <col min="9754" max="9754" width="21.25" style="77" customWidth="1"/>
    <col min="9755" max="9757" width="8.5" style="77" customWidth="1"/>
    <col min="9758" max="9758" width="18.5" style="77" customWidth="1"/>
    <col min="9759" max="9759" width="18.375" style="77" customWidth="1"/>
    <col min="9760" max="9761" width="8.5" style="77" customWidth="1"/>
    <col min="9762" max="9762" width="22.25" style="77" customWidth="1"/>
    <col min="9763" max="9766" width="8.5" style="77" customWidth="1"/>
    <col min="9767" max="9767" width="17.375" style="77" customWidth="1"/>
    <col min="9768" max="9768" width="18" style="77" customWidth="1"/>
    <col min="9769" max="9769" width="8.5" style="77" customWidth="1"/>
    <col min="9770" max="9770" width="10.5" style="77" customWidth="1"/>
    <col min="9771" max="9773" width="8.5" style="77" customWidth="1"/>
    <col min="9774" max="9774" width="18.25" style="77" customWidth="1"/>
    <col min="9775" max="9778" width="18" style="77" customWidth="1"/>
    <col min="9779" max="9779" width="8.5" style="77" customWidth="1"/>
    <col min="9780" max="9783" width="18" style="77" customWidth="1"/>
    <col min="9784" max="9984" width="9" style="77"/>
    <col min="9985" max="9985" width="12.375" style="77" customWidth="1"/>
    <col min="9986" max="9986" width="10.375" style="77" customWidth="1"/>
    <col min="9987" max="9987" width="16.75" style="77" customWidth="1"/>
    <col min="9988" max="9988" width="16.25" style="77" customWidth="1"/>
    <col min="9989" max="9989" width="15.75" style="77" customWidth="1"/>
    <col min="9990" max="9990" width="16.375" style="77" customWidth="1"/>
    <col min="9991" max="9991" width="14.5" style="77" customWidth="1"/>
    <col min="9992" max="9992" width="11.625" style="77" customWidth="1"/>
    <col min="9993" max="10002" width="8.5" style="77" customWidth="1"/>
    <col min="10003" max="10003" width="17.625" style="77" customWidth="1"/>
    <col min="10004" max="10004" width="16.125" style="77" customWidth="1"/>
    <col min="10005" max="10005" width="10.125" style="77" customWidth="1"/>
    <col min="10006" max="10006" width="16.25" style="77" customWidth="1"/>
    <col min="10007" max="10008" width="8.5" style="77" customWidth="1"/>
    <col min="10009" max="10009" width="18" style="77" customWidth="1"/>
    <col min="10010" max="10010" width="21.25" style="77" customWidth="1"/>
    <col min="10011" max="10013" width="8.5" style="77" customWidth="1"/>
    <col min="10014" max="10014" width="18.5" style="77" customWidth="1"/>
    <col min="10015" max="10015" width="18.375" style="77" customWidth="1"/>
    <col min="10016" max="10017" width="8.5" style="77" customWidth="1"/>
    <col min="10018" max="10018" width="22.25" style="77" customWidth="1"/>
    <col min="10019" max="10022" width="8.5" style="77" customWidth="1"/>
    <col min="10023" max="10023" width="17.375" style="77" customWidth="1"/>
    <col min="10024" max="10024" width="18" style="77" customWidth="1"/>
    <col min="10025" max="10025" width="8.5" style="77" customWidth="1"/>
    <col min="10026" max="10026" width="10.5" style="77" customWidth="1"/>
    <col min="10027" max="10029" width="8.5" style="77" customWidth="1"/>
    <col min="10030" max="10030" width="18.25" style="77" customWidth="1"/>
    <col min="10031" max="10034" width="18" style="77" customWidth="1"/>
    <col min="10035" max="10035" width="8.5" style="77" customWidth="1"/>
    <col min="10036" max="10039" width="18" style="77" customWidth="1"/>
    <col min="10040" max="10240" width="9" style="77"/>
    <col min="10241" max="10241" width="12.375" style="77" customWidth="1"/>
    <col min="10242" max="10242" width="10.375" style="77" customWidth="1"/>
    <col min="10243" max="10243" width="16.75" style="77" customWidth="1"/>
    <col min="10244" max="10244" width="16.25" style="77" customWidth="1"/>
    <col min="10245" max="10245" width="15.75" style="77" customWidth="1"/>
    <col min="10246" max="10246" width="16.375" style="77" customWidth="1"/>
    <col min="10247" max="10247" width="14.5" style="77" customWidth="1"/>
    <col min="10248" max="10248" width="11.625" style="77" customWidth="1"/>
    <col min="10249" max="10258" width="8.5" style="77" customWidth="1"/>
    <col min="10259" max="10259" width="17.625" style="77" customWidth="1"/>
    <col min="10260" max="10260" width="16.125" style="77" customWidth="1"/>
    <col min="10261" max="10261" width="10.125" style="77" customWidth="1"/>
    <col min="10262" max="10262" width="16.25" style="77" customWidth="1"/>
    <col min="10263" max="10264" width="8.5" style="77" customWidth="1"/>
    <col min="10265" max="10265" width="18" style="77" customWidth="1"/>
    <col min="10266" max="10266" width="21.25" style="77" customWidth="1"/>
    <col min="10267" max="10269" width="8.5" style="77" customWidth="1"/>
    <col min="10270" max="10270" width="18.5" style="77" customWidth="1"/>
    <col min="10271" max="10271" width="18.375" style="77" customWidth="1"/>
    <col min="10272" max="10273" width="8.5" style="77" customWidth="1"/>
    <col min="10274" max="10274" width="22.25" style="77" customWidth="1"/>
    <col min="10275" max="10278" width="8.5" style="77" customWidth="1"/>
    <col min="10279" max="10279" width="17.375" style="77" customWidth="1"/>
    <col min="10280" max="10280" width="18" style="77" customWidth="1"/>
    <col min="10281" max="10281" width="8.5" style="77" customWidth="1"/>
    <col min="10282" max="10282" width="10.5" style="77" customWidth="1"/>
    <col min="10283" max="10285" width="8.5" style="77" customWidth="1"/>
    <col min="10286" max="10286" width="18.25" style="77" customWidth="1"/>
    <col min="10287" max="10290" width="18" style="77" customWidth="1"/>
    <col min="10291" max="10291" width="8.5" style="77" customWidth="1"/>
    <col min="10292" max="10295" width="18" style="77" customWidth="1"/>
    <col min="10296" max="10496" width="9" style="77"/>
    <col min="10497" max="10497" width="12.375" style="77" customWidth="1"/>
    <col min="10498" max="10498" width="10.375" style="77" customWidth="1"/>
    <col min="10499" max="10499" width="16.75" style="77" customWidth="1"/>
    <col min="10500" max="10500" width="16.25" style="77" customWidth="1"/>
    <col min="10501" max="10501" width="15.75" style="77" customWidth="1"/>
    <col min="10502" max="10502" width="16.375" style="77" customWidth="1"/>
    <col min="10503" max="10503" width="14.5" style="77" customWidth="1"/>
    <col min="10504" max="10504" width="11.625" style="77" customWidth="1"/>
    <col min="10505" max="10514" width="8.5" style="77" customWidth="1"/>
    <col min="10515" max="10515" width="17.625" style="77" customWidth="1"/>
    <col min="10516" max="10516" width="16.125" style="77" customWidth="1"/>
    <col min="10517" max="10517" width="10.125" style="77" customWidth="1"/>
    <col min="10518" max="10518" width="16.25" style="77" customWidth="1"/>
    <col min="10519" max="10520" width="8.5" style="77" customWidth="1"/>
    <col min="10521" max="10521" width="18" style="77" customWidth="1"/>
    <col min="10522" max="10522" width="21.25" style="77" customWidth="1"/>
    <col min="10523" max="10525" width="8.5" style="77" customWidth="1"/>
    <col min="10526" max="10526" width="18.5" style="77" customWidth="1"/>
    <col min="10527" max="10527" width="18.375" style="77" customWidth="1"/>
    <col min="10528" max="10529" width="8.5" style="77" customWidth="1"/>
    <col min="10530" max="10530" width="22.25" style="77" customWidth="1"/>
    <col min="10531" max="10534" width="8.5" style="77" customWidth="1"/>
    <col min="10535" max="10535" width="17.375" style="77" customWidth="1"/>
    <col min="10536" max="10536" width="18" style="77" customWidth="1"/>
    <col min="10537" max="10537" width="8.5" style="77" customWidth="1"/>
    <col min="10538" max="10538" width="10.5" style="77" customWidth="1"/>
    <col min="10539" max="10541" width="8.5" style="77" customWidth="1"/>
    <col min="10542" max="10542" width="18.25" style="77" customWidth="1"/>
    <col min="10543" max="10546" width="18" style="77" customWidth="1"/>
    <col min="10547" max="10547" width="8.5" style="77" customWidth="1"/>
    <col min="10548" max="10551" width="18" style="77" customWidth="1"/>
    <col min="10552" max="10752" width="9" style="77"/>
    <col min="10753" max="10753" width="12.375" style="77" customWidth="1"/>
    <col min="10754" max="10754" width="10.375" style="77" customWidth="1"/>
    <col min="10755" max="10755" width="16.75" style="77" customWidth="1"/>
    <col min="10756" max="10756" width="16.25" style="77" customWidth="1"/>
    <col min="10757" max="10757" width="15.75" style="77" customWidth="1"/>
    <col min="10758" max="10758" width="16.375" style="77" customWidth="1"/>
    <col min="10759" max="10759" width="14.5" style="77" customWidth="1"/>
    <col min="10760" max="10760" width="11.625" style="77" customWidth="1"/>
    <col min="10761" max="10770" width="8.5" style="77" customWidth="1"/>
    <col min="10771" max="10771" width="17.625" style="77" customWidth="1"/>
    <col min="10772" max="10772" width="16.125" style="77" customWidth="1"/>
    <col min="10773" max="10773" width="10.125" style="77" customWidth="1"/>
    <col min="10774" max="10774" width="16.25" style="77" customWidth="1"/>
    <col min="10775" max="10776" width="8.5" style="77" customWidth="1"/>
    <col min="10777" max="10777" width="18" style="77" customWidth="1"/>
    <col min="10778" max="10778" width="21.25" style="77" customWidth="1"/>
    <col min="10779" max="10781" width="8.5" style="77" customWidth="1"/>
    <col min="10782" max="10782" width="18.5" style="77" customWidth="1"/>
    <col min="10783" max="10783" width="18.375" style="77" customWidth="1"/>
    <col min="10784" max="10785" width="8.5" style="77" customWidth="1"/>
    <col min="10786" max="10786" width="22.25" style="77" customWidth="1"/>
    <col min="10787" max="10790" width="8.5" style="77" customWidth="1"/>
    <col min="10791" max="10791" width="17.375" style="77" customWidth="1"/>
    <col min="10792" max="10792" width="18" style="77" customWidth="1"/>
    <col min="10793" max="10793" width="8.5" style="77" customWidth="1"/>
    <col min="10794" max="10794" width="10.5" style="77" customWidth="1"/>
    <col min="10795" max="10797" width="8.5" style="77" customWidth="1"/>
    <col min="10798" max="10798" width="18.25" style="77" customWidth="1"/>
    <col min="10799" max="10802" width="18" style="77" customWidth="1"/>
    <col min="10803" max="10803" width="8.5" style="77" customWidth="1"/>
    <col min="10804" max="10807" width="18" style="77" customWidth="1"/>
    <col min="10808" max="11008" width="9" style="77"/>
    <col min="11009" max="11009" width="12.375" style="77" customWidth="1"/>
    <col min="11010" max="11010" width="10.375" style="77" customWidth="1"/>
    <col min="11011" max="11011" width="16.75" style="77" customWidth="1"/>
    <col min="11012" max="11012" width="16.25" style="77" customWidth="1"/>
    <col min="11013" max="11013" width="15.75" style="77" customWidth="1"/>
    <col min="11014" max="11014" width="16.375" style="77" customWidth="1"/>
    <col min="11015" max="11015" width="14.5" style="77" customWidth="1"/>
    <col min="11016" max="11016" width="11.625" style="77" customWidth="1"/>
    <col min="11017" max="11026" width="8.5" style="77" customWidth="1"/>
    <col min="11027" max="11027" width="17.625" style="77" customWidth="1"/>
    <col min="11028" max="11028" width="16.125" style="77" customWidth="1"/>
    <col min="11029" max="11029" width="10.125" style="77" customWidth="1"/>
    <col min="11030" max="11030" width="16.25" style="77" customWidth="1"/>
    <col min="11031" max="11032" width="8.5" style="77" customWidth="1"/>
    <col min="11033" max="11033" width="18" style="77" customWidth="1"/>
    <col min="11034" max="11034" width="21.25" style="77" customWidth="1"/>
    <col min="11035" max="11037" width="8.5" style="77" customWidth="1"/>
    <col min="11038" max="11038" width="18.5" style="77" customWidth="1"/>
    <col min="11039" max="11039" width="18.375" style="77" customWidth="1"/>
    <col min="11040" max="11041" width="8.5" style="77" customWidth="1"/>
    <col min="11042" max="11042" width="22.25" style="77" customWidth="1"/>
    <col min="11043" max="11046" width="8.5" style="77" customWidth="1"/>
    <col min="11047" max="11047" width="17.375" style="77" customWidth="1"/>
    <col min="11048" max="11048" width="18" style="77" customWidth="1"/>
    <col min="11049" max="11049" width="8.5" style="77" customWidth="1"/>
    <col min="11050" max="11050" width="10.5" style="77" customWidth="1"/>
    <col min="11051" max="11053" width="8.5" style="77" customWidth="1"/>
    <col min="11054" max="11054" width="18.25" style="77" customWidth="1"/>
    <col min="11055" max="11058" width="18" style="77" customWidth="1"/>
    <col min="11059" max="11059" width="8.5" style="77" customWidth="1"/>
    <col min="11060" max="11063" width="18" style="77" customWidth="1"/>
    <col min="11064" max="11264" width="9" style="77"/>
    <col min="11265" max="11265" width="12.375" style="77" customWidth="1"/>
    <col min="11266" max="11266" width="10.375" style="77" customWidth="1"/>
    <col min="11267" max="11267" width="16.75" style="77" customWidth="1"/>
    <col min="11268" max="11268" width="16.25" style="77" customWidth="1"/>
    <col min="11269" max="11269" width="15.75" style="77" customWidth="1"/>
    <col min="11270" max="11270" width="16.375" style="77" customWidth="1"/>
    <col min="11271" max="11271" width="14.5" style="77" customWidth="1"/>
    <col min="11272" max="11272" width="11.625" style="77" customWidth="1"/>
    <col min="11273" max="11282" width="8.5" style="77" customWidth="1"/>
    <col min="11283" max="11283" width="17.625" style="77" customWidth="1"/>
    <col min="11284" max="11284" width="16.125" style="77" customWidth="1"/>
    <col min="11285" max="11285" width="10.125" style="77" customWidth="1"/>
    <col min="11286" max="11286" width="16.25" style="77" customWidth="1"/>
    <col min="11287" max="11288" width="8.5" style="77" customWidth="1"/>
    <col min="11289" max="11289" width="18" style="77" customWidth="1"/>
    <col min="11290" max="11290" width="21.25" style="77" customWidth="1"/>
    <col min="11291" max="11293" width="8.5" style="77" customWidth="1"/>
    <col min="11294" max="11294" width="18.5" style="77" customWidth="1"/>
    <col min="11295" max="11295" width="18.375" style="77" customWidth="1"/>
    <col min="11296" max="11297" width="8.5" style="77" customWidth="1"/>
    <col min="11298" max="11298" width="22.25" style="77" customWidth="1"/>
    <col min="11299" max="11302" width="8.5" style="77" customWidth="1"/>
    <col min="11303" max="11303" width="17.375" style="77" customWidth="1"/>
    <col min="11304" max="11304" width="18" style="77" customWidth="1"/>
    <col min="11305" max="11305" width="8.5" style="77" customWidth="1"/>
    <col min="11306" max="11306" width="10.5" style="77" customWidth="1"/>
    <col min="11307" max="11309" width="8.5" style="77" customWidth="1"/>
    <col min="11310" max="11310" width="18.25" style="77" customWidth="1"/>
    <col min="11311" max="11314" width="18" style="77" customWidth="1"/>
    <col min="11315" max="11315" width="8.5" style="77" customWidth="1"/>
    <col min="11316" max="11319" width="18" style="77" customWidth="1"/>
    <col min="11320" max="11520" width="9" style="77"/>
    <col min="11521" max="11521" width="12.375" style="77" customWidth="1"/>
    <col min="11522" max="11522" width="10.375" style="77" customWidth="1"/>
    <col min="11523" max="11523" width="16.75" style="77" customWidth="1"/>
    <col min="11524" max="11524" width="16.25" style="77" customWidth="1"/>
    <col min="11525" max="11525" width="15.75" style="77" customWidth="1"/>
    <col min="11526" max="11526" width="16.375" style="77" customWidth="1"/>
    <col min="11527" max="11527" width="14.5" style="77" customWidth="1"/>
    <col min="11528" max="11528" width="11.625" style="77" customWidth="1"/>
    <col min="11529" max="11538" width="8.5" style="77" customWidth="1"/>
    <col min="11539" max="11539" width="17.625" style="77" customWidth="1"/>
    <col min="11540" max="11540" width="16.125" style="77" customWidth="1"/>
    <col min="11541" max="11541" width="10.125" style="77" customWidth="1"/>
    <col min="11542" max="11542" width="16.25" style="77" customWidth="1"/>
    <col min="11543" max="11544" width="8.5" style="77" customWidth="1"/>
    <col min="11545" max="11545" width="18" style="77" customWidth="1"/>
    <col min="11546" max="11546" width="21.25" style="77" customWidth="1"/>
    <col min="11547" max="11549" width="8.5" style="77" customWidth="1"/>
    <col min="11550" max="11550" width="18.5" style="77" customWidth="1"/>
    <col min="11551" max="11551" width="18.375" style="77" customWidth="1"/>
    <col min="11552" max="11553" width="8.5" style="77" customWidth="1"/>
    <col min="11554" max="11554" width="22.25" style="77" customWidth="1"/>
    <col min="11555" max="11558" width="8.5" style="77" customWidth="1"/>
    <col min="11559" max="11559" width="17.375" style="77" customWidth="1"/>
    <col min="11560" max="11560" width="18" style="77" customWidth="1"/>
    <col min="11561" max="11561" width="8.5" style="77" customWidth="1"/>
    <col min="11562" max="11562" width="10.5" style="77" customWidth="1"/>
    <col min="11563" max="11565" width="8.5" style="77" customWidth="1"/>
    <col min="11566" max="11566" width="18.25" style="77" customWidth="1"/>
    <col min="11567" max="11570" width="18" style="77" customWidth="1"/>
    <col min="11571" max="11571" width="8.5" style="77" customWidth="1"/>
    <col min="11572" max="11575" width="18" style="77" customWidth="1"/>
    <col min="11576" max="11776" width="9" style="77"/>
    <col min="11777" max="11777" width="12.375" style="77" customWidth="1"/>
    <col min="11778" max="11778" width="10.375" style="77" customWidth="1"/>
    <col min="11779" max="11779" width="16.75" style="77" customWidth="1"/>
    <col min="11780" max="11780" width="16.25" style="77" customWidth="1"/>
    <col min="11781" max="11781" width="15.75" style="77" customWidth="1"/>
    <col min="11782" max="11782" width="16.375" style="77" customWidth="1"/>
    <col min="11783" max="11783" width="14.5" style="77" customWidth="1"/>
    <col min="11784" max="11784" width="11.625" style="77" customWidth="1"/>
    <col min="11785" max="11794" width="8.5" style="77" customWidth="1"/>
    <col min="11795" max="11795" width="17.625" style="77" customWidth="1"/>
    <col min="11796" max="11796" width="16.125" style="77" customWidth="1"/>
    <col min="11797" max="11797" width="10.125" style="77" customWidth="1"/>
    <col min="11798" max="11798" width="16.25" style="77" customWidth="1"/>
    <col min="11799" max="11800" width="8.5" style="77" customWidth="1"/>
    <col min="11801" max="11801" width="18" style="77" customWidth="1"/>
    <col min="11802" max="11802" width="21.25" style="77" customWidth="1"/>
    <col min="11803" max="11805" width="8.5" style="77" customWidth="1"/>
    <col min="11806" max="11806" width="18.5" style="77" customWidth="1"/>
    <col min="11807" max="11807" width="18.375" style="77" customWidth="1"/>
    <col min="11808" max="11809" width="8.5" style="77" customWidth="1"/>
    <col min="11810" max="11810" width="22.25" style="77" customWidth="1"/>
    <col min="11811" max="11814" width="8.5" style="77" customWidth="1"/>
    <col min="11815" max="11815" width="17.375" style="77" customWidth="1"/>
    <col min="11816" max="11816" width="18" style="77" customWidth="1"/>
    <col min="11817" max="11817" width="8.5" style="77" customWidth="1"/>
    <col min="11818" max="11818" width="10.5" style="77" customWidth="1"/>
    <col min="11819" max="11821" width="8.5" style="77" customWidth="1"/>
    <col min="11822" max="11822" width="18.25" style="77" customWidth="1"/>
    <col min="11823" max="11826" width="18" style="77" customWidth="1"/>
    <col min="11827" max="11827" width="8.5" style="77" customWidth="1"/>
    <col min="11828" max="11831" width="18" style="77" customWidth="1"/>
    <col min="11832" max="12032" width="9" style="77"/>
    <col min="12033" max="12033" width="12.375" style="77" customWidth="1"/>
    <col min="12034" max="12034" width="10.375" style="77" customWidth="1"/>
    <col min="12035" max="12035" width="16.75" style="77" customWidth="1"/>
    <col min="12036" max="12036" width="16.25" style="77" customWidth="1"/>
    <col min="12037" max="12037" width="15.75" style="77" customWidth="1"/>
    <col min="12038" max="12038" width="16.375" style="77" customWidth="1"/>
    <col min="12039" max="12039" width="14.5" style="77" customWidth="1"/>
    <col min="12040" max="12040" width="11.625" style="77" customWidth="1"/>
    <col min="12041" max="12050" width="8.5" style="77" customWidth="1"/>
    <col min="12051" max="12051" width="17.625" style="77" customWidth="1"/>
    <col min="12052" max="12052" width="16.125" style="77" customWidth="1"/>
    <col min="12053" max="12053" width="10.125" style="77" customWidth="1"/>
    <col min="12054" max="12054" width="16.25" style="77" customWidth="1"/>
    <col min="12055" max="12056" width="8.5" style="77" customWidth="1"/>
    <col min="12057" max="12057" width="18" style="77" customWidth="1"/>
    <col min="12058" max="12058" width="21.25" style="77" customWidth="1"/>
    <col min="12059" max="12061" width="8.5" style="77" customWidth="1"/>
    <col min="12062" max="12062" width="18.5" style="77" customWidth="1"/>
    <col min="12063" max="12063" width="18.375" style="77" customWidth="1"/>
    <col min="12064" max="12065" width="8.5" style="77" customWidth="1"/>
    <col min="12066" max="12066" width="22.25" style="77" customWidth="1"/>
    <col min="12067" max="12070" width="8.5" style="77" customWidth="1"/>
    <col min="12071" max="12071" width="17.375" style="77" customWidth="1"/>
    <col min="12072" max="12072" width="18" style="77" customWidth="1"/>
    <col min="12073" max="12073" width="8.5" style="77" customWidth="1"/>
    <col min="12074" max="12074" width="10.5" style="77" customWidth="1"/>
    <col min="12075" max="12077" width="8.5" style="77" customWidth="1"/>
    <col min="12078" max="12078" width="18.25" style="77" customWidth="1"/>
    <col min="12079" max="12082" width="18" style="77" customWidth="1"/>
    <col min="12083" max="12083" width="8.5" style="77" customWidth="1"/>
    <col min="12084" max="12087" width="18" style="77" customWidth="1"/>
    <col min="12088" max="12288" width="9" style="77"/>
    <col min="12289" max="12289" width="12.375" style="77" customWidth="1"/>
    <col min="12290" max="12290" width="10.375" style="77" customWidth="1"/>
    <col min="12291" max="12291" width="16.75" style="77" customWidth="1"/>
    <col min="12292" max="12292" width="16.25" style="77" customWidth="1"/>
    <col min="12293" max="12293" width="15.75" style="77" customWidth="1"/>
    <col min="12294" max="12294" width="16.375" style="77" customWidth="1"/>
    <col min="12295" max="12295" width="14.5" style="77" customWidth="1"/>
    <col min="12296" max="12296" width="11.625" style="77" customWidth="1"/>
    <col min="12297" max="12306" width="8.5" style="77" customWidth="1"/>
    <col min="12307" max="12307" width="17.625" style="77" customWidth="1"/>
    <col min="12308" max="12308" width="16.125" style="77" customWidth="1"/>
    <col min="12309" max="12309" width="10.125" style="77" customWidth="1"/>
    <col min="12310" max="12310" width="16.25" style="77" customWidth="1"/>
    <col min="12311" max="12312" width="8.5" style="77" customWidth="1"/>
    <col min="12313" max="12313" width="18" style="77" customWidth="1"/>
    <col min="12314" max="12314" width="21.25" style="77" customWidth="1"/>
    <col min="12315" max="12317" width="8.5" style="77" customWidth="1"/>
    <col min="12318" max="12318" width="18.5" style="77" customWidth="1"/>
    <col min="12319" max="12319" width="18.375" style="77" customWidth="1"/>
    <col min="12320" max="12321" width="8.5" style="77" customWidth="1"/>
    <col min="12322" max="12322" width="22.25" style="77" customWidth="1"/>
    <col min="12323" max="12326" width="8.5" style="77" customWidth="1"/>
    <col min="12327" max="12327" width="17.375" style="77" customWidth="1"/>
    <col min="12328" max="12328" width="18" style="77" customWidth="1"/>
    <col min="12329" max="12329" width="8.5" style="77" customWidth="1"/>
    <col min="12330" max="12330" width="10.5" style="77" customWidth="1"/>
    <col min="12331" max="12333" width="8.5" style="77" customWidth="1"/>
    <col min="12334" max="12334" width="18.25" style="77" customWidth="1"/>
    <col min="12335" max="12338" width="18" style="77" customWidth="1"/>
    <col min="12339" max="12339" width="8.5" style="77" customWidth="1"/>
    <col min="12340" max="12343" width="18" style="77" customWidth="1"/>
    <col min="12344" max="12544" width="9" style="77"/>
    <col min="12545" max="12545" width="12.375" style="77" customWidth="1"/>
    <col min="12546" max="12546" width="10.375" style="77" customWidth="1"/>
    <col min="12547" max="12547" width="16.75" style="77" customWidth="1"/>
    <col min="12548" max="12548" width="16.25" style="77" customWidth="1"/>
    <col min="12549" max="12549" width="15.75" style="77" customWidth="1"/>
    <col min="12550" max="12550" width="16.375" style="77" customWidth="1"/>
    <col min="12551" max="12551" width="14.5" style="77" customWidth="1"/>
    <col min="12552" max="12552" width="11.625" style="77" customWidth="1"/>
    <col min="12553" max="12562" width="8.5" style="77" customWidth="1"/>
    <col min="12563" max="12563" width="17.625" style="77" customWidth="1"/>
    <col min="12564" max="12564" width="16.125" style="77" customWidth="1"/>
    <col min="12565" max="12565" width="10.125" style="77" customWidth="1"/>
    <col min="12566" max="12566" width="16.25" style="77" customWidth="1"/>
    <col min="12567" max="12568" width="8.5" style="77" customWidth="1"/>
    <col min="12569" max="12569" width="18" style="77" customWidth="1"/>
    <col min="12570" max="12570" width="21.25" style="77" customWidth="1"/>
    <col min="12571" max="12573" width="8.5" style="77" customWidth="1"/>
    <col min="12574" max="12574" width="18.5" style="77" customWidth="1"/>
    <col min="12575" max="12575" width="18.375" style="77" customWidth="1"/>
    <col min="12576" max="12577" width="8.5" style="77" customWidth="1"/>
    <col min="12578" max="12578" width="22.25" style="77" customWidth="1"/>
    <col min="12579" max="12582" width="8.5" style="77" customWidth="1"/>
    <col min="12583" max="12583" width="17.375" style="77" customWidth="1"/>
    <col min="12584" max="12584" width="18" style="77" customWidth="1"/>
    <col min="12585" max="12585" width="8.5" style="77" customWidth="1"/>
    <col min="12586" max="12586" width="10.5" style="77" customWidth="1"/>
    <col min="12587" max="12589" width="8.5" style="77" customWidth="1"/>
    <col min="12590" max="12590" width="18.25" style="77" customWidth="1"/>
    <col min="12591" max="12594" width="18" style="77" customWidth="1"/>
    <col min="12595" max="12595" width="8.5" style="77" customWidth="1"/>
    <col min="12596" max="12599" width="18" style="77" customWidth="1"/>
    <col min="12600" max="12800" width="9" style="77"/>
    <col min="12801" max="12801" width="12.375" style="77" customWidth="1"/>
    <col min="12802" max="12802" width="10.375" style="77" customWidth="1"/>
    <col min="12803" max="12803" width="16.75" style="77" customWidth="1"/>
    <col min="12804" max="12804" width="16.25" style="77" customWidth="1"/>
    <col min="12805" max="12805" width="15.75" style="77" customWidth="1"/>
    <col min="12806" max="12806" width="16.375" style="77" customWidth="1"/>
    <col min="12807" max="12807" width="14.5" style="77" customWidth="1"/>
    <col min="12808" max="12808" width="11.625" style="77" customWidth="1"/>
    <col min="12809" max="12818" width="8.5" style="77" customWidth="1"/>
    <col min="12819" max="12819" width="17.625" style="77" customWidth="1"/>
    <col min="12820" max="12820" width="16.125" style="77" customWidth="1"/>
    <col min="12821" max="12821" width="10.125" style="77" customWidth="1"/>
    <col min="12822" max="12822" width="16.25" style="77" customWidth="1"/>
    <col min="12823" max="12824" width="8.5" style="77" customWidth="1"/>
    <col min="12825" max="12825" width="18" style="77" customWidth="1"/>
    <col min="12826" max="12826" width="21.25" style="77" customWidth="1"/>
    <col min="12827" max="12829" width="8.5" style="77" customWidth="1"/>
    <col min="12830" max="12830" width="18.5" style="77" customWidth="1"/>
    <col min="12831" max="12831" width="18.375" style="77" customWidth="1"/>
    <col min="12832" max="12833" width="8.5" style="77" customWidth="1"/>
    <col min="12834" max="12834" width="22.25" style="77" customWidth="1"/>
    <col min="12835" max="12838" width="8.5" style="77" customWidth="1"/>
    <col min="12839" max="12839" width="17.375" style="77" customWidth="1"/>
    <col min="12840" max="12840" width="18" style="77" customWidth="1"/>
    <col min="12841" max="12841" width="8.5" style="77" customWidth="1"/>
    <col min="12842" max="12842" width="10.5" style="77" customWidth="1"/>
    <col min="12843" max="12845" width="8.5" style="77" customWidth="1"/>
    <col min="12846" max="12846" width="18.25" style="77" customWidth="1"/>
    <col min="12847" max="12850" width="18" style="77" customWidth="1"/>
    <col min="12851" max="12851" width="8.5" style="77" customWidth="1"/>
    <col min="12852" max="12855" width="18" style="77" customWidth="1"/>
    <col min="12856" max="13056" width="9" style="77"/>
    <col min="13057" max="13057" width="12.375" style="77" customWidth="1"/>
    <col min="13058" max="13058" width="10.375" style="77" customWidth="1"/>
    <col min="13059" max="13059" width="16.75" style="77" customWidth="1"/>
    <col min="13060" max="13060" width="16.25" style="77" customWidth="1"/>
    <col min="13061" max="13061" width="15.75" style="77" customWidth="1"/>
    <col min="13062" max="13062" width="16.375" style="77" customWidth="1"/>
    <col min="13063" max="13063" width="14.5" style="77" customWidth="1"/>
    <col min="13064" max="13064" width="11.625" style="77" customWidth="1"/>
    <col min="13065" max="13074" width="8.5" style="77" customWidth="1"/>
    <col min="13075" max="13075" width="17.625" style="77" customWidth="1"/>
    <col min="13076" max="13076" width="16.125" style="77" customWidth="1"/>
    <col min="13077" max="13077" width="10.125" style="77" customWidth="1"/>
    <col min="13078" max="13078" width="16.25" style="77" customWidth="1"/>
    <col min="13079" max="13080" width="8.5" style="77" customWidth="1"/>
    <col min="13081" max="13081" width="18" style="77" customWidth="1"/>
    <col min="13082" max="13082" width="21.25" style="77" customWidth="1"/>
    <col min="13083" max="13085" width="8.5" style="77" customWidth="1"/>
    <col min="13086" max="13086" width="18.5" style="77" customWidth="1"/>
    <col min="13087" max="13087" width="18.375" style="77" customWidth="1"/>
    <col min="13088" max="13089" width="8.5" style="77" customWidth="1"/>
    <col min="13090" max="13090" width="22.25" style="77" customWidth="1"/>
    <col min="13091" max="13094" width="8.5" style="77" customWidth="1"/>
    <col min="13095" max="13095" width="17.375" style="77" customWidth="1"/>
    <col min="13096" max="13096" width="18" style="77" customWidth="1"/>
    <col min="13097" max="13097" width="8.5" style="77" customWidth="1"/>
    <col min="13098" max="13098" width="10.5" style="77" customWidth="1"/>
    <col min="13099" max="13101" width="8.5" style="77" customWidth="1"/>
    <col min="13102" max="13102" width="18.25" style="77" customWidth="1"/>
    <col min="13103" max="13106" width="18" style="77" customWidth="1"/>
    <col min="13107" max="13107" width="8.5" style="77" customWidth="1"/>
    <col min="13108" max="13111" width="18" style="77" customWidth="1"/>
    <col min="13112" max="13312" width="9" style="77"/>
    <col min="13313" max="13313" width="12.375" style="77" customWidth="1"/>
    <col min="13314" max="13314" width="10.375" style="77" customWidth="1"/>
    <col min="13315" max="13315" width="16.75" style="77" customWidth="1"/>
    <col min="13316" max="13316" width="16.25" style="77" customWidth="1"/>
    <col min="13317" max="13317" width="15.75" style="77" customWidth="1"/>
    <col min="13318" max="13318" width="16.375" style="77" customWidth="1"/>
    <col min="13319" max="13319" width="14.5" style="77" customWidth="1"/>
    <col min="13320" max="13320" width="11.625" style="77" customWidth="1"/>
    <col min="13321" max="13330" width="8.5" style="77" customWidth="1"/>
    <col min="13331" max="13331" width="17.625" style="77" customWidth="1"/>
    <col min="13332" max="13332" width="16.125" style="77" customWidth="1"/>
    <col min="13333" max="13333" width="10.125" style="77" customWidth="1"/>
    <col min="13334" max="13334" width="16.25" style="77" customWidth="1"/>
    <col min="13335" max="13336" width="8.5" style="77" customWidth="1"/>
    <col min="13337" max="13337" width="18" style="77" customWidth="1"/>
    <col min="13338" max="13338" width="21.25" style="77" customWidth="1"/>
    <col min="13339" max="13341" width="8.5" style="77" customWidth="1"/>
    <col min="13342" max="13342" width="18.5" style="77" customWidth="1"/>
    <col min="13343" max="13343" width="18.375" style="77" customWidth="1"/>
    <col min="13344" max="13345" width="8.5" style="77" customWidth="1"/>
    <col min="13346" max="13346" width="22.25" style="77" customWidth="1"/>
    <col min="13347" max="13350" width="8.5" style="77" customWidth="1"/>
    <col min="13351" max="13351" width="17.375" style="77" customWidth="1"/>
    <col min="13352" max="13352" width="18" style="77" customWidth="1"/>
    <col min="13353" max="13353" width="8.5" style="77" customWidth="1"/>
    <col min="13354" max="13354" width="10.5" style="77" customWidth="1"/>
    <col min="13355" max="13357" width="8.5" style="77" customWidth="1"/>
    <col min="13358" max="13358" width="18.25" style="77" customWidth="1"/>
    <col min="13359" max="13362" width="18" style="77" customWidth="1"/>
    <col min="13363" max="13363" width="8.5" style="77" customWidth="1"/>
    <col min="13364" max="13367" width="18" style="77" customWidth="1"/>
    <col min="13368" max="13568" width="9" style="77"/>
    <col min="13569" max="13569" width="12.375" style="77" customWidth="1"/>
    <col min="13570" max="13570" width="10.375" style="77" customWidth="1"/>
    <col min="13571" max="13571" width="16.75" style="77" customWidth="1"/>
    <col min="13572" max="13572" width="16.25" style="77" customWidth="1"/>
    <col min="13573" max="13573" width="15.75" style="77" customWidth="1"/>
    <col min="13574" max="13574" width="16.375" style="77" customWidth="1"/>
    <col min="13575" max="13575" width="14.5" style="77" customWidth="1"/>
    <col min="13576" max="13576" width="11.625" style="77" customWidth="1"/>
    <col min="13577" max="13586" width="8.5" style="77" customWidth="1"/>
    <col min="13587" max="13587" width="17.625" style="77" customWidth="1"/>
    <col min="13588" max="13588" width="16.125" style="77" customWidth="1"/>
    <col min="13589" max="13589" width="10.125" style="77" customWidth="1"/>
    <col min="13590" max="13590" width="16.25" style="77" customWidth="1"/>
    <col min="13591" max="13592" width="8.5" style="77" customWidth="1"/>
    <col min="13593" max="13593" width="18" style="77" customWidth="1"/>
    <col min="13594" max="13594" width="21.25" style="77" customWidth="1"/>
    <col min="13595" max="13597" width="8.5" style="77" customWidth="1"/>
    <col min="13598" max="13598" width="18.5" style="77" customWidth="1"/>
    <col min="13599" max="13599" width="18.375" style="77" customWidth="1"/>
    <col min="13600" max="13601" width="8.5" style="77" customWidth="1"/>
    <col min="13602" max="13602" width="22.25" style="77" customWidth="1"/>
    <col min="13603" max="13606" width="8.5" style="77" customWidth="1"/>
    <col min="13607" max="13607" width="17.375" style="77" customWidth="1"/>
    <col min="13608" max="13608" width="18" style="77" customWidth="1"/>
    <col min="13609" max="13609" width="8.5" style="77" customWidth="1"/>
    <col min="13610" max="13610" width="10.5" style="77" customWidth="1"/>
    <col min="13611" max="13613" width="8.5" style="77" customWidth="1"/>
    <col min="13614" max="13614" width="18.25" style="77" customWidth="1"/>
    <col min="13615" max="13618" width="18" style="77" customWidth="1"/>
    <col min="13619" max="13619" width="8.5" style="77" customWidth="1"/>
    <col min="13620" max="13623" width="18" style="77" customWidth="1"/>
    <col min="13624" max="13824" width="9" style="77"/>
    <col min="13825" max="13825" width="12.375" style="77" customWidth="1"/>
    <col min="13826" max="13826" width="10.375" style="77" customWidth="1"/>
    <col min="13827" max="13827" width="16.75" style="77" customWidth="1"/>
    <col min="13828" max="13828" width="16.25" style="77" customWidth="1"/>
    <col min="13829" max="13829" width="15.75" style="77" customWidth="1"/>
    <col min="13830" max="13830" width="16.375" style="77" customWidth="1"/>
    <col min="13831" max="13831" width="14.5" style="77" customWidth="1"/>
    <col min="13832" max="13832" width="11.625" style="77" customWidth="1"/>
    <col min="13833" max="13842" width="8.5" style="77" customWidth="1"/>
    <col min="13843" max="13843" width="17.625" style="77" customWidth="1"/>
    <col min="13844" max="13844" width="16.125" style="77" customWidth="1"/>
    <col min="13845" max="13845" width="10.125" style="77" customWidth="1"/>
    <col min="13846" max="13846" width="16.25" style="77" customWidth="1"/>
    <col min="13847" max="13848" width="8.5" style="77" customWidth="1"/>
    <col min="13849" max="13849" width="18" style="77" customWidth="1"/>
    <col min="13850" max="13850" width="21.25" style="77" customWidth="1"/>
    <col min="13851" max="13853" width="8.5" style="77" customWidth="1"/>
    <col min="13854" max="13854" width="18.5" style="77" customWidth="1"/>
    <col min="13855" max="13855" width="18.375" style="77" customWidth="1"/>
    <col min="13856" max="13857" width="8.5" style="77" customWidth="1"/>
    <col min="13858" max="13858" width="22.25" style="77" customWidth="1"/>
    <col min="13859" max="13862" width="8.5" style="77" customWidth="1"/>
    <col min="13863" max="13863" width="17.375" style="77" customWidth="1"/>
    <col min="13864" max="13864" width="18" style="77" customWidth="1"/>
    <col min="13865" max="13865" width="8.5" style="77" customWidth="1"/>
    <col min="13866" max="13866" width="10.5" style="77" customWidth="1"/>
    <col min="13867" max="13869" width="8.5" style="77" customWidth="1"/>
    <col min="13870" max="13870" width="18.25" style="77" customWidth="1"/>
    <col min="13871" max="13874" width="18" style="77" customWidth="1"/>
    <col min="13875" max="13875" width="8.5" style="77" customWidth="1"/>
    <col min="13876" max="13879" width="18" style="77" customWidth="1"/>
    <col min="13880" max="14080" width="9" style="77"/>
    <col min="14081" max="14081" width="12.375" style="77" customWidth="1"/>
    <col min="14082" max="14082" width="10.375" style="77" customWidth="1"/>
    <col min="14083" max="14083" width="16.75" style="77" customWidth="1"/>
    <col min="14084" max="14084" width="16.25" style="77" customWidth="1"/>
    <col min="14085" max="14085" width="15.75" style="77" customWidth="1"/>
    <col min="14086" max="14086" width="16.375" style="77" customWidth="1"/>
    <col min="14087" max="14087" width="14.5" style="77" customWidth="1"/>
    <col min="14088" max="14088" width="11.625" style="77" customWidth="1"/>
    <col min="14089" max="14098" width="8.5" style="77" customWidth="1"/>
    <col min="14099" max="14099" width="17.625" style="77" customWidth="1"/>
    <col min="14100" max="14100" width="16.125" style="77" customWidth="1"/>
    <col min="14101" max="14101" width="10.125" style="77" customWidth="1"/>
    <col min="14102" max="14102" width="16.25" style="77" customWidth="1"/>
    <col min="14103" max="14104" width="8.5" style="77" customWidth="1"/>
    <col min="14105" max="14105" width="18" style="77" customWidth="1"/>
    <col min="14106" max="14106" width="21.25" style="77" customWidth="1"/>
    <col min="14107" max="14109" width="8.5" style="77" customWidth="1"/>
    <col min="14110" max="14110" width="18.5" style="77" customWidth="1"/>
    <col min="14111" max="14111" width="18.375" style="77" customWidth="1"/>
    <col min="14112" max="14113" width="8.5" style="77" customWidth="1"/>
    <col min="14114" max="14114" width="22.25" style="77" customWidth="1"/>
    <col min="14115" max="14118" width="8.5" style="77" customWidth="1"/>
    <col min="14119" max="14119" width="17.375" style="77" customWidth="1"/>
    <col min="14120" max="14120" width="18" style="77" customWidth="1"/>
    <col min="14121" max="14121" width="8.5" style="77" customWidth="1"/>
    <col min="14122" max="14122" width="10.5" style="77" customWidth="1"/>
    <col min="14123" max="14125" width="8.5" style="77" customWidth="1"/>
    <col min="14126" max="14126" width="18.25" style="77" customWidth="1"/>
    <col min="14127" max="14130" width="18" style="77" customWidth="1"/>
    <col min="14131" max="14131" width="8.5" style="77" customWidth="1"/>
    <col min="14132" max="14135" width="18" style="77" customWidth="1"/>
    <col min="14136" max="14336" width="9" style="77"/>
    <col min="14337" max="14337" width="12.375" style="77" customWidth="1"/>
    <col min="14338" max="14338" width="10.375" style="77" customWidth="1"/>
    <col min="14339" max="14339" width="16.75" style="77" customWidth="1"/>
    <col min="14340" max="14340" width="16.25" style="77" customWidth="1"/>
    <col min="14341" max="14341" width="15.75" style="77" customWidth="1"/>
    <col min="14342" max="14342" width="16.375" style="77" customWidth="1"/>
    <col min="14343" max="14343" width="14.5" style="77" customWidth="1"/>
    <col min="14344" max="14344" width="11.625" style="77" customWidth="1"/>
    <col min="14345" max="14354" width="8.5" style="77" customWidth="1"/>
    <col min="14355" max="14355" width="17.625" style="77" customWidth="1"/>
    <col min="14356" max="14356" width="16.125" style="77" customWidth="1"/>
    <col min="14357" max="14357" width="10.125" style="77" customWidth="1"/>
    <col min="14358" max="14358" width="16.25" style="77" customWidth="1"/>
    <col min="14359" max="14360" width="8.5" style="77" customWidth="1"/>
    <col min="14361" max="14361" width="18" style="77" customWidth="1"/>
    <col min="14362" max="14362" width="21.25" style="77" customWidth="1"/>
    <col min="14363" max="14365" width="8.5" style="77" customWidth="1"/>
    <col min="14366" max="14366" width="18.5" style="77" customWidth="1"/>
    <col min="14367" max="14367" width="18.375" style="77" customWidth="1"/>
    <col min="14368" max="14369" width="8.5" style="77" customWidth="1"/>
    <col min="14370" max="14370" width="22.25" style="77" customWidth="1"/>
    <col min="14371" max="14374" width="8.5" style="77" customWidth="1"/>
    <col min="14375" max="14375" width="17.375" style="77" customWidth="1"/>
    <col min="14376" max="14376" width="18" style="77" customWidth="1"/>
    <col min="14377" max="14377" width="8.5" style="77" customWidth="1"/>
    <col min="14378" max="14378" width="10.5" style="77" customWidth="1"/>
    <col min="14379" max="14381" width="8.5" style="77" customWidth="1"/>
    <col min="14382" max="14382" width="18.25" style="77" customWidth="1"/>
    <col min="14383" max="14386" width="18" style="77" customWidth="1"/>
    <col min="14387" max="14387" width="8.5" style="77" customWidth="1"/>
    <col min="14388" max="14391" width="18" style="77" customWidth="1"/>
    <col min="14392" max="14592" width="9" style="77"/>
    <col min="14593" max="14593" width="12.375" style="77" customWidth="1"/>
    <col min="14594" max="14594" width="10.375" style="77" customWidth="1"/>
    <col min="14595" max="14595" width="16.75" style="77" customWidth="1"/>
    <col min="14596" max="14596" width="16.25" style="77" customWidth="1"/>
    <col min="14597" max="14597" width="15.75" style="77" customWidth="1"/>
    <col min="14598" max="14598" width="16.375" style="77" customWidth="1"/>
    <col min="14599" max="14599" width="14.5" style="77" customWidth="1"/>
    <col min="14600" max="14600" width="11.625" style="77" customWidth="1"/>
    <col min="14601" max="14610" width="8.5" style="77" customWidth="1"/>
    <col min="14611" max="14611" width="17.625" style="77" customWidth="1"/>
    <col min="14612" max="14612" width="16.125" style="77" customWidth="1"/>
    <col min="14613" max="14613" width="10.125" style="77" customWidth="1"/>
    <col min="14614" max="14614" width="16.25" style="77" customWidth="1"/>
    <col min="14615" max="14616" width="8.5" style="77" customWidth="1"/>
    <col min="14617" max="14617" width="18" style="77" customWidth="1"/>
    <col min="14618" max="14618" width="21.25" style="77" customWidth="1"/>
    <col min="14619" max="14621" width="8.5" style="77" customWidth="1"/>
    <col min="14622" max="14622" width="18.5" style="77" customWidth="1"/>
    <col min="14623" max="14623" width="18.375" style="77" customWidth="1"/>
    <col min="14624" max="14625" width="8.5" style="77" customWidth="1"/>
    <col min="14626" max="14626" width="22.25" style="77" customWidth="1"/>
    <col min="14627" max="14630" width="8.5" style="77" customWidth="1"/>
    <col min="14631" max="14631" width="17.375" style="77" customWidth="1"/>
    <col min="14632" max="14632" width="18" style="77" customWidth="1"/>
    <col min="14633" max="14633" width="8.5" style="77" customWidth="1"/>
    <col min="14634" max="14634" width="10.5" style="77" customWidth="1"/>
    <col min="14635" max="14637" width="8.5" style="77" customWidth="1"/>
    <col min="14638" max="14638" width="18.25" style="77" customWidth="1"/>
    <col min="14639" max="14642" width="18" style="77" customWidth="1"/>
    <col min="14643" max="14643" width="8.5" style="77" customWidth="1"/>
    <col min="14644" max="14647" width="18" style="77" customWidth="1"/>
    <col min="14648" max="14848" width="9" style="77"/>
    <col min="14849" max="14849" width="12.375" style="77" customWidth="1"/>
    <col min="14850" max="14850" width="10.375" style="77" customWidth="1"/>
    <col min="14851" max="14851" width="16.75" style="77" customWidth="1"/>
    <col min="14852" max="14852" width="16.25" style="77" customWidth="1"/>
    <col min="14853" max="14853" width="15.75" style="77" customWidth="1"/>
    <col min="14854" max="14854" width="16.375" style="77" customWidth="1"/>
    <col min="14855" max="14855" width="14.5" style="77" customWidth="1"/>
    <col min="14856" max="14856" width="11.625" style="77" customWidth="1"/>
    <col min="14857" max="14866" width="8.5" style="77" customWidth="1"/>
    <col min="14867" max="14867" width="17.625" style="77" customWidth="1"/>
    <col min="14868" max="14868" width="16.125" style="77" customWidth="1"/>
    <col min="14869" max="14869" width="10.125" style="77" customWidth="1"/>
    <col min="14870" max="14870" width="16.25" style="77" customWidth="1"/>
    <col min="14871" max="14872" width="8.5" style="77" customWidth="1"/>
    <col min="14873" max="14873" width="18" style="77" customWidth="1"/>
    <col min="14874" max="14874" width="21.25" style="77" customWidth="1"/>
    <col min="14875" max="14877" width="8.5" style="77" customWidth="1"/>
    <col min="14878" max="14878" width="18.5" style="77" customWidth="1"/>
    <col min="14879" max="14879" width="18.375" style="77" customWidth="1"/>
    <col min="14880" max="14881" width="8.5" style="77" customWidth="1"/>
    <col min="14882" max="14882" width="22.25" style="77" customWidth="1"/>
    <col min="14883" max="14886" width="8.5" style="77" customWidth="1"/>
    <col min="14887" max="14887" width="17.375" style="77" customWidth="1"/>
    <col min="14888" max="14888" width="18" style="77" customWidth="1"/>
    <col min="14889" max="14889" width="8.5" style="77" customWidth="1"/>
    <col min="14890" max="14890" width="10.5" style="77" customWidth="1"/>
    <col min="14891" max="14893" width="8.5" style="77" customWidth="1"/>
    <col min="14894" max="14894" width="18.25" style="77" customWidth="1"/>
    <col min="14895" max="14898" width="18" style="77" customWidth="1"/>
    <col min="14899" max="14899" width="8.5" style="77" customWidth="1"/>
    <col min="14900" max="14903" width="18" style="77" customWidth="1"/>
    <col min="14904" max="15104" width="9" style="77"/>
    <col min="15105" max="15105" width="12.375" style="77" customWidth="1"/>
    <col min="15106" max="15106" width="10.375" style="77" customWidth="1"/>
    <col min="15107" max="15107" width="16.75" style="77" customWidth="1"/>
    <col min="15108" max="15108" width="16.25" style="77" customWidth="1"/>
    <col min="15109" max="15109" width="15.75" style="77" customWidth="1"/>
    <col min="15110" max="15110" width="16.375" style="77" customWidth="1"/>
    <col min="15111" max="15111" width="14.5" style="77" customWidth="1"/>
    <col min="15112" max="15112" width="11.625" style="77" customWidth="1"/>
    <col min="15113" max="15122" width="8.5" style="77" customWidth="1"/>
    <col min="15123" max="15123" width="17.625" style="77" customWidth="1"/>
    <col min="15124" max="15124" width="16.125" style="77" customWidth="1"/>
    <col min="15125" max="15125" width="10.125" style="77" customWidth="1"/>
    <col min="15126" max="15126" width="16.25" style="77" customWidth="1"/>
    <col min="15127" max="15128" width="8.5" style="77" customWidth="1"/>
    <col min="15129" max="15129" width="18" style="77" customWidth="1"/>
    <col min="15130" max="15130" width="21.25" style="77" customWidth="1"/>
    <col min="15131" max="15133" width="8.5" style="77" customWidth="1"/>
    <col min="15134" max="15134" width="18.5" style="77" customWidth="1"/>
    <col min="15135" max="15135" width="18.375" style="77" customWidth="1"/>
    <col min="15136" max="15137" width="8.5" style="77" customWidth="1"/>
    <col min="15138" max="15138" width="22.25" style="77" customWidth="1"/>
    <col min="15139" max="15142" width="8.5" style="77" customWidth="1"/>
    <col min="15143" max="15143" width="17.375" style="77" customWidth="1"/>
    <col min="15144" max="15144" width="18" style="77" customWidth="1"/>
    <col min="15145" max="15145" width="8.5" style="77" customWidth="1"/>
    <col min="15146" max="15146" width="10.5" style="77" customWidth="1"/>
    <col min="15147" max="15149" width="8.5" style="77" customWidth="1"/>
    <col min="15150" max="15150" width="18.25" style="77" customWidth="1"/>
    <col min="15151" max="15154" width="18" style="77" customWidth="1"/>
    <col min="15155" max="15155" width="8.5" style="77" customWidth="1"/>
    <col min="15156" max="15159" width="18" style="77" customWidth="1"/>
    <col min="15160" max="15360" width="9" style="77"/>
    <col min="15361" max="15361" width="12.375" style="77" customWidth="1"/>
    <col min="15362" max="15362" width="10.375" style="77" customWidth="1"/>
    <col min="15363" max="15363" width="16.75" style="77" customWidth="1"/>
    <col min="15364" max="15364" width="16.25" style="77" customWidth="1"/>
    <col min="15365" max="15365" width="15.75" style="77" customWidth="1"/>
    <col min="15366" max="15366" width="16.375" style="77" customWidth="1"/>
    <col min="15367" max="15367" width="14.5" style="77" customWidth="1"/>
    <col min="15368" max="15368" width="11.625" style="77" customWidth="1"/>
    <col min="15369" max="15378" width="8.5" style="77" customWidth="1"/>
    <col min="15379" max="15379" width="17.625" style="77" customWidth="1"/>
    <col min="15380" max="15380" width="16.125" style="77" customWidth="1"/>
    <col min="15381" max="15381" width="10.125" style="77" customWidth="1"/>
    <col min="15382" max="15382" width="16.25" style="77" customWidth="1"/>
    <col min="15383" max="15384" width="8.5" style="77" customWidth="1"/>
    <col min="15385" max="15385" width="18" style="77" customWidth="1"/>
    <col min="15386" max="15386" width="21.25" style="77" customWidth="1"/>
    <col min="15387" max="15389" width="8.5" style="77" customWidth="1"/>
    <col min="15390" max="15390" width="18.5" style="77" customWidth="1"/>
    <col min="15391" max="15391" width="18.375" style="77" customWidth="1"/>
    <col min="15392" max="15393" width="8.5" style="77" customWidth="1"/>
    <col min="15394" max="15394" width="22.25" style="77" customWidth="1"/>
    <col min="15395" max="15398" width="8.5" style="77" customWidth="1"/>
    <col min="15399" max="15399" width="17.375" style="77" customWidth="1"/>
    <col min="15400" max="15400" width="18" style="77" customWidth="1"/>
    <col min="15401" max="15401" width="8.5" style="77" customWidth="1"/>
    <col min="15402" max="15402" width="10.5" style="77" customWidth="1"/>
    <col min="15403" max="15405" width="8.5" style="77" customWidth="1"/>
    <col min="15406" max="15406" width="18.25" style="77" customWidth="1"/>
    <col min="15407" max="15410" width="18" style="77" customWidth="1"/>
    <col min="15411" max="15411" width="8.5" style="77" customWidth="1"/>
    <col min="15412" max="15415" width="18" style="77" customWidth="1"/>
    <col min="15416" max="15616" width="9" style="77"/>
    <col min="15617" max="15617" width="12.375" style="77" customWidth="1"/>
    <col min="15618" max="15618" width="10.375" style="77" customWidth="1"/>
    <col min="15619" max="15619" width="16.75" style="77" customWidth="1"/>
    <col min="15620" max="15620" width="16.25" style="77" customWidth="1"/>
    <col min="15621" max="15621" width="15.75" style="77" customWidth="1"/>
    <col min="15622" max="15622" width="16.375" style="77" customWidth="1"/>
    <col min="15623" max="15623" width="14.5" style="77" customWidth="1"/>
    <col min="15624" max="15624" width="11.625" style="77" customWidth="1"/>
    <col min="15625" max="15634" width="8.5" style="77" customWidth="1"/>
    <col min="15635" max="15635" width="17.625" style="77" customWidth="1"/>
    <col min="15636" max="15636" width="16.125" style="77" customWidth="1"/>
    <col min="15637" max="15637" width="10.125" style="77" customWidth="1"/>
    <col min="15638" max="15638" width="16.25" style="77" customWidth="1"/>
    <col min="15639" max="15640" width="8.5" style="77" customWidth="1"/>
    <col min="15641" max="15641" width="18" style="77" customWidth="1"/>
    <col min="15642" max="15642" width="21.25" style="77" customWidth="1"/>
    <col min="15643" max="15645" width="8.5" style="77" customWidth="1"/>
    <col min="15646" max="15646" width="18.5" style="77" customWidth="1"/>
    <col min="15647" max="15647" width="18.375" style="77" customWidth="1"/>
    <col min="15648" max="15649" width="8.5" style="77" customWidth="1"/>
    <col min="15650" max="15650" width="22.25" style="77" customWidth="1"/>
    <col min="15651" max="15654" width="8.5" style="77" customWidth="1"/>
    <col min="15655" max="15655" width="17.375" style="77" customWidth="1"/>
    <col min="15656" max="15656" width="18" style="77" customWidth="1"/>
    <col min="15657" max="15657" width="8.5" style="77" customWidth="1"/>
    <col min="15658" max="15658" width="10.5" style="77" customWidth="1"/>
    <col min="15659" max="15661" width="8.5" style="77" customWidth="1"/>
    <col min="15662" max="15662" width="18.25" style="77" customWidth="1"/>
    <col min="15663" max="15666" width="18" style="77" customWidth="1"/>
    <col min="15667" max="15667" width="8.5" style="77" customWidth="1"/>
    <col min="15668" max="15671" width="18" style="77" customWidth="1"/>
    <col min="15672" max="15872" width="9" style="77"/>
    <col min="15873" max="15873" width="12.375" style="77" customWidth="1"/>
    <col min="15874" max="15874" width="10.375" style="77" customWidth="1"/>
    <col min="15875" max="15875" width="16.75" style="77" customWidth="1"/>
    <col min="15876" max="15876" width="16.25" style="77" customWidth="1"/>
    <col min="15877" max="15877" width="15.75" style="77" customWidth="1"/>
    <col min="15878" max="15878" width="16.375" style="77" customWidth="1"/>
    <col min="15879" max="15879" width="14.5" style="77" customWidth="1"/>
    <col min="15880" max="15880" width="11.625" style="77" customWidth="1"/>
    <col min="15881" max="15890" width="8.5" style="77" customWidth="1"/>
    <col min="15891" max="15891" width="17.625" style="77" customWidth="1"/>
    <col min="15892" max="15892" width="16.125" style="77" customWidth="1"/>
    <col min="15893" max="15893" width="10.125" style="77" customWidth="1"/>
    <col min="15894" max="15894" width="16.25" style="77" customWidth="1"/>
    <col min="15895" max="15896" width="8.5" style="77" customWidth="1"/>
    <col min="15897" max="15897" width="18" style="77" customWidth="1"/>
    <col min="15898" max="15898" width="21.25" style="77" customWidth="1"/>
    <col min="15899" max="15901" width="8.5" style="77" customWidth="1"/>
    <col min="15902" max="15902" width="18.5" style="77" customWidth="1"/>
    <col min="15903" max="15903" width="18.375" style="77" customWidth="1"/>
    <col min="15904" max="15905" width="8.5" style="77" customWidth="1"/>
    <col min="15906" max="15906" width="22.25" style="77" customWidth="1"/>
    <col min="15907" max="15910" width="8.5" style="77" customWidth="1"/>
    <col min="15911" max="15911" width="17.375" style="77" customWidth="1"/>
    <col min="15912" max="15912" width="18" style="77" customWidth="1"/>
    <col min="15913" max="15913" width="8.5" style="77" customWidth="1"/>
    <col min="15914" max="15914" width="10.5" style="77" customWidth="1"/>
    <col min="15915" max="15917" width="8.5" style="77" customWidth="1"/>
    <col min="15918" max="15918" width="18.25" style="77" customWidth="1"/>
    <col min="15919" max="15922" width="18" style="77" customWidth="1"/>
    <col min="15923" max="15923" width="8.5" style="77" customWidth="1"/>
    <col min="15924" max="15927" width="18" style="77" customWidth="1"/>
    <col min="15928" max="16128" width="9" style="77"/>
    <col min="16129" max="16129" width="12.375" style="77" customWidth="1"/>
    <col min="16130" max="16130" width="10.375" style="77" customWidth="1"/>
    <col min="16131" max="16131" width="16.75" style="77" customWidth="1"/>
    <col min="16132" max="16132" width="16.25" style="77" customWidth="1"/>
    <col min="16133" max="16133" width="15.75" style="77" customWidth="1"/>
    <col min="16134" max="16134" width="16.375" style="77" customWidth="1"/>
    <col min="16135" max="16135" width="14.5" style="77" customWidth="1"/>
    <col min="16136" max="16136" width="11.625" style="77" customWidth="1"/>
    <col min="16137" max="16146" width="8.5" style="77" customWidth="1"/>
    <col min="16147" max="16147" width="17.625" style="77" customWidth="1"/>
    <col min="16148" max="16148" width="16.125" style="77" customWidth="1"/>
    <col min="16149" max="16149" width="10.125" style="77" customWidth="1"/>
    <col min="16150" max="16150" width="16.25" style="77" customWidth="1"/>
    <col min="16151" max="16152" width="8.5" style="77" customWidth="1"/>
    <col min="16153" max="16153" width="18" style="77" customWidth="1"/>
    <col min="16154" max="16154" width="21.25" style="77" customWidth="1"/>
    <col min="16155" max="16157" width="8.5" style="77" customWidth="1"/>
    <col min="16158" max="16158" width="18.5" style="77" customWidth="1"/>
    <col min="16159" max="16159" width="18.375" style="77" customWidth="1"/>
    <col min="16160" max="16161" width="8.5" style="77" customWidth="1"/>
    <col min="16162" max="16162" width="22.25" style="77" customWidth="1"/>
    <col min="16163" max="16166" width="8.5" style="77" customWidth="1"/>
    <col min="16167" max="16167" width="17.375" style="77" customWidth="1"/>
    <col min="16168" max="16168" width="18" style="77" customWidth="1"/>
    <col min="16169" max="16169" width="8.5" style="77" customWidth="1"/>
    <col min="16170" max="16170" width="10.5" style="77" customWidth="1"/>
    <col min="16171" max="16173" width="8.5" style="77" customWidth="1"/>
    <col min="16174" max="16174" width="18.25" style="77" customWidth="1"/>
    <col min="16175" max="16178" width="18" style="77" customWidth="1"/>
    <col min="16179" max="16179" width="8.5" style="77" customWidth="1"/>
    <col min="16180" max="16183" width="18" style="77" customWidth="1"/>
    <col min="16184" max="16384" width="9" style="77"/>
  </cols>
  <sheetData>
    <row r="1" spans="1:255" ht="13.5">
      <c r="A1" s="76"/>
      <c r="B1" s="153" t="s">
        <v>2521</v>
      </c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153"/>
      <c r="S1" s="153"/>
      <c r="T1" s="153"/>
      <c r="U1" s="153"/>
      <c r="V1" s="153"/>
      <c r="W1" s="153"/>
      <c r="X1" s="153"/>
      <c r="Y1" s="153"/>
      <c r="Z1" s="153"/>
      <c r="AA1" s="153"/>
      <c r="AB1" s="153"/>
      <c r="AC1" s="153"/>
      <c r="AD1" s="153"/>
      <c r="AE1" s="153"/>
      <c r="AF1" s="153"/>
      <c r="AG1" s="153"/>
      <c r="AH1" s="153"/>
      <c r="AI1" s="153"/>
      <c r="AJ1" s="153"/>
      <c r="AK1" s="153"/>
      <c r="AL1" s="153"/>
      <c r="AM1" s="153"/>
      <c r="AN1" s="76"/>
      <c r="AO1" s="76"/>
      <c r="AP1" s="76"/>
      <c r="AQ1" s="76"/>
      <c r="AR1" s="76"/>
      <c r="AS1" s="76"/>
      <c r="AT1" s="76"/>
      <c r="AU1" s="76"/>
      <c r="AV1" s="76"/>
      <c r="AW1" s="76"/>
      <c r="AX1" s="76"/>
      <c r="AY1" s="76"/>
      <c r="AZ1" s="76"/>
      <c r="BA1" s="76"/>
      <c r="BB1" s="76"/>
      <c r="BC1" s="76"/>
      <c r="BD1" s="76"/>
      <c r="BE1" s="76"/>
      <c r="BF1" s="76"/>
      <c r="BG1" s="76"/>
      <c r="BH1" s="76"/>
      <c r="BI1" s="76"/>
      <c r="BJ1" s="76"/>
      <c r="BK1" s="76"/>
      <c r="BL1" s="76"/>
      <c r="BM1" s="76"/>
      <c r="BN1" s="76"/>
      <c r="BO1" s="76"/>
      <c r="BP1" s="76"/>
      <c r="BQ1" s="76"/>
      <c r="BR1" s="76"/>
      <c r="BS1" s="76"/>
      <c r="BT1" s="76"/>
      <c r="BU1" s="76"/>
      <c r="BV1" s="76"/>
      <c r="BW1" s="76"/>
      <c r="BX1" s="76"/>
      <c r="BY1" s="76"/>
      <c r="BZ1" s="76"/>
      <c r="CA1" s="76"/>
      <c r="CB1" s="76"/>
      <c r="CC1" s="76"/>
      <c r="CD1" s="76"/>
      <c r="CE1" s="76"/>
      <c r="CF1" s="76"/>
      <c r="CG1" s="76"/>
      <c r="CH1" s="76"/>
      <c r="CI1" s="76"/>
      <c r="CJ1" s="76"/>
      <c r="CK1" s="76"/>
      <c r="CL1" s="76"/>
      <c r="CM1" s="76"/>
      <c r="CN1" s="76"/>
      <c r="CO1" s="76"/>
      <c r="CP1" s="76"/>
      <c r="CQ1" s="76"/>
      <c r="CR1" s="76"/>
      <c r="CS1" s="76"/>
      <c r="CT1" s="76"/>
      <c r="CU1" s="76"/>
      <c r="CV1" s="76"/>
      <c r="CW1" s="76"/>
      <c r="CX1" s="76"/>
      <c r="CY1" s="76"/>
      <c r="CZ1" s="76"/>
      <c r="DA1" s="76"/>
      <c r="DB1" s="76"/>
      <c r="DC1" s="76"/>
      <c r="DD1" s="76"/>
      <c r="DE1" s="76"/>
      <c r="DF1" s="76"/>
      <c r="DG1" s="76"/>
      <c r="DH1" s="76"/>
      <c r="DI1" s="76"/>
      <c r="DJ1" s="76"/>
      <c r="DK1" s="76"/>
      <c r="DL1" s="76"/>
      <c r="DM1" s="76"/>
      <c r="DN1" s="76"/>
      <c r="DO1" s="76"/>
      <c r="DP1" s="76"/>
      <c r="DQ1" s="76"/>
      <c r="DR1" s="76"/>
      <c r="DS1" s="76"/>
      <c r="DT1" s="76"/>
      <c r="DU1" s="76"/>
      <c r="DV1" s="76"/>
      <c r="DW1" s="76"/>
      <c r="DX1" s="76"/>
      <c r="DY1" s="76"/>
      <c r="DZ1" s="76"/>
      <c r="EA1" s="76"/>
      <c r="EB1" s="76"/>
      <c r="EC1" s="76"/>
      <c r="ED1" s="76"/>
      <c r="EE1" s="76"/>
      <c r="EF1" s="76"/>
      <c r="EG1" s="76"/>
      <c r="EH1" s="76"/>
      <c r="EI1" s="76"/>
      <c r="EJ1" s="76"/>
      <c r="EK1" s="76"/>
      <c r="EL1" s="76"/>
      <c r="EM1" s="76"/>
      <c r="EN1" s="76"/>
      <c r="EO1" s="76"/>
      <c r="EP1" s="76"/>
      <c r="EQ1" s="76"/>
      <c r="ER1" s="76"/>
      <c r="ES1" s="76"/>
      <c r="ET1" s="76"/>
      <c r="EU1" s="76"/>
      <c r="EV1" s="76"/>
      <c r="EW1" s="76"/>
      <c r="EX1" s="76"/>
      <c r="EY1" s="76"/>
      <c r="EZ1" s="76"/>
      <c r="FA1" s="76"/>
      <c r="FB1" s="76"/>
      <c r="FC1" s="76"/>
      <c r="FD1" s="76"/>
      <c r="FE1" s="76"/>
      <c r="FF1" s="76"/>
      <c r="FG1" s="76"/>
      <c r="FH1" s="76"/>
      <c r="FI1" s="76"/>
      <c r="FJ1" s="76"/>
      <c r="FK1" s="76"/>
      <c r="FL1" s="76"/>
      <c r="FM1" s="76"/>
      <c r="FN1" s="76"/>
      <c r="FO1" s="76"/>
      <c r="FP1" s="76"/>
      <c r="FQ1" s="76"/>
      <c r="FR1" s="76"/>
      <c r="FS1" s="76"/>
      <c r="FT1" s="76"/>
      <c r="FU1" s="76"/>
      <c r="FV1" s="76"/>
      <c r="FW1" s="76"/>
      <c r="FX1" s="76"/>
      <c r="FY1" s="76"/>
      <c r="FZ1" s="76"/>
      <c r="GA1" s="76"/>
      <c r="GB1" s="76"/>
      <c r="GC1" s="76"/>
      <c r="GD1" s="76"/>
      <c r="GE1" s="76"/>
      <c r="GF1" s="76"/>
      <c r="GG1" s="76"/>
      <c r="GH1" s="76"/>
      <c r="GI1" s="76"/>
      <c r="GJ1" s="76"/>
      <c r="GK1" s="76"/>
      <c r="GL1" s="76"/>
      <c r="GM1" s="76"/>
      <c r="GN1" s="76"/>
      <c r="GO1" s="76"/>
      <c r="GP1" s="76"/>
      <c r="GQ1" s="76"/>
      <c r="GR1" s="76"/>
      <c r="GS1" s="76"/>
      <c r="GT1" s="76"/>
      <c r="GU1" s="76"/>
      <c r="GV1" s="76"/>
      <c r="GW1" s="76"/>
      <c r="GX1" s="76"/>
      <c r="GY1" s="76"/>
      <c r="GZ1" s="76"/>
      <c r="HA1" s="76"/>
      <c r="HB1" s="76"/>
      <c r="HC1" s="76"/>
      <c r="HD1" s="76"/>
      <c r="HE1" s="76"/>
      <c r="HF1" s="76"/>
      <c r="HG1" s="76"/>
      <c r="HH1" s="76"/>
      <c r="HI1" s="76"/>
      <c r="HJ1" s="76"/>
      <c r="HK1" s="76"/>
      <c r="HL1" s="76"/>
      <c r="HM1" s="76"/>
      <c r="HN1" s="76"/>
      <c r="HO1" s="76"/>
      <c r="HP1" s="76"/>
      <c r="HQ1" s="76"/>
      <c r="HR1" s="76"/>
      <c r="HS1" s="76"/>
      <c r="HT1" s="76"/>
      <c r="HU1" s="76"/>
      <c r="HV1" s="76"/>
      <c r="HW1" s="76"/>
      <c r="HX1" s="76"/>
      <c r="HY1" s="76"/>
      <c r="HZ1" s="76"/>
      <c r="IA1" s="76"/>
      <c r="IB1" s="76"/>
      <c r="IC1" s="76"/>
      <c r="ID1" s="76"/>
      <c r="IE1" s="76"/>
      <c r="IF1" s="76"/>
      <c r="IG1" s="76"/>
      <c r="IH1" s="76"/>
      <c r="II1" s="76"/>
      <c r="IJ1" s="76"/>
      <c r="IK1" s="76"/>
      <c r="IL1" s="76"/>
      <c r="IM1" s="76"/>
      <c r="IN1" s="76"/>
      <c r="IO1" s="76"/>
      <c r="IP1" s="76"/>
      <c r="IQ1" s="76"/>
      <c r="IR1" s="76"/>
      <c r="IS1" s="76"/>
      <c r="IT1" s="76"/>
      <c r="IU1" s="76"/>
    </row>
    <row r="2" spans="1:255">
      <c r="A2" s="154"/>
      <c r="B2" s="155"/>
      <c r="C2" s="156"/>
      <c r="D2" s="156"/>
      <c r="E2" s="156"/>
      <c r="F2" s="157"/>
      <c r="G2" s="157"/>
      <c r="H2" s="78"/>
      <c r="I2" s="78"/>
      <c r="J2" s="78"/>
      <c r="K2" s="78"/>
      <c r="L2" s="78"/>
      <c r="M2" s="78"/>
      <c r="N2" s="78"/>
      <c r="O2" s="78"/>
      <c r="P2" s="78"/>
      <c r="Q2" s="78"/>
      <c r="R2" s="157"/>
      <c r="S2" s="157"/>
      <c r="T2" s="157"/>
      <c r="U2" s="157"/>
      <c r="V2" s="78"/>
      <c r="W2" s="78"/>
      <c r="X2" s="78"/>
      <c r="Y2" s="78"/>
      <c r="Z2" s="78"/>
      <c r="AA2" s="78"/>
      <c r="AB2" s="158"/>
      <c r="AC2" s="158"/>
      <c r="AD2" s="158"/>
      <c r="AE2" s="158"/>
      <c r="AF2" s="158"/>
      <c r="AG2" s="158"/>
      <c r="AH2" s="158"/>
      <c r="AI2" s="158"/>
      <c r="AJ2" s="158"/>
      <c r="AK2" s="158"/>
      <c r="AL2" s="158"/>
      <c r="AM2" s="158"/>
      <c r="AN2" s="79"/>
      <c r="AO2" s="80"/>
      <c r="AP2" s="80"/>
      <c r="AQ2" s="80"/>
      <c r="AR2" s="80"/>
      <c r="AS2" s="80"/>
      <c r="AT2" s="80"/>
      <c r="AU2" s="80"/>
      <c r="AV2" s="80"/>
      <c r="AW2" s="80"/>
      <c r="AX2" s="80"/>
      <c r="AY2" s="80"/>
      <c r="AZ2" s="80"/>
      <c r="BA2" s="80"/>
      <c r="BB2" s="80"/>
      <c r="BC2" s="80"/>
      <c r="BD2" s="76"/>
      <c r="BE2" s="76"/>
      <c r="BF2" s="76"/>
      <c r="BG2" s="76"/>
      <c r="BH2" s="76"/>
      <c r="BI2" s="76"/>
      <c r="BJ2" s="76"/>
      <c r="BK2" s="76"/>
      <c r="BL2" s="76"/>
      <c r="BM2" s="76"/>
      <c r="BN2" s="76"/>
      <c r="BO2" s="76"/>
      <c r="BP2" s="76"/>
      <c r="BQ2" s="76"/>
      <c r="BR2" s="76"/>
      <c r="BS2" s="76"/>
      <c r="BT2" s="76"/>
      <c r="BU2" s="76"/>
      <c r="BV2" s="76"/>
      <c r="BW2" s="76"/>
      <c r="BX2" s="76"/>
      <c r="BY2" s="76"/>
      <c r="BZ2" s="76"/>
      <c r="CA2" s="76"/>
      <c r="CB2" s="76"/>
      <c r="CC2" s="76"/>
      <c r="CD2" s="76"/>
      <c r="CE2" s="76"/>
      <c r="CF2" s="76"/>
      <c r="CG2" s="76"/>
      <c r="CH2" s="76"/>
      <c r="CI2" s="76"/>
      <c r="CJ2" s="76"/>
      <c r="CK2" s="76"/>
      <c r="CL2" s="76"/>
      <c r="CM2" s="76"/>
      <c r="CN2" s="76"/>
      <c r="CO2" s="76"/>
      <c r="CP2" s="76"/>
      <c r="CQ2" s="76"/>
      <c r="CR2" s="76"/>
      <c r="CS2" s="76"/>
      <c r="CT2" s="76"/>
      <c r="CU2" s="76"/>
      <c r="CV2" s="76"/>
      <c r="CW2" s="76"/>
      <c r="CX2" s="76"/>
      <c r="CY2" s="76"/>
      <c r="CZ2" s="76"/>
      <c r="DA2" s="76"/>
      <c r="DB2" s="76"/>
      <c r="DC2" s="76"/>
      <c r="DD2" s="76"/>
      <c r="DE2" s="76"/>
      <c r="DF2" s="76"/>
      <c r="DG2" s="76"/>
      <c r="DH2" s="76"/>
      <c r="DI2" s="76"/>
      <c r="DJ2" s="76"/>
      <c r="DK2" s="76"/>
      <c r="DL2" s="76"/>
      <c r="DM2" s="76"/>
      <c r="DN2" s="76"/>
      <c r="DO2" s="76"/>
      <c r="DP2" s="76"/>
      <c r="DQ2" s="76"/>
      <c r="DR2" s="76"/>
      <c r="DS2" s="76"/>
      <c r="DT2" s="76"/>
      <c r="DU2" s="76"/>
      <c r="DV2" s="76"/>
      <c r="DW2" s="76"/>
      <c r="DX2" s="76"/>
      <c r="DY2" s="76"/>
      <c r="DZ2" s="76"/>
      <c r="EA2" s="76"/>
      <c r="EB2" s="76"/>
      <c r="EC2" s="76"/>
      <c r="ED2" s="76"/>
      <c r="EE2" s="76"/>
      <c r="EF2" s="76"/>
      <c r="EG2" s="76"/>
      <c r="EH2" s="76"/>
      <c r="EI2" s="76"/>
      <c r="EJ2" s="76"/>
      <c r="EK2" s="76"/>
      <c r="EL2" s="76"/>
      <c r="EM2" s="76"/>
      <c r="EN2" s="76"/>
      <c r="EO2" s="76"/>
      <c r="EP2" s="76"/>
      <c r="EQ2" s="76"/>
      <c r="ER2" s="76"/>
      <c r="ES2" s="76"/>
      <c r="ET2" s="76"/>
      <c r="EU2" s="76"/>
      <c r="EV2" s="76"/>
      <c r="EW2" s="76"/>
      <c r="EX2" s="76"/>
      <c r="EY2" s="76"/>
      <c r="EZ2" s="76"/>
      <c r="FA2" s="76"/>
      <c r="FB2" s="76"/>
      <c r="FC2" s="76"/>
      <c r="FD2" s="76"/>
      <c r="FE2" s="76"/>
      <c r="FF2" s="76"/>
      <c r="FG2" s="76"/>
      <c r="FH2" s="76"/>
      <c r="FI2" s="76"/>
      <c r="FJ2" s="76"/>
      <c r="FK2" s="76"/>
      <c r="FL2" s="76"/>
      <c r="FM2" s="76"/>
      <c r="FN2" s="76"/>
      <c r="FO2" s="76"/>
      <c r="FP2" s="76"/>
      <c r="FQ2" s="76"/>
      <c r="FR2" s="76"/>
      <c r="FS2" s="76"/>
      <c r="FT2" s="76"/>
      <c r="FU2" s="76"/>
      <c r="FV2" s="76"/>
      <c r="FW2" s="76"/>
      <c r="FX2" s="76"/>
      <c r="FY2" s="76"/>
      <c r="FZ2" s="76"/>
      <c r="GA2" s="76"/>
      <c r="GB2" s="76"/>
      <c r="GC2" s="76"/>
      <c r="GD2" s="76"/>
      <c r="GE2" s="76"/>
      <c r="GF2" s="76"/>
      <c r="GG2" s="76"/>
      <c r="GH2" s="76"/>
      <c r="GI2" s="76"/>
      <c r="GJ2" s="76"/>
      <c r="GK2" s="76"/>
      <c r="GL2" s="76"/>
      <c r="GM2" s="76"/>
      <c r="GN2" s="76"/>
      <c r="GO2" s="76"/>
      <c r="GP2" s="76"/>
      <c r="GQ2" s="76"/>
      <c r="GR2" s="76"/>
      <c r="GS2" s="76"/>
      <c r="GT2" s="76"/>
      <c r="GU2" s="76"/>
      <c r="GV2" s="76"/>
      <c r="GW2" s="76"/>
      <c r="GX2" s="76"/>
      <c r="GY2" s="76"/>
      <c r="GZ2" s="76"/>
      <c r="HA2" s="76"/>
      <c r="HB2" s="76"/>
      <c r="HC2" s="76"/>
      <c r="HD2" s="76"/>
      <c r="HE2" s="76"/>
      <c r="HF2" s="76"/>
      <c r="HG2" s="76"/>
      <c r="HH2" s="76"/>
      <c r="HI2" s="76"/>
      <c r="HJ2" s="76"/>
      <c r="HK2" s="76"/>
      <c r="HL2" s="76"/>
      <c r="HM2" s="76"/>
      <c r="HN2" s="76"/>
      <c r="HO2" s="76"/>
      <c r="HP2" s="76"/>
      <c r="HQ2" s="76"/>
      <c r="HR2" s="76"/>
      <c r="HS2" s="76"/>
      <c r="HT2" s="76"/>
      <c r="HU2" s="76"/>
      <c r="HV2" s="76"/>
      <c r="HW2" s="76"/>
      <c r="HX2" s="76"/>
      <c r="HY2" s="76"/>
      <c r="HZ2" s="76"/>
      <c r="IA2" s="76"/>
      <c r="IB2" s="76"/>
      <c r="IC2" s="76"/>
      <c r="ID2" s="76"/>
      <c r="IE2" s="76"/>
      <c r="IF2" s="76"/>
      <c r="IG2" s="76"/>
      <c r="IH2" s="76"/>
      <c r="II2" s="76"/>
      <c r="IJ2" s="76"/>
      <c r="IK2" s="76"/>
      <c r="IL2" s="76"/>
      <c r="IM2" s="76"/>
      <c r="IN2" s="76"/>
      <c r="IO2" s="76"/>
      <c r="IP2" s="76"/>
      <c r="IQ2" s="76"/>
      <c r="IR2" s="76"/>
      <c r="IS2" s="76"/>
      <c r="IT2" s="76"/>
      <c r="IU2" s="76"/>
    </row>
    <row r="3" spans="1:255" ht="12.75">
      <c r="A3" s="159"/>
      <c r="B3" s="159"/>
      <c r="C3" s="160" t="s">
        <v>2522</v>
      </c>
      <c r="D3" s="161"/>
      <c r="E3" s="161"/>
      <c r="F3" s="161"/>
      <c r="G3" s="161"/>
      <c r="H3" s="161"/>
      <c r="I3" s="161"/>
      <c r="J3" s="161"/>
      <c r="K3" s="161"/>
      <c r="L3" s="161"/>
      <c r="M3" s="161"/>
      <c r="N3" s="161"/>
      <c r="O3" s="161"/>
      <c r="P3" s="161"/>
      <c r="Q3" s="161"/>
      <c r="R3" s="161"/>
      <c r="S3" s="161"/>
      <c r="T3" s="161"/>
      <c r="U3" s="161"/>
      <c r="V3" s="161"/>
      <c r="W3" s="161"/>
      <c r="X3" s="162"/>
      <c r="Y3" s="160" t="s">
        <v>2523</v>
      </c>
      <c r="Z3" s="161"/>
      <c r="AA3" s="161"/>
      <c r="AB3" s="161"/>
      <c r="AC3" s="161"/>
      <c r="AD3" s="161"/>
      <c r="AE3" s="161"/>
      <c r="AF3" s="161"/>
      <c r="AG3" s="162"/>
      <c r="AH3" s="160" t="s">
        <v>2524</v>
      </c>
      <c r="AI3" s="161"/>
      <c r="AJ3" s="161"/>
      <c r="AK3" s="161"/>
      <c r="AL3" s="161"/>
      <c r="AM3" s="162"/>
      <c r="AN3" s="163" t="s">
        <v>2525</v>
      </c>
      <c r="AO3" s="164"/>
      <c r="AP3" s="164"/>
      <c r="AQ3" s="164"/>
      <c r="AR3" s="164"/>
      <c r="AS3" s="164"/>
      <c r="AT3" s="164"/>
      <c r="AU3" s="164"/>
      <c r="AV3" s="164"/>
      <c r="AW3" s="164"/>
      <c r="AX3" s="164"/>
      <c r="AY3" s="164"/>
      <c r="AZ3" s="164"/>
      <c r="BA3" s="164"/>
      <c r="BB3" s="164"/>
      <c r="BC3" s="164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/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  <c r="EP3" s="76"/>
      <c r="EQ3" s="76"/>
      <c r="ER3" s="76"/>
      <c r="ES3" s="76"/>
      <c r="ET3" s="76"/>
      <c r="EU3" s="76"/>
      <c r="EV3" s="76"/>
      <c r="EW3" s="76"/>
      <c r="EX3" s="76"/>
      <c r="EY3" s="76"/>
      <c r="EZ3" s="76"/>
      <c r="FA3" s="76"/>
      <c r="FB3" s="76"/>
      <c r="FC3" s="76"/>
      <c r="FD3" s="76"/>
      <c r="FE3" s="76"/>
      <c r="FF3" s="76"/>
      <c r="FG3" s="76"/>
      <c r="FH3" s="76"/>
      <c r="FI3" s="76"/>
      <c r="FJ3" s="76"/>
      <c r="FK3" s="76"/>
      <c r="FL3" s="76"/>
      <c r="FM3" s="76"/>
      <c r="FN3" s="76"/>
      <c r="FO3" s="76"/>
      <c r="FP3" s="76"/>
      <c r="FQ3" s="76"/>
      <c r="FR3" s="76"/>
      <c r="FS3" s="76"/>
      <c r="FT3" s="76"/>
      <c r="FU3" s="76"/>
      <c r="FV3" s="76"/>
      <c r="FW3" s="76"/>
      <c r="FX3" s="76"/>
      <c r="FY3" s="76"/>
      <c r="FZ3" s="76"/>
      <c r="GA3" s="76"/>
      <c r="GB3" s="76"/>
      <c r="GC3" s="76"/>
      <c r="GD3" s="76"/>
      <c r="GE3" s="76"/>
      <c r="GF3" s="76"/>
      <c r="GG3" s="76"/>
      <c r="GH3" s="76"/>
      <c r="GI3" s="76"/>
      <c r="GJ3" s="76"/>
      <c r="GK3" s="76"/>
      <c r="GL3" s="76"/>
      <c r="GM3" s="76"/>
      <c r="GN3" s="76"/>
      <c r="GO3" s="76"/>
      <c r="GP3" s="76"/>
      <c r="GQ3" s="76"/>
      <c r="GR3" s="76"/>
      <c r="GS3" s="76"/>
      <c r="GT3" s="76"/>
      <c r="GU3" s="76"/>
      <c r="GV3" s="76"/>
      <c r="GW3" s="76"/>
      <c r="GX3" s="76"/>
      <c r="GY3" s="76"/>
      <c r="GZ3" s="76"/>
      <c r="HA3" s="76"/>
      <c r="HB3" s="76"/>
      <c r="HC3" s="76"/>
      <c r="HD3" s="76"/>
      <c r="HE3" s="76"/>
      <c r="HF3" s="76"/>
      <c r="HG3" s="76"/>
      <c r="HH3" s="76"/>
      <c r="HI3" s="76"/>
      <c r="HJ3" s="76"/>
      <c r="HK3" s="76"/>
      <c r="HL3" s="76"/>
      <c r="HM3" s="76"/>
      <c r="HN3" s="76"/>
      <c r="HO3" s="76"/>
      <c r="HP3" s="76"/>
      <c r="HQ3" s="76"/>
      <c r="HR3" s="76"/>
      <c r="HS3" s="76"/>
      <c r="HT3" s="76"/>
      <c r="HU3" s="76"/>
      <c r="HV3" s="76"/>
      <c r="HW3" s="76"/>
      <c r="HX3" s="76"/>
      <c r="HY3" s="76"/>
      <c r="HZ3" s="76"/>
      <c r="IA3" s="76"/>
      <c r="IB3" s="76"/>
      <c r="IC3" s="76"/>
      <c r="ID3" s="76"/>
      <c r="IE3" s="76"/>
      <c r="IF3" s="76"/>
      <c r="IG3" s="76"/>
      <c r="IH3" s="76"/>
      <c r="II3" s="76"/>
      <c r="IJ3" s="76"/>
      <c r="IK3" s="76"/>
      <c r="IL3" s="76"/>
      <c r="IM3" s="76"/>
      <c r="IN3" s="76"/>
      <c r="IO3" s="76"/>
      <c r="IP3" s="76"/>
      <c r="IQ3" s="76"/>
      <c r="IR3" s="76"/>
      <c r="IS3" s="76"/>
      <c r="IT3" s="76"/>
      <c r="IU3" s="76"/>
    </row>
    <row r="4" spans="1:255" ht="12.75">
      <c r="A4" s="159"/>
      <c r="B4" s="159"/>
      <c r="C4" s="167" t="s">
        <v>2526</v>
      </c>
      <c r="D4" s="160" t="s">
        <v>2527</v>
      </c>
      <c r="E4" s="161"/>
      <c r="F4" s="161"/>
      <c r="G4" s="162"/>
      <c r="H4" s="167" t="s">
        <v>2528</v>
      </c>
      <c r="I4" s="167" t="s">
        <v>2529</v>
      </c>
      <c r="J4" s="167"/>
      <c r="K4" s="167"/>
      <c r="L4" s="167"/>
      <c r="M4" s="167"/>
      <c r="N4" s="167"/>
      <c r="O4" s="167"/>
      <c r="P4" s="167"/>
      <c r="Q4" s="167"/>
      <c r="R4" s="167"/>
      <c r="S4" s="167"/>
      <c r="T4" s="167" t="s">
        <v>2530</v>
      </c>
      <c r="U4" s="167" t="s">
        <v>2531</v>
      </c>
      <c r="V4" s="167" t="s">
        <v>2532</v>
      </c>
      <c r="W4" s="167" t="s">
        <v>2533</v>
      </c>
      <c r="X4" s="167" t="s">
        <v>2534</v>
      </c>
      <c r="Y4" s="167" t="s">
        <v>2526</v>
      </c>
      <c r="Z4" s="160" t="s">
        <v>2535</v>
      </c>
      <c r="AA4" s="161"/>
      <c r="AB4" s="161"/>
      <c r="AC4" s="162"/>
      <c r="AD4" s="167" t="s">
        <v>2536</v>
      </c>
      <c r="AE4" s="167" t="s">
        <v>2537</v>
      </c>
      <c r="AF4" s="167" t="s">
        <v>2538</v>
      </c>
      <c r="AG4" s="167" t="s">
        <v>2539</v>
      </c>
      <c r="AH4" s="174" t="s">
        <v>2540</v>
      </c>
      <c r="AI4" s="81"/>
      <c r="AJ4" s="174" t="s">
        <v>2541</v>
      </c>
      <c r="AK4" s="81"/>
      <c r="AL4" s="169" t="s">
        <v>2542</v>
      </c>
      <c r="AM4" s="81"/>
      <c r="AN4" s="165"/>
      <c r="AO4" s="166"/>
      <c r="AP4" s="166"/>
      <c r="AQ4" s="166"/>
      <c r="AR4" s="166"/>
      <c r="AS4" s="166"/>
      <c r="AT4" s="166"/>
      <c r="AU4" s="166"/>
      <c r="AV4" s="166"/>
      <c r="AW4" s="166"/>
      <c r="AX4" s="166"/>
      <c r="AY4" s="166"/>
      <c r="AZ4" s="166"/>
      <c r="BA4" s="166"/>
      <c r="BB4" s="166"/>
      <c r="BC4" s="166"/>
      <c r="BD4" s="76"/>
      <c r="BE4" s="76"/>
      <c r="BF4" s="76"/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/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/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/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/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/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/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/>
      <c r="EF4" s="76"/>
      <c r="EG4" s="76"/>
      <c r="EH4" s="76"/>
      <c r="EI4" s="76"/>
      <c r="EJ4" s="76"/>
      <c r="EK4" s="76"/>
      <c r="EL4" s="76"/>
      <c r="EM4" s="76"/>
      <c r="EN4" s="76"/>
      <c r="EO4" s="76"/>
      <c r="EP4" s="76"/>
      <c r="EQ4" s="76"/>
      <c r="ER4" s="76"/>
      <c r="ES4" s="76"/>
      <c r="ET4" s="76"/>
      <c r="EU4" s="76"/>
      <c r="EV4" s="76"/>
      <c r="EW4" s="76"/>
      <c r="EX4" s="76"/>
      <c r="EY4" s="76"/>
      <c r="EZ4" s="76"/>
      <c r="FA4" s="76"/>
      <c r="FB4" s="76"/>
      <c r="FC4" s="76"/>
      <c r="FD4" s="76"/>
      <c r="FE4" s="76"/>
      <c r="FF4" s="76"/>
      <c r="FG4" s="76"/>
      <c r="FH4" s="76"/>
      <c r="FI4" s="76"/>
      <c r="FJ4" s="76"/>
      <c r="FK4" s="76"/>
      <c r="FL4" s="76"/>
      <c r="FM4" s="76"/>
      <c r="FN4" s="76"/>
      <c r="FO4" s="76"/>
      <c r="FP4" s="76"/>
      <c r="FQ4" s="76"/>
      <c r="FR4" s="76"/>
      <c r="FS4" s="76"/>
      <c r="FT4" s="76"/>
      <c r="FU4" s="76"/>
      <c r="FV4" s="76"/>
      <c r="FW4" s="76"/>
      <c r="FX4" s="76"/>
      <c r="FY4" s="76"/>
      <c r="FZ4" s="76"/>
      <c r="GA4" s="76"/>
      <c r="GB4" s="76"/>
      <c r="GC4" s="76"/>
      <c r="GD4" s="76"/>
      <c r="GE4" s="76"/>
      <c r="GF4" s="76"/>
      <c r="GG4" s="76"/>
      <c r="GH4" s="76"/>
      <c r="GI4" s="76"/>
      <c r="GJ4" s="76"/>
      <c r="GK4" s="76"/>
      <c r="GL4" s="76"/>
      <c r="GM4" s="76"/>
      <c r="GN4" s="76"/>
      <c r="GO4" s="76"/>
      <c r="GP4" s="76"/>
      <c r="GQ4" s="76"/>
      <c r="GR4" s="76"/>
      <c r="GS4" s="76"/>
      <c r="GT4" s="76"/>
      <c r="GU4" s="76"/>
      <c r="GV4" s="76"/>
      <c r="GW4" s="76"/>
      <c r="GX4" s="76"/>
      <c r="GY4" s="76"/>
      <c r="GZ4" s="76"/>
      <c r="HA4" s="76"/>
      <c r="HB4" s="76"/>
      <c r="HC4" s="76"/>
      <c r="HD4" s="76"/>
      <c r="HE4" s="76"/>
      <c r="HF4" s="76"/>
      <c r="HG4" s="76"/>
      <c r="HH4" s="76"/>
      <c r="HI4" s="76"/>
      <c r="HJ4" s="76"/>
      <c r="HK4" s="76"/>
      <c r="HL4" s="76"/>
      <c r="HM4" s="76"/>
      <c r="HN4" s="76"/>
      <c r="HO4" s="76"/>
      <c r="HP4" s="76"/>
      <c r="HQ4" s="76"/>
      <c r="HR4" s="76"/>
      <c r="HS4" s="76"/>
      <c r="HT4" s="76"/>
      <c r="HU4" s="76"/>
      <c r="HV4" s="76"/>
      <c r="HW4" s="76"/>
      <c r="HX4" s="76"/>
      <c r="HY4" s="76"/>
      <c r="HZ4" s="76"/>
      <c r="IA4" s="76"/>
      <c r="IB4" s="76"/>
      <c r="IC4" s="76"/>
      <c r="ID4" s="76"/>
      <c r="IE4" s="76"/>
      <c r="IF4" s="76"/>
      <c r="IG4" s="76"/>
      <c r="IH4" s="76"/>
      <c r="II4" s="76"/>
      <c r="IJ4" s="76"/>
      <c r="IK4" s="76"/>
      <c r="IL4" s="76"/>
      <c r="IM4" s="76"/>
      <c r="IN4" s="76"/>
      <c r="IO4" s="76"/>
      <c r="IP4" s="76"/>
      <c r="IQ4" s="76"/>
      <c r="IR4" s="76"/>
      <c r="IS4" s="76"/>
      <c r="IT4" s="76"/>
      <c r="IU4" s="76"/>
    </row>
    <row r="5" spans="1:255" ht="12.75">
      <c r="A5" s="159"/>
      <c r="B5" s="159"/>
      <c r="C5" s="167"/>
      <c r="D5" s="172" t="s">
        <v>2543</v>
      </c>
      <c r="E5" s="172" t="s">
        <v>2544</v>
      </c>
      <c r="F5" s="172" t="s">
        <v>2545</v>
      </c>
      <c r="G5" s="172" t="s">
        <v>2546</v>
      </c>
      <c r="H5" s="167"/>
      <c r="I5" s="172" t="s">
        <v>2543</v>
      </c>
      <c r="J5" s="160" t="s">
        <v>2547</v>
      </c>
      <c r="K5" s="161"/>
      <c r="L5" s="161"/>
      <c r="M5" s="161"/>
      <c r="N5" s="162"/>
      <c r="O5" s="160" t="s">
        <v>2548</v>
      </c>
      <c r="P5" s="161"/>
      <c r="Q5" s="161"/>
      <c r="R5" s="162"/>
      <c r="S5" s="172" t="s">
        <v>2549</v>
      </c>
      <c r="T5" s="167"/>
      <c r="U5" s="167"/>
      <c r="V5" s="167"/>
      <c r="W5" s="167"/>
      <c r="X5" s="167"/>
      <c r="Y5" s="167"/>
      <c r="Z5" s="167" t="s">
        <v>197</v>
      </c>
      <c r="AA5" s="167" t="s">
        <v>2550</v>
      </c>
      <c r="AB5" s="160" t="s">
        <v>2551</v>
      </c>
      <c r="AC5" s="81"/>
      <c r="AD5" s="167"/>
      <c r="AE5" s="167"/>
      <c r="AF5" s="167"/>
      <c r="AG5" s="167"/>
      <c r="AH5" s="175"/>
      <c r="AI5" s="172" t="s">
        <v>2552</v>
      </c>
      <c r="AJ5" s="175"/>
      <c r="AK5" s="172" t="s">
        <v>2553</v>
      </c>
      <c r="AL5" s="170"/>
      <c r="AM5" s="172" t="s">
        <v>2554</v>
      </c>
      <c r="AN5" s="172" t="s">
        <v>2555</v>
      </c>
      <c r="AO5" s="168" t="s">
        <v>2556</v>
      </c>
      <c r="AP5" s="168"/>
      <c r="AQ5" s="168"/>
      <c r="AR5" s="168"/>
      <c r="AS5" s="168"/>
      <c r="AT5" s="168" t="s">
        <v>2557</v>
      </c>
      <c r="AU5" s="168"/>
      <c r="AV5" s="168"/>
      <c r="AW5" s="168"/>
      <c r="AX5" s="168"/>
      <c r="AY5" s="168" t="s">
        <v>2558</v>
      </c>
      <c r="AZ5" s="168"/>
      <c r="BA5" s="168"/>
      <c r="BB5" s="168"/>
      <c r="BC5" s="168"/>
      <c r="BD5" s="76"/>
      <c r="BE5" s="76"/>
      <c r="BF5" s="76"/>
      <c r="BG5" s="76"/>
      <c r="BH5" s="76"/>
      <c r="BI5" s="76"/>
      <c r="BJ5" s="76"/>
      <c r="BK5" s="76"/>
      <c r="BL5" s="76"/>
      <c r="BM5" s="76"/>
      <c r="BN5" s="76"/>
      <c r="BO5" s="76"/>
      <c r="BP5" s="76"/>
      <c r="BQ5" s="76"/>
      <c r="BR5" s="76"/>
      <c r="BS5" s="76"/>
      <c r="BT5" s="76"/>
      <c r="BU5" s="76"/>
      <c r="BV5" s="76"/>
      <c r="BW5" s="76"/>
      <c r="BX5" s="76"/>
      <c r="BY5" s="76"/>
      <c r="BZ5" s="76"/>
      <c r="CA5" s="76"/>
      <c r="CB5" s="76"/>
      <c r="CC5" s="76"/>
      <c r="CD5" s="76"/>
      <c r="CE5" s="76"/>
      <c r="CF5" s="76"/>
      <c r="CG5" s="76"/>
      <c r="CH5" s="76"/>
      <c r="CI5" s="76"/>
      <c r="CJ5" s="76"/>
      <c r="CK5" s="76"/>
      <c r="CL5" s="76"/>
      <c r="CM5" s="76"/>
      <c r="CN5" s="76"/>
      <c r="CO5" s="76"/>
      <c r="CP5" s="76"/>
      <c r="CQ5" s="76"/>
      <c r="CR5" s="76"/>
      <c r="CS5" s="76"/>
      <c r="CT5" s="76"/>
      <c r="CU5" s="76"/>
      <c r="CV5" s="76"/>
      <c r="CW5" s="76"/>
      <c r="CX5" s="76"/>
      <c r="CY5" s="76"/>
      <c r="CZ5" s="76"/>
      <c r="DA5" s="76"/>
      <c r="DB5" s="76"/>
      <c r="DC5" s="76"/>
      <c r="DD5" s="76"/>
      <c r="DE5" s="76"/>
      <c r="DF5" s="76"/>
      <c r="DG5" s="76"/>
      <c r="DH5" s="76"/>
      <c r="DI5" s="76"/>
      <c r="DJ5" s="76"/>
      <c r="DK5" s="76"/>
      <c r="DL5" s="76"/>
      <c r="DM5" s="76"/>
      <c r="DN5" s="76"/>
      <c r="DO5" s="76"/>
      <c r="DP5" s="76"/>
      <c r="DQ5" s="76"/>
      <c r="DR5" s="76"/>
      <c r="DS5" s="76"/>
      <c r="DT5" s="76"/>
      <c r="DU5" s="76"/>
      <c r="DV5" s="76"/>
      <c r="DW5" s="76"/>
      <c r="DX5" s="76"/>
      <c r="DY5" s="76"/>
      <c r="DZ5" s="76"/>
      <c r="EA5" s="76"/>
      <c r="EB5" s="76"/>
      <c r="EC5" s="76"/>
      <c r="ED5" s="76"/>
      <c r="EE5" s="76"/>
      <c r="EF5" s="76"/>
      <c r="EG5" s="76"/>
      <c r="EH5" s="76"/>
      <c r="EI5" s="76"/>
      <c r="EJ5" s="76"/>
      <c r="EK5" s="76"/>
      <c r="EL5" s="76"/>
      <c r="EM5" s="76"/>
      <c r="EN5" s="76"/>
      <c r="EO5" s="76"/>
      <c r="EP5" s="76"/>
      <c r="EQ5" s="76"/>
      <c r="ER5" s="76"/>
      <c r="ES5" s="76"/>
      <c r="ET5" s="76"/>
      <c r="EU5" s="76"/>
      <c r="EV5" s="76"/>
      <c r="EW5" s="76"/>
      <c r="EX5" s="76"/>
      <c r="EY5" s="76"/>
      <c r="EZ5" s="76"/>
      <c r="FA5" s="76"/>
      <c r="FB5" s="76"/>
      <c r="FC5" s="76"/>
      <c r="FD5" s="76"/>
      <c r="FE5" s="76"/>
      <c r="FF5" s="76"/>
      <c r="FG5" s="76"/>
      <c r="FH5" s="76"/>
      <c r="FI5" s="76"/>
      <c r="FJ5" s="76"/>
      <c r="FK5" s="76"/>
      <c r="FL5" s="76"/>
      <c r="FM5" s="76"/>
      <c r="FN5" s="76"/>
      <c r="FO5" s="76"/>
      <c r="FP5" s="76"/>
      <c r="FQ5" s="76"/>
      <c r="FR5" s="76"/>
      <c r="FS5" s="76"/>
      <c r="FT5" s="76"/>
      <c r="FU5" s="76"/>
      <c r="FV5" s="76"/>
      <c r="FW5" s="76"/>
      <c r="FX5" s="76"/>
      <c r="FY5" s="76"/>
      <c r="FZ5" s="76"/>
      <c r="GA5" s="76"/>
      <c r="GB5" s="76"/>
      <c r="GC5" s="76"/>
      <c r="GD5" s="76"/>
      <c r="GE5" s="76"/>
      <c r="GF5" s="76"/>
      <c r="GG5" s="76"/>
      <c r="GH5" s="76"/>
      <c r="GI5" s="76"/>
      <c r="GJ5" s="76"/>
      <c r="GK5" s="76"/>
      <c r="GL5" s="76"/>
      <c r="GM5" s="76"/>
      <c r="GN5" s="76"/>
      <c r="GO5" s="76"/>
      <c r="GP5" s="76"/>
      <c r="GQ5" s="76"/>
      <c r="GR5" s="76"/>
      <c r="GS5" s="76"/>
      <c r="GT5" s="76"/>
      <c r="GU5" s="76"/>
      <c r="GV5" s="76"/>
      <c r="GW5" s="76"/>
      <c r="GX5" s="76"/>
      <c r="GY5" s="76"/>
      <c r="GZ5" s="76"/>
      <c r="HA5" s="76"/>
      <c r="HB5" s="76"/>
      <c r="HC5" s="76"/>
      <c r="HD5" s="76"/>
      <c r="HE5" s="76"/>
      <c r="HF5" s="76"/>
      <c r="HG5" s="76"/>
      <c r="HH5" s="76"/>
      <c r="HI5" s="76"/>
      <c r="HJ5" s="76"/>
      <c r="HK5" s="76"/>
      <c r="HL5" s="76"/>
      <c r="HM5" s="76"/>
      <c r="HN5" s="76"/>
      <c r="HO5" s="76"/>
      <c r="HP5" s="76"/>
      <c r="HQ5" s="76"/>
      <c r="HR5" s="76"/>
      <c r="HS5" s="76"/>
      <c r="HT5" s="76"/>
      <c r="HU5" s="76"/>
      <c r="HV5" s="76"/>
      <c r="HW5" s="76"/>
      <c r="HX5" s="76"/>
      <c r="HY5" s="76"/>
      <c r="HZ5" s="76"/>
      <c r="IA5" s="76"/>
      <c r="IB5" s="76"/>
      <c r="IC5" s="76"/>
      <c r="ID5" s="76"/>
      <c r="IE5" s="76"/>
      <c r="IF5" s="76"/>
      <c r="IG5" s="76"/>
      <c r="IH5" s="76"/>
      <c r="II5" s="76"/>
      <c r="IJ5" s="76"/>
      <c r="IK5" s="76"/>
      <c r="IL5" s="76"/>
      <c r="IM5" s="76"/>
      <c r="IN5" s="76"/>
      <c r="IO5" s="76"/>
      <c r="IP5" s="76"/>
      <c r="IQ5" s="76"/>
      <c r="IR5" s="76"/>
      <c r="IS5" s="76"/>
      <c r="IT5" s="76"/>
      <c r="IU5" s="76"/>
    </row>
    <row r="6" spans="1:255" ht="12.75">
      <c r="A6" s="159"/>
      <c r="B6" s="159"/>
      <c r="C6" s="167"/>
      <c r="D6" s="173"/>
      <c r="E6" s="173"/>
      <c r="F6" s="173"/>
      <c r="G6" s="173"/>
      <c r="H6" s="167"/>
      <c r="I6" s="173"/>
      <c r="J6" s="82" t="s">
        <v>197</v>
      </c>
      <c r="K6" s="81" t="s">
        <v>2559</v>
      </c>
      <c r="L6" s="81" t="s">
        <v>2560</v>
      </c>
      <c r="M6" s="82" t="s">
        <v>2561</v>
      </c>
      <c r="N6" s="82" t="s">
        <v>2562</v>
      </c>
      <c r="O6" s="82" t="s">
        <v>197</v>
      </c>
      <c r="P6" s="82" t="s">
        <v>2560</v>
      </c>
      <c r="Q6" s="82" t="s">
        <v>2561</v>
      </c>
      <c r="R6" s="82" t="s">
        <v>2562</v>
      </c>
      <c r="S6" s="173"/>
      <c r="T6" s="167"/>
      <c r="U6" s="167"/>
      <c r="V6" s="167"/>
      <c r="W6" s="167"/>
      <c r="X6" s="167"/>
      <c r="Y6" s="167"/>
      <c r="Z6" s="167"/>
      <c r="AA6" s="167"/>
      <c r="AB6" s="167"/>
      <c r="AC6" s="83" t="s">
        <v>2563</v>
      </c>
      <c r="AD6" s="167"/>
      <c r="AE6" s="167"/>
      <c r="AF6" s="167"/>
      <c r="AG6" s="167"/>
      <c r="AH6" s="173"/>
      <c r="AI6" s="173"/>
      <c r="AJ6" s="173"/>
      <c r="AK6" s="173"/>
      <c r="AL6" s="171"/>
      <c r="AM6" s="173"/>
      <c r="AN6" s="173"/>
      <c r="AO6" s="84" t="s">
        <v>197</v>
      </c>
      <c r="AP6" s="84" t="s">
        <v>2564</v>
      </c>
      <c r="AQ6" s="84" t="s">
        <v>2565</v>
      </c>
      <c r="AR6" s="84" t="s">
        <v>2566</v>
      </c>
      <c r="AS6" s="84" t="s">
        <v>2567</v>
      </c>
      <c r="AT6" s="84" t="s">
        <v>197</v>
      </c>
      <c r="AU6" s="84" t="s">
        <v>2564</v>
      </c>
      <c r="AV6" s="84" t="s">
        <v>2565</v>
      </c>
      <c r="AW6" s="84" t="s">
        <v>2566</v>
      </c>
      <c r="AX6" s="84" t="s">
        <v>2567</v>
      </c>
      <c r="AY6" s="84" t="s">
        <v>197</v>
      </c>
      <c r="AZ6" s="84" t="s">
        <v>2564</v>
      </c>
      <c r="BA6" s="84" t="s">
        <v>2565</v>
      </c>
      <c r="BB6" s="84" t="s">
        <v>2566</v>
      </c>
      <c r="BC6" s="84" t="s">
        <v>2567</v>
      </c>
      <c r="BD6" s="76"/>
      <c r="BE6" s="76"/>
      <c r="BF6" s="76"/>
      <c r="BG6" s="76"/>
      <c r="BH6" s="76"/>
      <c r="BI6" s="76"/>
      <c r="BJ6" s="76"/>
      <c r="BK6" s="76"/>
      <c r="BL6" s="76"/>
      <c r="BM6" s="76"/>
      <c r="BN6" s="76"/>
      <c r="BO6" s="76"/>
      <c r="BP6" s="76"/>
      <c r="BQ6" s="76"/>
      <c r="BR6" s="76"/>
      <c r="BS6" s="76"/>
      <c r="BT6" s="76"/>
      <c r="BU6" s="76"/>
      <c r="BV6" s="76"/>
      <c r="BW6" s="76"/>
      <c r="BX6" s="76"/>
      <c r="BY6" s="76"/>
      <c r="BZ6" s="76"/>
      <c r="CA6" s="76"/>
      <c r="CB6" s="76"/>
      <c r="CC6" s="76"/>
      <c r="CD6" s="76"/>
      <c r="CE6" s="76"/>
      <c r="CF6" s="76"/>
      <c r="CG6" s="76"/>
      <c r="CH6" s="76"/>
      <c r="CI6" s="76"/>
      <c r="CJ6" s="76"/>
      <c r="CK6" s="76"/>
      <c r="CL6" s="76"/>
      <c r="CM6" s="76"/>
      <c r="CN6" s="76"/>
      <c r="CO6" s="76"/>
      <c r="CP6" s="76"/>
      <c r="CQ6" s="76"/>
      <c r="CR6" s="76"/>
      <c r="CS6" s="76"/>
      <c r="CT6" s="76"/>
      <c r="CU6" s="76"/>
      <c r="CV6" s="76"/>
      <c r="CW6" s="76"/>
      <c r="CX6" s="76"/>
      <c r="CY6" s="76"/>
      <c r="CZ6" s="76"/>
      <c r="DA6" s="76"/>
      <c r="DB6" s="76"/>
      <c r="DC6" s="76"/>
      <c r="DD6" s="76"/>
      <c r="DE6" s="76"/>
      <c r="DF6" s="76"/>
      <c r="DG6" s="76"/>
      <c r="DH6" s="76"/>
      <c r="DI6" s="76"/>
      <c r="DJ6" s="76"/>
      <c r="DK6" s="76"/>
      <c r="DL6" s="76"/>
      <c r="DM6" s="76"/>
      <c r="DN6" s="76"/>
      <c r="DO6" s="76"/>
      <c r="DP6" s="76"/>
      <c r="DQ6" s="76"/>
      <c r="DR6" s="76"/>
      <c r="DS6" s="76"/>
      <c r="DT6" s="76"/>
      <c r="DU6" s="76"/>
      <c r="DV6" s="76"/>
      <c r="DW6" s="76"/>
      <c r="DX6" s="76"/>
      <c r="DY6" s="76"/>
      <c r="DZ6" s="76"/>
      <c r="EA6" s="76"/>
      <c r="EB6" s="76"/>
      <c r="EC6" s="76"/>
      <c r="ED6" s="76"/>
      <c r="EE6" s="76"/>
      <c r="EF6" s="76"/>
      <c r="EG6" s="76"/>
      <c r="EH6" s="76"/>
      <c r="EI6" s="76"/>
      <c r="EJ6" s="76"/>
      <c r="EK6" s="76"/>
      <c r="EL6" s="76"/>
      <c r="EM6" s="76"/>
      <c r="EN6" s="76"/>
      <c r="EO6" s="76"/>
      <c r="EP6" s="76"/>
      <c r="EQ6" s="76"/>
      <c r="ER6" s="76"/>
      <c r="ES6" s="76"/>
      <c r="ET6" s="76"/>
      <c r="EU6" s="76"/>
      <c r="EV6" s="76"/>
      <c r="EW6" s="76"/>
      <c r="EX6" s="76"/>
      <c r="EY6" s="76"/>
      <c r="EZ6" s="76"/>
      <c r="FA6" s="76"/>
      <c r="FB6" s="76"/>
      <c r="FC6" s="76"/>
      <c r="FD6" s="76"/>
      <c r="FE6" s="76"/>
      <c r="FF6" s="76"/>
      <c r="FG6" s="76"/>
      <c r="FH6" s="76"/>
      <c r="FI6" s="76"/>
      <c r="FJ6" s="76"/>
      <c r="FK6" s="76"/>
      <c r="FL6" s="76"/>
      <c r="FM6" s="76"/>
      <c r="FN6" s="76"/>
      <c r="FO6" s="76"/>
      <c r="FP6" s="76"/>
      <c r="FQ6" s="76"/>
      <c r="FR6" s="76"/>
      <c r="FS6" s="76"/>
      <c r="FT6" s="76"/>
      <c r="FU6" s="76"/>
      <c r="FV6" s="76"/>
      <c r="FW6" s="76"/>
      <c r="FX6" s="76"/>
      <c r="FY6" s="76"/>
      <c r="FZ6" s="76"/>
      <c r="GA6" s="76"/>
      <c r="GB6" s="76"/>
      <c r="GC6" s="76"/>
      <c r="GD6" s="76"/>
      <c r="GE6" s="76"/>
      <c r="GF6" s="76"/>
      <c r="GG6" s="76"/>
      <c r="GH6" s="76"/>
      <c r="GI6" s="76"/>
      <c r="GJ6" s="76"/>
      <c r="GK6" s="76"/>
      <c r="GL6" s="76"/>
      <c r="GM6" s="76"/>
      <c r="GN6" s="76"/>
      <c r="GO6" s="76"/>
      <c r="GP6" s="76"/>
      <c r="GQ6" s="76"/>
      <c r="GR6" s="76"/>
      <c r="GS6" s="76"/>
      <c r="GT6" s="76"/>
      <c r="GU6" s="76"/>
      <c r="GV6" s="76"/>
      <c r="GW6" s="76"/>
      <c r="GX6" s="76"/>
      <c r="GY6" s="76"/>
      <c r="GZ6" s="76"/>
      <c r="HA6" s="76"/>
      <c r="HB6" s="76"/>
      <c r="HC6" s="76"/>
      <c r="HD6" s="76"/>
      <c r="HE6" s="76"/>
      <c r="HF6" s="76"/>
      <c r="HG6" s="76"/>
      <c r="HH6" s="76"/>
      <c r="HI6" s="76"/>
      <c r="HJ6" s="76"/>
      <c r="HK6" s="76"/>
      <c r="HL6" s="76"/>
      <c r="HM6" s="76"/>
      <c r="HN6" s="76"/>
      <c r="HO6" s="76"/>
      <c r="HP6" s="76"/>
      <c r="HQ6" s="76"/>
      <c r="HR6" s="76"/>
      <c r="HS6" s="76"/>
      <c r="HT6" s="76"/>
      <c r="HU6" s="76"/>
      <c r="HV6" s="76"/>
      <c r="HW6" s="76"/>
      <c r="HX6" s="76"/>
      <c r="HY6" s="76"/>
      <c r="HZ6" s="76"/>
      <c r="IA6" s="76"/>
      <c r="IB6" s="76"/>
      <c r="IC6" s="76"/>
      <c r="ID6" s="76"/>
      <c r="IE6" s="76"/>
      <c r="IF6" s="76"/>
      <c r="IG6" s="76"/>
      <c r="IH6" s="76"/>
      <c r="II6" s="76"/>
      <c r="IJ6" s="76"/>
      <c r="IK6" s="76"/>
      <c r="IL6" s="76"/>
      <c r="IM6" s="76"/>
      <c r="IN6" s="76"/>
      <c r="IO6" s="76"/>
      <c r="IP6" s="76"/>
      <c r="IQ6" s="76"/>
      <c r="IR6" s="76"/>
      <c r="IS6" s="76"/>
      <c r="IT6" s="76"/>
      <c r="IU6" s="76"/>
    </row>
    <row r="7" spans="1:255" ht="12.75">
      <c r="A7" s="167" t="s">
        <v>2568</v>
      </c>
      <c r="B7" s="167"/>
      <c r="C7" s="82">
        <v>1</v>
      </c>
      <c r="D7" s="82">
        <v>2</v>
      </c>
      <c r="E7" s="82">
        <v>3</v>
      </c>
      <c r="F7" s="82">
        <v>4</v>
      </c>
      <c r="G7" s="82">
        <v>5</v>
      </c>
      <c r="H7" s="82">
        <v>6</v>
      </c>
      <c r="I7" s="82">
        <v>7</v>
      </c>
      <c r="J7" s="82">
        <v>8</v>
      </c>
      <c r="K7" s="82">
        <v>9</v>
      </c>
      <c r="L7" s="82">
        <v>10</v>
      </c>
      <c r="M7" s="82">
        <v>11</v>
      </c>
      <c r="N7" s="82">
        <v>12</v>
      </c>
      <c r="O7" s="82">
        <v>13</v>
      </c>
      <c r="P7" s="82">
        <v>14</v>
      </c>
      <c r="Q7" s="82">
        <v>15</v>
      </c>
      <c r="R7" s="82">
        <v>16</v>
      </c>
      <c r="S7" s="82">
        <v>17</v>
      </c>
      <c r="T7" s="82">
        <v>18</v>
      </c>
      <c r="U7" s="82">
        <v>19</v>
      </c>
      <c r="V7" s="82">
        <v>20</v>
      </c>
      <c r="W7" s="82">
        <v>21</v>
      </c>
      <c r="X7" s="82">
        <v>22</v>
      </c>
      <c r="Y7" s="82">
        <v>23</v>
      </c>
      <c r="Z7" s="82">
        <v>24</v>
      </c>
      <c r="AA7" s="82">
        <v>25</v>
      </c>
      <c r="AB7" s="82">
        <v>26</v>
      </c>
      <c r="AC7" s="82">
        <v>27</v>
      </c>
      <c r="AD7" s="82">
        <v>28</v>
      </c>
      <c r="AE7" s="82">
        <v>29</v>
      </c>
      <c r="AF7" s="82">
        <v>30</v>
      </c>
      <c r="AG7" s="82">
        <v>31</v>
      </c>
      <c r="AH7" s="82">
        <v>32</v>
      </c>
      <c r="AI7" s="82">
        <v>33</v>
      </c>
      <c r="AJ7" s="82">
        <v>34</v>
      </c>
      <c r="AK7" s="82">
        <v>35</v>
      </c>
      <c r="AL7" s="82">
        <v>36</v>
      </c>
      <c r="AM7" s="82">
        <v>37</v>
      </c>
      <c r="AN7" s="85">
        <v>38</v>
      </c>
      <c r="AO7" s="86"/>
      <c r="AP7" s="86"/>
      <c r="AQ7" s="86"/>
      <c r="AR7" s="86"/>
      <c r="AS7" s="86"/>
      <c r="AT7" s="86"/>
      <c r="AU7" s="86"/>
      <c r="AV7" s="86"/>
      <c r="AW7" s="86"/>
      <c r="AX7" s="86"/>
      <c r="AY7" s="86"/>
      <c r="AZ7" s="86"/>
      <c r="BA7" s="86"/>
      <c r="BB7" s="86"/>
      <c r="BC7" s="86"/>
      <c r="BD7" s="76"/>
      <c r="BE7" s="76"/>
      <c r="BF7" s="76"/>
      <c r="BG7" s="76"/>
      <c r="BH7" s="76"/>
      <c r="BI7" s="76"/>
      <c r="BJ7" s="76"/>
      <c r="BK7" s="76"/>
      <c r="BL7" s="76"/>
      <c r="BM7" s="76"/>
      <c r="BN7" s="76"/>
      <c r="BO7" s="76"/>
      <c r="BP7" s="76"/>
      <c r="BQ7" s="76"/>
      <c r="BR7" s="76"/>
      <c r="BS7" s="76"/>
      <c r="BT7" s="76"/>
      <c r="BU7" s="76"/>
      <c r="BV7" s="76"/>
      <c r="BW7" s="76"/>
      <c r="BX7" s="76"/>
      <c r="BY7" s="76"/>
      <c r="BZ7" s="76"/>
      <c r="CA7" s="76"/>
      <c r="CB7" s="76"/>
      <c r="CC7" s="76"/>
      <c r="CD7" s="76"/>
      <c r="CE7" s="76"/>
      <c r="CF7" s="76"/>
      <c r="CG7" s="76"/>
      <c r="CH7" s="76"/>
      <c r="CI7" s="76"/>
      <c r="CJ7" s="76"/>
      <c r="CK7" s="76"/>
      <c r="CL7" s="76"/>
      <c r="CM7" s="76"/>
      <c r="CN7" s="76"/>
      <c r="CO7" s="76"/>
      <c r="CP7" s="76"/>
      <c r="CQ7" s="76"/>
      <c r="CR7" s="76"/>
      <c r="CS7" s="76"/>
      <c r="CT7" s="76"/>
      <c r="CU7" s="76"/>
      <c r="CV7" s="76"/>
      <c r="CW7" s="76"/>
      <c r="CX7" s="76"/>
      <c r="CY7" s="76"/>
      <c r="CZ7" s="76"/>
      <c r="DA7" s="76"/>
      <c r="DB7" s="76"/>
      <c r="DC7" s="76"/>
      <c r="DD7" s="76"/>
      <c r="DE7" s="76"/>
      <c r="DF7" s="76"/>
      <c r="DG7" s="76"/>
      <c r="DH7" s="76"/>
      <c r="DI7" s="76"/>
      <c r="DJ7" s="76"/>
      <c r="DK7" s="76"/>
      <c r="DL7" s="76"/>
      <c r="DM7" s="76"/>
      <c r="DN7" s="76"/>
      <c r="DO7" s="76"/>
      <c r="DP7" s="76"/>
      <c r="DQ7" s="76"/>
      <c r="DR7" s="76"/>
      <c r="DS7" s="76"/>
      <c r="DT7" s="76"/>
      <c r="DU7" s="76"/>
      <c r="DV7" s="76"/>
      <c r="DW7" s="76"/>
      <c r="DX7" s="76"/>
      <c r="DY7" s="76"/>
      <c r="DZ7" s="76"/>
      <c r="EA7" s="76"/>
      <c r="EB7" s="76"/>
      <c r="EC7" s="76"/>
      <c r="ED7" s="76"/>
      <c r="EE7" s="76"/>
      <c r="EF7" s="76"/>
      <c r="EG7" s="76"/>
      <c r="EH7" s="76"/>
      <c r="EI7" s="76"/>
      <c r="EJ7" s="76"/>
      <c r="EK7" s="76"/>
      <c r="EL7" s="76"/>
      <c r="EM7" s="76"/>
      <c r="EN7" s="76"/>
      <c r="EO7" s="76"/>
      <c r="EP7" s="76"/>
      <c r="EQ7" s="76"/>
      <c r="ER7" s="76"/>
      <c r="ES7" s="76"/>
      <c r="ET7" s="76"/>
      <c r="EU7" s="76"/>
      <c r="EV7" s="76"/>
      <c r="EW7" s="76"/>
      <c r="EX7" s="76"/>
      <c r="EY7" s="76"/>
      <c r="EZ7" s="76"/>
      <c r="FA7" s="76"/>
      <c r="FB7" s="76"/>
      <c r="FC7" s="76"/>
      <c r="FD7" s="76"/>
      <c r="FE7" s="76"/>
      <c r="FF7" s="76"/>
      <c r="FG7" s="76"/>
      <c r="FH7" s="76"/>
      <c r="FI7" s="76"/>
      <c r="FJ7" s="76"/>
      <c r="FK7" s="76"/>
      <c r="FL7" s="76"/>
      <c r="FM7" s="76"/>
      <c r="FN7" s="76"/>
      <c r="FO7" s="76"/>
      <c r="FP7" s="76"/>
      <c r="FQ7" s="76"/>
      <c r="FR7" s="76"/>
      <c r="FS7" s="76"/>
      <c r="FT7" s="76"/>
      <c r="FU7" s="76"/>
      <c r="FV7" s="76"/>
      <c r="FW7" s="76"/>
      <c r="FX7" s="76"/>
      <c r="FY7" s="76"/>
      <c r="FZ7" s="76"/>
      <c r="GA7" s="76"/>
      <c r="GB7" s="76"/>
      <c r="GC7" s="76"/>
      <c r="GD7" s="76"/>
      <c r="GE7" s="76"/>
      <c r="GF7" s="76"/>
      <c r="GG7" s="76"/>
      <c r="GH7" s="76"/>
      <c r="GI7" s="76"/>
      <c r="GJ7" s="76"/>
      <c r="GK7" s="76"/>
      <c r="GL7" s="76"/>
      <c r="GM7" s="76"/>
      <c r="GN7" s="76"/>
      <c r="GO7" s="76"/>
      <c r="GP7" s="76"/>
      <c r="GQ7" s="76"/>
      <c r="GR7" s="76"/>
      <c r="GS7" s="76"/>
      <c r="GT7" s="76"/>
      <c r="GU7" s="76"/>
      <c r="GV7" s="76"/>
      <c r="GW7" s="76"/>
      <c r="GX7" s="76"/>
      <c r="GY7" s="76"/>
      <c r="GZ7" s="76"/>
      <c r="HA7" s="76"/>
      <c r="HB7" s="76"/>
      <c r="HC7" s="76"/>
      <c r="HD7" s="76"/>
      <c r="HE7" s="76"/>
      <c r="HF7" s="76"/>
      <c r="HG7" s="76"/>
      <c r="HH7" s="76"/>
      <c r="HI7" s="76"/>
      <c r="HJ7" s="76"/>
      <c r="HK7" s="76"/>
      <c r="HL7" s="76"/>
      <c r="HM7" s="76"/>
      <c r="HN7" s="76"/>
      <c r="HO7" s="76"/>
      <c r="HP7" s="76"/>
      <c r="HQ7" s="76"/>
      <c r="HR7" s="76"/>
      <c r="HS7" s="76"/>
      <c r="HT7" s="76"/>
      <c r="HU7" s="76"/>
      <c r="HV7" s="76"/>
      <c r="HW7" s="76"/>
      <c r="HX7" s="76"/>
      <c r="HY7" s="76"/>
      <c r="HZ7" s="76"/>
      <c r="IA7" s="76"/>
      <c r="IB7" s="76"/>
      <c r="IC7" s="76"/>
      <c r="ID7" s="76"/>
      <c r="IE7" s="76"/>
      <c r="IF7" s="76"/>
      <c r="IG7" s="76"/>
      <c r="IH7" s="76"/>
      <c r="II7" s="76"/>
      <c r="IJ7" s="76"/>
      <c r="IK7" s="76"/>
      <c r="IL7" s="76"/>
      <c r="IM7" s="76"/>
      <c r="IN7" s="76"/>
      <c r="IO7" s="76"/>
      <c r="IP7" s="76"/>
      <c r="IQ7" s="76"/>
      <c r="IR7" s="76"/>
      <c r="IS7" s="76"/>
      <c r="IT7" s="76"/>
      <c r="IU7" s="76"/>
    </row>
    <row r="8" spans="1:255" ht="21">
      <c r="A8" s="167"/>
      <c r="B8" s="167"/>
      <c r="C8" s="87" t="s">
        <v>2569</v>
      </c>
      <c r="D8" s="88" t="s">
        <v>2570</v>
      </c>
      <c r="E8" s="88" t="s">
        <v>2571</v>
      </c>
      <c r="F8" s="88" t="s">
        <v>2572</v>
      </c>
      <c r="G8" s="88" t="s">
        <v>2573</v>
      </c>
      <c r="H8" s="88" t="s">
        <v>2574</v>
      </c>
      <c r="I8" s="87" t="s">
        <v>2569</v>
      </c>
      <c r="J8" s="87" t="s">
        <v>2569</v>
      </c>
      <c r="K8" s="88" t="s">
        <v>2575</v>
      </c>
      <c r="L8" s="88" t="s">
        <v>2576</v>
      </c>
      <c r="M8" s="88" t="s">
        <v>2577</v>
      </c>
      <c r="N8" s="88" t="s">
        <v>2578</v>
      </c>
      <c r="O8" s="87" t="s">
        <v>2569</v>
      </c>
      <c r="P8" s="88" t="s">
        <v>2579</v>
      </c>
      <c r="Q8" s="88" t="s">
        <v>2580</v>
      </c>
      <c r="R8" s="88" t="s">
        <v>2581</v>
      </c>
      <c r="S8" s="88" t="s">
        <v>2582</v>
      </c>
      <c r="T8" s="88" t="s">
        <v>2583</v>
      </c>
      <c r="U8" s="88" t="s">
        <v>2584</v>
      </c>
      <c r="V8" s="88" t="s">
        <v>2585</v>
      </c>
      <c r="W8" s="88" t="s">
        <v>2586</v>
      </c>
      <c r="X8" s="88" t="s">
        <v>2587</v>
      </c>
      <c r="Y8" s="87" t="s">
        <v>2569</v>
      </c>
      <c r="Z8" s="87" t="s">
        <v>2570</v>
      </c>
      <c r="AA8" s="88" t="s">
        <v>2588</v>
      </c>
      <c r="AB8" s="88" t="s">
        <v>2589</v>
      </c>
      <c r="AC8" s="88" t="s">
        <v>2590</v>
      </c>
      <c r="AD8" s="88" t="s">
        <v>2591</v>
      </c>
      <c r="AE8" s="88" t="s">
        <v>2592</v>
      </c>
      <c r="AF8" s="88" t="s">
        <v>2593</v>
      </c>
      <c r="AG8" s="88" t="s">
        <v>2594</v>
      </c>
      <c r="AH8" s="88"/>
      <c r="AI8" s="88"/>
      <c r="AJ8" s="88" t="s">
        <v>2569</v>
      </c>
      <c r="AK8" s="88" t="s">
        <v>2569</v>
      </c>
      <c r="AL8" s="88" t="s">
        <v>2569</v>
      </c>
      <c r="AM8" s="88" t="s">
        <v>2569</v>
      </c>
      <c r="AN8" s="88" t="s">
        <v>2595</v>
      </c>
      <c r="AO8" s="88"/>
      <c r="AP8" s="88"/>
      <c r="AQ8" s="88"/>
      <c r="AR8" s="88"/>
      <c r="AS8" s="88"/>
      <c r="AT8" s="88"/>
      <c r="AU8" s="88">
        <v>500101</v>
      </c>
      <c r="AV8" s="88">
        <v>500102</v>
      </c>
      <c r="AW8" s="88">
        <v>500103</v>
      </c>
      <c r="AX8" s="88">
        <v>500104</v>
      </c>
      <c r="AY8" s="88"/>
      <c r="AZ8" s="88">
        <v>50030101</v>
      </c>
      <c r="BA8" s="88">
        <v>50030102</v>
      </c>
      <c r="BB8" s="88">
        <v>50030103</v>
      </c>
      <c r="BC8" s="88">
        <v>50030104</v>
      </c>
      <c r="BD8" s="76"/>
      <c r="BE8" s="76"/>
      <c r="BF8" s="76"/>
      <c r="BG8" s="76"/>
      <c r="BH8" s="76"/>
      <c r="BI8" s="76"/>
      <c r="BJ8" s="76"/>
      <c r="BK8" s="76"/>
      <c r="BL8" s="76"/>
      <c r="BM8" s="76"/>
      <c r="BN8" s="76"/>
      <c r="BO8" s="76"/>
      <c r="BP8" s="76"/>
      <c r="BQ8" s="76"/>
      <c r="BR8" s="76"/>
      <c r="BS8" s="76"/>
      <c r="BT8" s="76"/>
      <c r="BU8" s="76"/>
      <c r="BV8" s="76"/>
      <c r="BW8" s="76"/>
      <c r="BX8" s="76"/>
      <c r="BY8" s="76"/>
      <c r="BZ8" s="76"/>
      <c r="CA8" s="76"/>
      <c r="CB8" s="76"/>
      <c r="CC8" s="76"/>
      <c r="CD8" s="76"/>
      <c r="CE8" s="76"/>
      <c r="CF8" s="76"/>
      <c r="CG8" s="76"/>
      <c r="CH8" s="76"/>
      <c r="CI8" s="76"/>
      <c r="CJ8" s="76"/>
      <c r="CK8" s="76"/>
      <c r="CL8" s="76"/>
      <c r="CM8" s="76"/>
      <c r="CN8" s="76"/>
      <c r="CO8" s="76"/>
      <c r="CP8" s="76"/>
      <c r="CQ8" s="76"/>
      <c r="CR8" s="76"/>
      <c r="CS8" s="76"/>
      <c r="CT8" s="76"/>
      <c r="CU8" s="76"/>
      <c r="CV8" s="76"/>
      <c r="CW8" s="76"/>
      <c r="CX8" s="76"/>
      <c r="CY8" s="76"/>
      <c r="CZ8" s="76"/>
      <c r="DA8" s="76"/>
      <c r="DB8" s="76"/>
      <c r="DC8" s="76"/>
      <c r="DD8" s="76"/>
      <c r="DE8" s="76"/>
      <c r="DF8" s="76"/>
      <c r="DG8" s="76"/>
      <c r="DH8" s="76"/>
      <c r="DI8" s="76"/>
      <c r="DJ8" s="76"/>
      <c r="DK8" s="76"/>
      <c r="DL8" s="76"/>
      <c r="DM8" s="76"/>
      <c r="DN8" s="76"/>
      <c r="DO8" s="76"/>
      <c r="DP8" s="76"/>
      <c r="DQ8" s="76"/>
      <c r="DR8" s="76"/>
      <c r="DS8" s="76"/>
      <c r="DT8" s="76"/>
      <c r="DU8" s="76"/>
      <c r="DV8" s="76"/>
      <c r="DW8" s="76"/>
      <c r="DX8" s="76"/>
      <c r="DY8" s="76"/>
      <c r="DZ8" s="76"/>
      <c r="EA8" s="76"/>
      <c r="EB8" s="76"/>
      <c r="EC8" s="76"/>
      <c r="ED8" s="76"/>
      <c r="EE8" s="76"/>
      <c r="EF8" s="76"/>
      <c r="EG8" s="76"/>
      <c r="EH8" s="76"/>
      <c r="EI8" s="76"/>
      <c r="EJ8" s="76"/>
      <c r="EK8" s="76"/>
      <c r="EL8" s="76"/>
      <c r="EM8" s="76"/>
      <c r="EN8" s="76"/>
      <c r="EO8" s="76"/>
      <c r="EP8" s="76"/>
      <c r="EQ8" s="76"/>
      <c r="ER8" s="76"/>
      <c r="ES8" s="76"/>
      <c r="ET8" s="76"/>
      <c r="EU8" s="76"/>
      <c r="EV8" s="76"/>
      <c r="EW8" s="76"/>
      <c r="EX8" s="76"/>
      <c r="EY8" s="76"/>
      <c r="EZ8" s="76"/>
      <c r="FA8" s="76"/>
      <c r="FB8" s="76"/>
      <c r="FC8" s="76"/>
      <c r="FD8" s="76"/>
      <c r="FE8" s="76"/>
      <c r="FF8" s="76"/>
      <c r="FG8" s="76"/>
      <c r="FH8" s="76"/>
      <c r="FI8" s="76"/>
      <c r="FJ8" s="76"/>
      <c r="FK8" s="76"/>
      <c r="FL8" s="76"/>
      <c r="FM8" s="76"/>
      <c r="FN8" s="76"/>
      <c r="FO8" s="76"/>
      <c r="FP8" s="76"/>
      <c r="FQ8" s="76"/>
      <c r="FR8" s="76"/>
      <c r="FS8" s="76"/>
      <c r="FT8" s="76"/>
      <c r="FU8" s="76"/>
      <c r="FV8" s="76"/>
      <c r="FW8" s="76"/>
      <c r="FX8" s="76"/>
      <c r="FY8" s="76"/>
      <c r="FZ8" s="76"/>
      <c r="GA8" s="76"/>
      <c r="GB8" s="76"/>
      <c r="GC8" s="76"/>
      <c r="GD8" s="76"/>
      <c r="GE8" s="76"/>
      <c r="GF8" s="76"/>
      <c r="GG8" s="76"/>
      <c r="GH8" s="76"/>
      <c r="GI8" s="76"/>
      <c r="GJ8" s="76"/>
      <c r="GK8" s="76"/>
      <c r="GL8" s="76"/>
      <c r="GM8" s="76"/>
      <c r="GN8" s="76"/>
      <c r="GO8" s="76"/>
      <c r="GP8" s="76"/>
      <c r="GQ8" s="76"/>
      <c r="GR8" s="76"/>
      <c r="GS8" s="76"/>
      <c r="GT8" s="76"/>
      <c r="GU8" s="76"/>
      <c r="GV8" s="76"/>
      <c r="GW8" s="76"/>
      <c r="GX8" s="76"/>
      <c r="GY8" s="76"/>
      <c r="GZ8" s="76"/>
      <c r="HA8" s="76"/>
      <c r="HB8" s="76"/>
      <c r="HC8" s="76"/>
      <c r="HD8" s="76"/>
      <c r="HE8" s="76"/>
      <c r="HF8" s="76"/>
      <c r="HG8" s="76"/>
      <c r="HH8" s="76"/>
      <c r="HI8" s="76"/>
      <c r="HJ8" s="76"/>
      <c r="HK8" s="76"/>
      <c r="HL8" s="76"/>
      <c r="HM8" s="76"/>
      <c r="HN8" s="76"/>
      <c r="HO8" s="76"/>
      <c r="HP8" s="76"/>
      <c r="HQ8" s="76"/>
      <c r="HR8" s="76"/>
      <c r="HS8" s="76"/>
      <c r="HT8" s="76"/>
      <c r="HU8" s="76"/>
      <c r="HV8" s="76"/>
      <c r="HW8" s="76"/>
      <c r="HX8" s="76"/>
      <c r="HY8" s="76"/>
      <c r="HZ8" s="76"/>
      <c r="IA8" s="76"/>
      <c r="IB8" s="76"/>
      <c r="IC8" s="76"/>
      <c r="ID8" s="76"/>
      <c r="IE8" s="76"/>
      <c r="IF8" s="76"/>
      <c r="IG8" s="76"/>
      <c r="IH8" s="76"/>
      <c r="II8" s="76"/>
      <c r="IJ8" s="76"/>
      <c r="IK8" s="76"/>
      <c r="IL8" s="76"/>
      <c r="IM8" s="76"/>
      <c r="IN8" s="76"/>
      <c r="IO8" s="76"/>
      <c r="IP8" s="76"/>
      <c r="IQ8" s="76"/>
      <c r="IR8" s="76"/>
      <c r="IS8" s="76"/>
      <c r="IT8" s="76"/>
      <c r="IU8" s="76"/>
    </row>
    <row r="9" spans="1:255" ht="12.75">
      <c r="A9" s="89">
        <v>430099</v>
      </c>
      <c r="B9" s="90" t="s">
        <v>2596</v>
      </c>
      <c r="C9" s="91">
        <v>15438373449.410007</v>
      </c>
      <c r="D9" s="91">
        <v>3862473270.099999</v>
      </c>
      <c r="E9" s="91">
        <v>2491976661.6199999</v>
      </c>
      <c r="F9" s="91">
        <v>394198400.50999999</v>
      </c>
      <c r="G9" s="91">
        <v>976298207.96999991</v>
      </c>
      <c r="H9" s="91">
        <v>1464764.19</v>
      </c>
      <c r="I9" s="91">
        <v>11396037913</v>
      </c>
      <c r="J9" s="91">
        <v>10687027681.75</v>
      </c>
      <c r="K9" s="91">
        <v>8257258900</v>
      </c>
      <c r="L9" s="91">
        <v>1175577800</v>
      </c>
      <c r="M9" s="91">
        <v>173747807.80000001</v>
      </c>
      <c r="N9" s="91">
        <v>1080443173.9499998</v>
      </c>
      <c r="O9" s="91">
        <v>699894911.24999988</v>
      </c>
      <c r="P9" s="91">
        <v>410130000</v>
      </c>
      <c r="Q9" s="91">
        <v>6509582.3999999994</v>
      </c>
      <c r="R9" s="91">
        <v>283255328.85000002</v>
      </c>
      <c r="S9" s="91">
        <v>9115320</v>
      </c>
      <c r="T9" s="91">
        <v>81973331.799999997</v>
      </c>
      <c r="U9" s="91">
        <v>3789.1099999999997</v>
      </c>
      <c r="V9" s="91">
        <v>96420381.209999993</v>
      </c>
      <c r="W9" s="91">
        <v>0</v>
      </c>
      <c r="X9" s="91">
        <v>0</v>
      </c>
      <c r="Y9" s="91">
        <v>11029782344.240007</v>
      </c>
      <c r="Z9" s="91">
        <v>10923270938.379993</v>
      </c>
      <c r="AA9" s="91">
        <v>10180025244.380005</v>
      </c>
      <c r="AB9" s="91">
        <v>743245693.99999976</v>
      </c>
      <c r="AC9" s="91">
        <v>181537140.73999998</v>
      </c>
      <c r="AD9" s="91">
        <v>9202470.5</v>
      </c>
      <c r="AE9" s="91">
        <v>97308935.359999999</v>
      </c>
      <c r="AF9" s="91">
        <v>0</v>
      </c>
      <c r="AG9" s="91">
        <v>0</v>
      </c>
      <c r="AH9" s="91">
        <v>21559680704.119999</v>
      </c>
      <c r="AI9" s="91">
        <v>21427508192.240002</v>
      </c>
      <c r="AJ9" s="91">
        <v>4408591105.1699982</v>
      </c>
      <c r="AK9" s="91">
        <v>3901588667.8000016</v>
      </c>
      <c r="AL9" s="91">
        <v>25968271809.289993</v>
      </c>
      <c r="AM9" s="91">
        <v>25329096860.039986</v>
      </c>
      <c r="AN9" s="91">
        <v>63537376.850000001</v>
      </c>
      <c r="AO9" s="91">
        <v>10180025244.380005</v>
      </c>
      <c r="AP9" s="91">
        <v>7837240821.8600016</v>
      </c>
      <c r="AQ9" s="91">
        <f>SUM(AQ10:AQ146)</f>
        <v>1123805524.7900004</v>
      </c>
      <c r="AR9" s="91">
        <v>165008138.14999998</v>
      </c>
      <c r="AS9" s="91">
        <v>1053970759.5800003</v>
      </c>
      <c r="AT9" s="91">
        <v>10228255580.4</v>
      </c>
      <c r="AU9" s="91">
        <v>7876071213.0700016</v>
      </c>
      <c r="AV9" s="91">
        <v>1125122304.9400001</v>
      </c>
      <c r="AW9" s="91">
        <v>166276858.14999998</v>
      </c>
      <c r="AX9" s="91">
        <v>1060785204.2400002</v>
      </c>
      <c r="AY9" s="91">
        <v>-48230336.020000003</v>
      </c>
      <c r="AZ9" s="91">
        <v>-38830391.209999993</v>
      </c>
      <c r="BA9" s="91">
        <v>-1316780.1500000001</v>
      </c>
      <c r="BB9" s="91">
        <v>-1268719.9999999998</v>
      </c>
      <c r="BC9" s="91">
        <v>-6814444.660000002</v>
      </c>
      <c r="BD9" s="76"/>
      <c r="BE9" s="76"/>
      <c r="BF9" s="76"/>
      <c r="BG9" s="76"/>
      <c r="BH9" s="76"/>
      <c r="BI9" s="76"/>
      <c r="BJ9" s="76"/>
      <c r="BK9" s="76"/>
      <c r="BL9" s="76"/>
      <c r="BM9" s="76"/>
      <c r="BN9" s="76"/>
      <c r="BO9" s="76"/>
      <c r="BP9" s="76"/>
      <c r="BQ9" s="76"/>
      <c r="BR9" s="76"/>
      <c r="BS9" s="76"/>
      <c r="BT9" s="76"/>
      <c r="BU9" s="76"/>
      <c r="BV9" s="76"/>
      <c r="BW9" s="76"/>
      <c r="BX9" s="76"/>
      <c r="BY9" s="76"/>
      <c r="BZ9" s="76"/>
      <c r="CA9" s="76"/>
      <c r="CB9" s="76"/>
      <c r="CC9" s="76"/>
      <c r="CD9" s="76"/>
      <c r="CE9" s="76"/>
      <c r="CF9" s="76"/>
      <c r="CG9" s="76"/>
      <c r="CH9" s="76"/>
      <c r="CI9" s="76"/>
      <c r="CJ9" s="76"/>
      <c r="CK9" s="76"/>
      <c r="CL9" s="76"/>
      <c r="CM9" s="76"/>
      <c r="CN9" s="76"/>
      <c r="CO9" s="76"/>
      <c r="CP9" s="76"/>
      <c r="CQ9" s="76"/>
      <c r="CR9" s="76"/>
      <c r="CS9" s="76"/>
      <c r="CT9" s="76"/>
      <c r="CU9" s="76"/>
      <c r="CV9" s="76"/>
      <c r="CW9" s="76"/>
      <c r="CX9" s="76"/>
      <c r="CY9" s="76"/>
      <c r="CZ9" s="76"/>
      <c r="DA9" s="76"/>
      <c r="DB9" s="76"/>
      <c r="DC9" s="76"/>
      <c r="DD9" s="76"/>
      <c r="DE9" s="76"/>
      <c r="DF9" s="76"/>
      <c r="DG9" s="76"/>
      <c r="DH9" s="76"/>
      <c r="DI9" s="76"/>
      <c r="DJ9" s="76"/>
      <c r="DK9" s="76"/>
      <c r="DL9" s="76"/>
      <c r="DM9" s="76"/>
      <c r="DN9" s="76"/>
      <c r="DO9" s="76"/>
      <c r="DP9" s="76"/>
      <c r="DQ9" s="76"/>
      <c r="DR9" s="76"/>
      <c r="DS9" s="76"/>
      <c r="DT9" s="76"/>
      <c r="DU9" s="76"/>
      <c r="DV9" s="76"/>
      <c r="DW9" s="76"/>
      <c r="DX9" s="76"/>
      <c r="DY9" s="76"/>
      <c r="DZ9" s="76"/>
      <c r="EA9" s="76"/>
      <c r="EB9" s="76"/>
      <c r="EC9" s="76"/>
      <c r="ED9" s="76"/>
      <c r="EE9" s="76"/>
      <c r="EF9" s="76"/>
      <c r="EG9" s="76"/>
      <c r="EH9" s="76"/>
      <c r="EI9" s="76"/>
      <c r="EJ9" s="76"/>
      <c r="EK9" s="76"/>
      <c r="EL9" s="76"/>
      <c r="EM9" s="76"/>
      <c r="EN9" s="76"/>
      <c r="EO9" s="76"/>
      <c r="EP9" s="76"/>
      <c r="EQ9" s="76"/>
      <c r="ER9" s="76"/>
      <c r="ES9" s="76"/>
      <c r="ET9" s="76"/>
      <c r="EU9" s="76"/>
      <c r="EV9" s="76"/>
      <c r="EW9" s="76"/>
      <c r="EX9" s="76"/>
      <c r="EY9" s="76"/>
      <c r="EZ9" s="76"/>
      <c r="FA9" s="76"/>
      <c r="FB9" s="76"/>
      <c r="FC9" s="76"/>
      <c r="FD9" s="76"/>
      <c r="FE9" s="76"/>
      <c r="FF9" s="76"/>
      <c r="FG9" s="76"/>
      <c r="FH9" s="76"/>
      <c r="FI9" s="76"/>
      <c r="FJ9" s="76"/>
      <c r="FK9" s="76"/>
      <c r="FL9" s="76"/>
      <c r="FM9" s="76"/>
      <c r="FN9" s="76"/>
      <c r="FO9" s="76"/>
      <c r="FP9" s="76"/>
      <c r="FQ9" s="76"/>
      <c r="FR9" s="76"/>
      <c r="FS9" s="76"/>
      <c r="FT9" s="76"/>
      <c r="FU9" s="76"/>
      <c r="FV9" s="76"/>
      <c r="FW9" s="76"/>
      <c r="FX9" s="76"/>
      <c r="FY9" s="76"/>
      <c r="FZ9" s="76"/>
      <c r="GA9" s="76"/>
      <c r="GB9" s="76"/>
      <c r="GC9" s="76"/>
      <c r="GD9" s="76"/>
      <c r="GE9" s="76"/>
      <c r="GF9" s="76"/>
      <c r="GG9" s="76"/>
      <c r="GH9" s="76"/>
      <c r="GI9" s="76"/>
      <c r="GJ9" s="76"/>
      <c r="GK9" s="76"/>
      <c r="GL9" s="76"/>
      <c r="GM9" s="76"/>
      <c r="GN9" s="76"/>
      <c r="GO9" s="76"/>
      <c r="GP9" s="76"/>
      <c r="GQ9" s="76"/>
      <c r="GR9" s="76"/>
      <c r="GS9" s="76"/>
      <c r="GT9" s="76"/>
      <c r="GU9" s="76"/>
      <c r="GV9" s="76"/>
      <c r="GW9" s="76"/>
      <c r="GX9" s="76"/>
      <c r="GY9" s="76"/>
      <c r="GZ9" s="76"/>
      <c r="HA9" s="76"/>
      <c r="HB9" s="76"/>
      <c r="HC9" s="76"/>
      <c r="HD9" s="76"/>
      <c r="HE9" s="76"/>
      <c r="HF9" s="76"/>
      <c r="HG9" s="76"/>
      <c r="HH9" s="76"/>
      <c r="HI9" s="76"/>
      <c r="HJ9" s="76"/>
      <c r="HK9" s="76"/>
      <c r="HL9" s="76"/>
      <c r="HM9" s="76"/>
      <c r="HN9" s="76"/>
      <c r="HO9" s="76"/>
      <c r="HP9" s="76"/>
      <c r="HQ9" s="76"/>
      <c r="HR9" s="76"/>
      <c r="HS9" s="76"/>
      <c r="HT9" s="76"/>
      <c r="HU9" s="76"/>
      <c r="HV9" s="76"/>
      <c r="HW9" s="76"/>
      <c r="HX9" s="76"/>
      <c r="HY9" s="76"/>
      <c r="HZ9" s="76"/>
      <c r="IA9" s="76"/>
      <c r="IB9" s="76"/>
      <c r="IC9" s="76"/>
      <c r="ID9" s="76"/>
      <c r="IE9" s="76"/>
      <c r="IF9" s="76"/>
      <c r="IG9" s="76"/>
      <c r="IH9" s="76"/>
      <c r="II9" s="76"/>
      <c r="IJ9" s="76"/>
      <c r="IK9" s="76"/>
      <c r="IL9" s="76"/>
      <c r="IM9" s="76"/>
      <c r="IN9" s="76"/>
      <c r="IO9" s="76"/>
      <c r="IP9" s="76"/>
      <c r="IQ9" s="76"/>
      <c r="IR9" s="76"/>
      <c r="IS9" s="76"/>
      <c r="IT9" s="76"/>
      <c r="IU9" s="76"/>
    </row>
    <row r="10" spans="1:255" ht="12.75">
      <c r="A10" s="92">
        <v>430102</v>
      </c>
      <c r="B10" s="93" t="s">
        <v>11</v>
      </c>
      <c r="C10" s="91">
        <v>12649237.129999999</v>
      </c>
      <c r="D10" s="91">
        <v>3602300</v>
      </c>
      <c r="E10" s="91">
        <v>1383000</v>
      </c>
      <c r="F10" s="91">
        <v>2219300</v>
      </c>
      <c r="G10" s="91">
        <v>0</v>
      </c>
      <c r="H10" s="91">
        <v>0</v>
      </c>
      <c r="I10" s="91">
        <v>8918000</v>
      </c>
      <c r="J10" s="91">
        <v>8504000</v>
      </c>
      <c r="K10" s="91">
        <v>4649000</v>
      </c>
      <c r="L10" s="91">
        <v>0</v>
      </c>
      <c r="M10" s="91">
        <v>0</v>
      </c>
      <c r="N10" s="91">
        <v>3855000</v>
      </c>
      <c r="O10" s="91">
        <v>414000</v>
      </c>
      <c r="P10" s="91">
        <v>19000</v>
      </c>
      <c r="Q10" s="91">
        <v>0</v>
      </c>
      <c r="R10" s="91">
        <v>395000</v>
      </c>
      <c r="S10" s="91">
        <v>0</v>
      </c>
      <c r="T10" s="91">
        <v>103622.09</v>
      </c>
      <c r="U10" s="91">
        <v>0</v>
      </c>
      <c r="V10" s="91">
        <v>25315.040000000001</v>
      </c>
      <c r="W10" s="91">
        <v>0</v>
      </c>
      <c r="X10" s="91">
        <v>0</v>
      </c>
      <c r="Y10" s="91">
        <v>7680918.6699999999</v>
      </c>
      <c r="Z10" s="91">
        <v>7676307.6399999997</v>
      </c>
      <c r="AA10" s="91">
        <v>7354915.2999999998</v>
      </c>
      <c r="AB10" s="91">
        <v>321392.34000000003</v>
      </c>
      <c r="AC10" s="91">
        <v>179561.7</v>
      </c>
      <c r="AD10" s="91">
        <v>0</v>
      </c>
      <c r="AE10" s="91">
        <v>4611.03</v>
      </c>
      <c r="AF10" s="91">
        <v>0</v>
      </c>
      <c r="AG10" s="91">
        <v>0</v>
      </c>
      <c r="AH10" s="91">
        <v>13598083.380000001</v>
      </c>
      <c r="AI10" s="91">
        <v>10216631.82</v>
      </c>
      <c r="AJ10" s="91">
        <v>4968318.459999999</v>
      </c>
      <c r="AK10" s="91">
        <v>3819233.76</v>
      </c>
      <c r="AL10" s="91">
        <v>18566401.84</v>
      </c>
      <c r="AM10" s="91">
        <v>14035865.58</v>
      </c>
      <c r="AN10" s="91">
        <v>78000</v>
      </c>
      <c r="AO10" s="91">
        <v>7354915.3000000007</v>
      </c>
      <c r="AP10" s="91">
        <v>3213685.72</v>
      </c>
      <c r="AQ10" s="91">
        <v>0</v>
      </c>
      <c r="AR10" s="91">
        <v>11620</v>
      </c>
      <c r="AS10" s="91">
        <v>4129609.58</v>
      </c>
      <c r="AT10" s="91">
        <v>7481565</v>
      </c>
      <c r="AU10" s="91">
        <v>3283710</v>
      </c>
      <c r="AV10" s="91">
        <v>0</v>
      </c>
      <c r="AW10" s="91">
        <v>11660</v>
      </c>
      <c r="AX10" s="91">
        <v>4186195</v>
      </c>
      <c r="AY10" s="91">
        <v>-126649.7</v>
      </c>
      <c r="AZ10" s="91">
        <v>-70024.28</v>
      </c>
      <c r="BA10" s="91">
        <v>0</v>
      </c>
      <c r="BB10" s="91">
        <v>-40</v>
      </c>
      <c r="BC10" s="91">
        <v>-56585.42</v>
      </c>
      <c r="BD10" s="76">
        <f>ROUND(AP10/70,0)</f>
        <v>45910</v>
      </c>
      <c r="BE10" s="76"/>
      <c r="BF10" s="76"/>
      <c r="BG10" s="76"/>
      <c r="BH10" s="76"/>
      <c r="BI10" s="76"/>
      <c r="BJ10" s="76"/>
      <c r="BK10" s="76"/>
      <c r="BL10" s="76"/>
      <c r="BM10" s="76"/>
      <c r="BN10" s="76"/>
      <c r="BO10" s="76"/>
      <c r="BP10" s="76"/>
      <c r="BQ10" s="76"/>
      <c r="BR10" s="76"/>
      <c r="BS10" s="76"/>
      <c r="BT10" s="76"/>
      <c r="BU10" s="76"/>
      <c r="BV10" s="76"/>
      <c r="BW10" s="76"/>
      <c r="BX10" s="76"/>
      <c r="BY10" s="76"/>
      <c r="BZ10" s="76"/>
      <c r="CA10" s="76"/>
      <c r="CB10" s="76"/>
      <c r="CC10" s="76"/>
      <c r="CD10" s="76"/>
      <c r="CE10" s="76"/>
      <c r="CF10" s="76"/>
      <c r="CG10" s="76"/>
      <c r="CH10" s="76"/>
      <c r="CI10" s="76"/>
      <c r="CJ10" s="76"/>
      <c r="CK10" s="76"/>
      <c r="CL10" s="76"/>
      <c r="CM10" s="76"/>
      <c r="CN10" s="76"/>
      <c r="CO10" s="76"/>
      <c r="CP10" s="76"/>
      <c r="CQ10" s="76"/>
      <c r="CR10" s="76"/>
      <c r="CS10" s="76"/>
      <c r="CT10" s="76"/>
      <c r="CU10" s="76"/>
      <c r="CV10" s="76"/>
      <c r="CW10" s="76"/>
      <c r="CX10" s="76"/>
      <c r="CY10" s="76"/>
      <c r="CZ10" s="76"/>
      <c r="DA10" s="76"/>
      <c r="DB10" s="76"/>
      <c r="DC10" s="76"/>
      <c r="DD10" s="76"/>
      <c r="DE10" s="76"/>
      <c r="DF10" s="76"/>
      <c r="DG10" s="76"/>
      <c r="DH10" s="76"/>
      <c r="DI10" s="76"/>
      <c r="DJ10" s="76"/>
      <c r="DK10" s="76"/>
      <c r="DL10" s="76"/>
      <c r="DM10" s="76"/>
      <c r="DN10" s="76"/>
      <c r="DO10" s="76"/>
      <c r="DP10" s="76"/>
      <c r="DQ10" s="76"/>
      <c r="DR10" s="76"/>
      <c r="DS10" s="76"/>
      <c r="DT10" s="76"/>
      <c r="DU10" s="76"/>
      <c r="DV10" s="76"/>
      <c r="DW10" s="76"/>
      <c r="DX10" s="76"/>
      <c r="DY10" s="76"/>
      <c r="DZ10" s="76"/>
      <c r="EA10" s="76"/>
      <c r="EB10" s="76"/>
      <c r="EC10" s="76"/>
      <c r="ED10" s="76"/>
      <c r="EE10" s="76"/>
      <c r="EF10" s="76"/>
      <c r="EG10" s="76"/>
      <c r="EH10" s="76"/>
      <c r="EI10" s="76"/>
      <c r="EJ10" s="76"/>
      <c r="EK10" s="76"/>
      <c r="EL10" s="76"/>
      <c r="EM10" s="76"/>
      <c r="EN10" s="76"/>
      <c r="EO10" s="76"/>
      <c r="EP10" s="76"/>
      <c r="EQ10" s="76"/>
      <c r="ER10" s="76"/>
      <c r="ES10" s="76"/>
      <c r="ET10" s="76"/>
      <c r="EU10" s="76"/>
      <c r="EV10" s="76"/>
      <c r="EW10" s="76"/>
      <c r="EX10" s="76"/>
      <c r="EY10" s="76"/>
      <c r="EZ10" s="76"/>
      <c r="FA10" s="76"/>
      <c r="FB10" s="76"/>
      <c r="FC10" s="76"/>
      <c r="FD10" s="76"/>
      <c r="FE10" s="76"/>
      <c r="FF10" s="76"/>
      <c r="FG10" s="76"/>
      <c r="FH10" s="76"/>
      <c r="FI10" s="76"/>
      <c r="FJ10" s="76"/>
      <c r="FK10" s="76"/>
      <c r="FL10" s="76"/>
      <c r="FM10" s="76"/>
      <c r="FN10" s="76"/>
      <c r="FO10" s="76"/>
      <c r="FP10" s="76"/>
      <c r="FQ10" s="76"/>
      <c r="FR10" s="76"/>
      <c r="FS10" s="76"/>
      <c r="FT10" s="76"/>
      <c r="FU10" s="76"/>
      <c r="FV10" s="76"/>
      <c r="FW10" s="76"/>
      <c r="FX10" s="76"/>
      <c r="FY10" s="76"/>
      <c r="FZ10" s="76"/>
      <c r="GA10" s="76"/>
      <c r="GB10" s="76"/>
      <c r="GC10" s="76"/>
      <c r="GD10" s="76"/>
      <c r="GE10" s="76"/>
      <c r="GF10" s="76"/>
      <c r="GG10" s="76"/>
      <c r="GH10" s="76"/>
      <c r="GI10" s="76"/>
      <c r="GJ10" s="76"/>
      <c r="GK10" s="76"/>
      <c r="GL10" s="76"/>
      <c r="GM10" s="76"/>
      <c r="GN10" s="76"/>
      <c r="GO10" s="76"/>
      <c r="GP10" s="76"/>
      <c r="GQ10" s="76"/>
      <c r="GR10" s="76"/>
      <c r="GS10" s="76"/>
      <c r="GT10" s="76"/>
      <c r="GU10" s="76"/>
      <c r="GV10" s="76"/>
      <c r="GW10" s="76"/>
      <c r="GX10" s="76"/>
      <c r="GY10" s="76"/>
      <c r="GZ10" s="76"/>
      <c r="HA10" s="76"/>
      <c r="HB10" s="76"/>
      <c r="HC10" s="76"/>
      <c r="HD10" s="76"/>
      <c r="HE10" s="76"/>
      <c r="HF10" s="76"/>
      <c r="HG10" s="76"/>
      <c r="HH10" s="76"/>
      <c r="HI10" s="76"/>
      <c r="HJ10" s="76"/>
      <c r="HK10" s="76"/>
      <c r="HL10" s="76"/>
      <c r="HM10" s="76"/>
      <c r="HN10" s="76"/>
      <c r="HO10" s="76"/>
      <c r="HP10" s="76"/>
      <c r="HQ10" s="76"/>
      <c r="HR10" s="76"/>
      <c r="HS10" s="76"/>
      <c r="HT10" s="76"/>
      <c r="HU10" s="76"/>
      <c r="HV10" s="76"/>
      <c r="HW10" s="76"/>
      <c r="HX10" s="76"/>
      <c r="HY10" s="76"/>
      <c r="HZ10" s="76"/>
      <c r="IA10" s="76"/>
      <c r="IB10" s="76"/>
      <c r="IC10" s="76"/>
      <c r="ID10" s="76"/>
      <c r="IE10" s="76"/>
      <c r="IF10" s="76"/>
      <c r="IG10" s="76"/>
      <c r="IH10" s="76"/>
      <c r="II10" s="76"/>
      <c r="IJ10" s="76"/>
      <c r="IK10" s="76"/>
      <c r="IL10" s="76"/>
      <c r="IM10" s="76"/>
      <c r="IN10" s="76"/>
      <c r="IO10" s="76"/>
      <c r="IP10" s="76"/>
      <c r="IQ10" s="76"/>
      <c r="IR10" s="76"/>
      <c r="IS10" s="76"/>
      <c r="IT10" s="76"/>
      <c r="IU10" s="76"/>
    </row>
    <row r="11" spans="1:255" ht="12.75">
      <c r="A11" s="92">
        <v>430103</v>
      </c>
      <c r="B11" s="93" t="s">
        <v>12</v>
      </c>
      <c r="C11" s="91">
        <v>52556184.189999998</v>
      </c>
      <c r="D11" s="91">
        <v>7716800</v>
      </c>
      <c r="E11" s="91">
        <v>6302100</v>
      </c>
      <c r="F11" s="91">
        <v>1414700</v>
      </c>
      <c r="G11" s="91">
        <v>0</v>
      </c>
      <c r="H11" s="91">
        <v>0</v>
      </c>
      <c r="I11" s="91">
        <v>27315000</v>
      </c>
      <c r="J11" s="91">
        <v>25839000</v>
      </c>
      <c r="K11" s="91">
        <v>13626000</v>
      </c>
      <c r="L11" s="91">
        <v>0</v>
      </c>
      <c r="M11" s="91">
        <v>0</v>
      </c>
      <c r="N11" s="91">
        <v>12213000</v>
      </c>
      <c r="O11" s="91">
        <v>1476000</v>
      </c>
      <c r="P11" s="91">
        <v>86000</v>
      </c>
      <c r="Q11" s="91">
        <v>0</v>
      </c>
      <c r="R11" s="91">
        <v>1390000</v>
      </c>
      <c r="S11" s="91">
        <v>0</v>
      </c>
      <c r="T11" s="91">
        <v>214528.03</v>
      </c>
      <c r="U11" s="91">
        <v>0</v>
      </c>
      <c r="V11" s="91">
        <v>17309856.16</v>
      </c>
      <c r="W11" s="91">
        <v>0</v>
      </c>
      <c r="X11" s="91">
        <v>0</v>
      </c>
      <c r="Y11" s="91">
        <v>24792222.710000001</v>
      </c>
      <c r="Z11" s="91">
        <v>24730104.539999999</v>
      </c>
      <c r="AA11" s="91">
        <v>23808416.949999999</v>
      </c>
      <c r="AB11" s="91">
        <v>921687.59</v>
      </c>
      <c r="AC11" s="91">
        <v>524592.14</v>
      </c>
      <c r="AD11" s="91">
        <v>0</v>
      </c>
      <c r="AE11" s="91">
        <v>62118.17</v>
      </c>
      <c r="AF11" s="91">
        <v>0</v>
      </c>
      <c r="AG11" s="91">
        <v>0</v>
      </c>
      <c r="AH11" s="91">
        <v>30381807.66</v>
      </c>
      <c r="AI11" s="91">
        <v>28921226.41</v>
      </c>
      <c r="AJ11" s="91">
        <v>27763961.479999997</v>
      </c>
      <c r="AK11" s="91">
        <v>25733378.429999996</v>
      </c>
      <c r="AL11" s="91">
        <v>58145769.140000001</v>
      </c>
      <c r="AM11" s="91">
        <v>54654604.839999996</v>
      </c>
      <c r="AN11" s="91">
        <v>220000</v>
      </c>
      <c r="AO11" s="91">
        <v>23808416.950000003</v>
      </c>
      <c r="AP11" s="91">
        <v>10299141.73</v>
      </c>
      <c r="AQ11" s="91">
        <v>0</v>
      </c>
      <c r="AR11" s="91">
        <v>0</v>
      </c>
      <c r="AS11" s="91">
        <v>13509275.220000001</v>
      </c>
      <c r="AT11" s="91">
        <v>23944744.219999999</v>
      </c>
      <c r="AU11" s="91">
        <v>10362609.220000001</v>
      </c>
      <c r="AV11" s="91">
        <v>0</v>
      </c>
      <c r="AW11" s="91">
        <v>0</v>
      </c>
      <c r="AX11" s="91">
        <v>13582135</v>
      </c>
      <c r="AY11" s="91">
        <v>-136327.26999999999</v>
      </c>
      <c r="AZ11" s="91">
        <v>-63467.49</v>
      </c>
      <c r="BA11" s="91">
        <v>0</v>
      </c>
      <c r="BB11" s="91">
        <v>0</v>
      </c>
      <c r="BC11" s="91">
        <v>-72859.78</v>
      </c>
      <c r="BD11" s="76">
        <f t="shared" ref="BD11:BD74" si="0">ROUND(AP11/70,0)</f>
        <v>147131</v>
      </c>
      <c r="BE11" s="76"/>
      <c r="BF11" s="76"/>
      <c r="BG11" s="76"/>
      <c r="BH11" s="76"/>
      <c r="BI11" s="76"/>
      <c r="BJ11" s="76"/>
      <c r="BK11" s="76"/>
      <c r="BL11" s="76"/>
      <c r="BM11" s="76"/>
      <c r="BN11" s="76"/>
      <c r="BO11" s="76"/>
      <c r="BP11" s="76"/>
      <c r="BQ11" s="76"/>
      <c r="BR11" s="76"/>
      <c r="BS11" s="76"/>
      <c r="BT11" s="76"/>
      <c r="BU11" s="76"/>
      <c r="BV11" s="76"/>
      <c r="BW11" s="76"/>
      <c r="BX11" s="76"/>
      <c r="BY11" s="76"/>
      <c r="BZ11" s="76"/>
      <c r="CA11" s="76"/>
      <c r="CB11" s="76"/>
      <c r="CC11" s="76"/>
      <c r="CD11" s="76"/>
      <c r="CE11" s="76"/>
      <c r="CF11" s="76"/>
      <c r="CG11" s="76"/>
      <c r="CH11" s="76"/>
      <c r="CI11" s="76"/>
      <c r="CJ11" s="76"/>
      <c r="CK11" s="76"/>
      <c r="CL11" s="76"/>
      <c r="CM11" s="76"/>
      <c r="CN11" s="76"/>
      <c r="CO11" s="76"/>
      <c r="CP11" s="76"/>
      <c r="CQ11" s="76"/>
      <c r="CR11" s="76"/>
      <c r="CS11" s="76"/>
      <c r="CT11" s="76"/>
      <c r="CU11" s="76"/>
      <c r="CV11" s="76"/>
      <c r="CW11" s="76"/>
      <c r="CX11" s="76"/>
      <c r="CY11" s="76"/>
      <c r="CZ11" s="76"/>
      <c r="DA11" s="76"/>
      <c r="DB11" s="76"/>
      <c r="DC11" s="76"/>
      <c r="DD11" s="76"/>
      <c r="DE11" s="76"/>
      <c r="DF11" s="76"/>
      <c r="DG11" s="76"/>
      <c r="DH11" s="76"/>
      <c r="DI11" s="76"/>
      <c r="DJ11" s="76"/>
      <c r="DK11" s="76"/>
      <c r="DL11" s="76"/>
      <c r="DM11" s="76"/>
      <c r="DN11" s="76"/>
      <c r="DO11" s="76"/>
      <c r="DP11" s="76"/>
      <c r="DQ11" s="76"/>
      <c r="DR11" s="76"/>
      <c r="DS11" s="76"/>
      <c r="DT11" s="76"/>
      <c r="DU11" s="76"/>
      <c r="DV11" s="76"/>
      <c r="DW11" s="76"/>
      <c r="DX11" s="76"/>
      <c r="DY11" s="76"/>
      <c r="DZ11" s="76"/>
      <c r="EA11" s="76"/>
      <c r="EB11" s="76"/>
      <c r="EC11" s="76"/>
      <c r="ED11" s="76"/>
      <c r="EE11" s="76"/>
      <c r="EF11" s="76"/>
      <c r="EG11" s="76"/>
      <c r="EH11" s="76"/>
      <c r="EI11" s="76"/>
      <c r="EJ11" s="76"/>
      <c r="EK11" s="76"/>
      <c r="EL11" s="76"/>
      <c r="EM11" s="76"/>
      <c r="EN11" s="76"/>
      <c r="EO11" s="76"/>
      <c r="EP11" s="76"/>
      <c r="EQ11" s="76"/>
      <c r="ER11" s="76"/>
      <c r="ES11" s="76"/>
      <c r="ET11" s="76"/>
      <c r="EU11" s="76"/>
      <c r="EV11" s="76"/>
      <c r="EW11" s="76"/>
      <c r="EX11" s="76"/>
      <c r="EY11" s="76"/>
      <c r="EZ11" s="76"/>
      <c r="FA11" s="76"/>
      <c r="FB11" s="76"/>
      <c r="FC11" s="76"/>
      <c r="FD11" s="76"/>
      <c r="FE11" s="76"/>
      <c r="FF11" s="76"/>
      <c r="FG11" s="76"/>
      <c r="FH11" s="76"/>
      <c r="FI11" s="76"/>
      <c r="FJ11" s="76"/>
      <c r="FK11" s="76"/>
      <c r="FL11" s="76"/>
      <c r="FM11" s="76"/>
      <c r="FN11" s="76"/>
      <c r="FO11" s="76"/>
      <c r="FP11" s="76"/>
      <c r="FQ11" s="76"/>
      <c r="FR11" s="76"/>
      <c r="FS11" s="76"/>
      <c r="FT11" s="76"/>
      <c r="FU11" s="76"/>
      <c r="FV11" s="76"/>
      <c r="FW11" s="76"/>
      <c r="FX11" s="76"/>
      <c r="FY11" s="76"/>
      <c r="FZ11" s="76"/>
      <c r="GA11" s="76"/>
      <c r="GB11" s="76"/>
      <c r="GC11" s="76"/>
      <c r="GD11" s="76"/>
      <c r="GE11" s="76"/>
      <c r="GF11" s="76"/>
      <c r="GG11" s="76"/>
      <c r="GH11" s="76"/>
      <c r="GI11" s="76"/>
      <c r="GJ11" s="76"/>
      <c r="GK11" s="76"/>
      <c r="GL11" s="76"/>
      <c r="GM11" s="76"/>
      <c r="GN11" s="76"/>
      <c r="GO11" s="76"/>
      <c r="GP11" s="76"/>
      <c r="GQ11" s="76"/>
      <c r="GR11" s="76"/>
      <c r="GS11" s="76"/>
      <c r="GT11" s="76"/>
      <c r="GU11" s="76"/>
      <c r="GV11" s="76"/>
      <c r="GW11" s="76"/>
      <c r="GX11" s="76"/>
      <c r="GY11" s="76"/>
      <c r="GZ11" s="76"/>
      <c r="HA11" s="76"/>
      <c r="HB11" s="76"/>
      <c r="HC11" s="76"/>
      <c r="HD11" s="76"/>
      <c r="HE11" s="76"/>
      <c r="HF11" s="76"/>
      <c r="HG11" s="76"/>
      <c r="HH11" s="76"/>
      <c r="HI11" s="76"/>
      <c r="HJ11" s="76"/>
      <c r="HK11" s="76"/>
      <c r="HL11" s="76"/>
      <c r="HM11" s="76"/>
      <c r="HN11" s="76"/>
      <c r="HO11" s="76"/>
      <c r="HP11" s="76"/>
      <c r="HQ11" s="76"/>
      <c r="HR11" s="76"/>
      <c r="HS11" s="76"/>
      <c r="HT11" s="76"/>
      <c r="HU11" s="76"/>
      <c r="HV11" s="76"/>
      <c r="HW11" s="76"/>
      <c r="HX11" s="76"/>
      <c r="HY11" s="76"/>
      <c r="HZ11" s="76"/>
      <c r="IA11" s="76"/>
      <c r="IB11" s="76"/>
      <c r="IC11" s="76"/>
      <c r="ID11" s="76"/>
      <c r="IE11" s="76"/>
      <c r="IF11" s="76"/>
      <c r="IG11" s="76"/>
      <c r="IH11" s="76"/>
      <c r="II11" s="76"/>
      <c r="IJ11" s="76"/>
      <c r="IK11" s="76"/>
      <c r="IL11" s="76"/>
      <c r="IM11" s="76"/>
      <c r="IN11" s="76"/>
      <c r="IO11" s="76"/>
      <c r="IP11" s="76"/>
      <c r="IQ11" s="76"/>
      <c r="IR11" s="76"/>
      <c r="IS11" s="76"/>
      <c r="IT11" s="76"/>
      <c r="IU11" s="76"/>
    </row>
    <row r="12" spans="1:255" ht="12.75">
      <c r="A12" s="92">
        <v>430104</v>
      </c>
      <c r="B12" s="93" t="s">
        <v>13</v>
      </c>
      <c r="C12" s="91">
        <v>93629746.589999989</v>
      </c>
      <c r="D12" s="91">
        <v>11914100</v>
      </c>
      <c r="E12" s="91">
        <v>8652000</v>
      </c>
      <c r="F12" s="91">
        <v>3262100</v>
      </c>
      <c r="G12" s="91">
        <v>0</v>
      </c>
      <c r="H12" s="91">
        <v>0</v>
      </c>
      <c r="I12" s="91">
        <v>81133900</v>
      </c>
      <c r="J12" s="91">
        <v>78659900</v>
      </c>
      <c r="K12" s="91">
        <v>37799000</v>
      </c>
      <c r="L12" s="91">
        <v>1407000</v>
      </c>
      <c r="M12" s="91">
        <v>13000900</v>
      </c>
      <c r="N12" s="91">
        <v>26453000</v>
      </c>
      <c r="O12" s="91">
        <v>2474000</v>
      </c>
      <c r="P12" s="91">
        <v>734000</v>
      </c>
      <c r="Q12" s="91">
        <v>0</v>
      </c>
      <c r="R12" s="91">
        <v>1740000</v>
      </c>
      <c r="S12" s="91">
        <v>0</v>
      </c>
      <c r="T12" s="91">
        <v>394058.49</v>
      </c>
      <c r="U12" s="91">
        <v>0</v>
      </c>
      <c r="V12" s="91">
        <v>187688.1</v>
      </c>
      <c r="W12" s="91">
        <v>0</v>
      </c>
      <c r="X12" s="91">
        <v>0</v>
      </c>
      <c r="Y12" s="91">
        <v>74193338.310000002</v>
      </c>
      <c r="Z12" s="91">
        <v>74162176.269999996</v>
      </c>
      <c r="AA12" s="91">
        <v>72160758.170000002</v>
      </c>
      <c r="AB12" s="91">
        <v>2001418.1</v>
      </c>
      <c r="AC12" s="91">
        <v>942048.52</v>
      </c>
      <c r="AD12" s="91">
        <v>0</v>
      </c>
      <c r="AE12" s="91">
        <v>31162.04</v>
      </c>
      <c r="AF12" s="91">
        <v>0</v>
      </c>
      <c r="AG12" s="91">
        <v>0</v>
      </c>
      <c r="AH12" s="91">
        <v>86287622.079999998</v>
      </c>
      <c r="AI12" s="91">
        <v>85485122.319999993</v>
      </c>
      <c r="AJ12" s="91">
        <v>19436408.279999986</v>
      </c>
      <c r="AK12" s="91">
        <v>12937266.450000001</v>
      </c>
      <c r="AL12" s="91">
        <v>105724030.35999998</v>
      </c>
      <c r="AM12" s="91">
        <v>98422388.769999996</v>
      </c>
      <c r="AN12" s="91">
        <v>340000</v>
      </c>
      <c r="AO12" s="91">
        <v>72160758.170000002</v>
      </c>
      <c r="AP12" s="91">
        <v>31568574.710000001</v>
      </c>
      <c r="AQ12" s="91">
        <v>1350446.25</v>
      </c>
      <c r="AR12" s="91">
        <v>12637673.16</v>
      </c>
      <c r="AS12" s="91">
        <v>26604064.050000001</v>
      </c>
      <c r="AT12" s="91">
        <v>72809890</v>
      </c>
      <c r="AU12" s="91">
        <v>31875620</v>
      </c>
      <c r="AV12" s="91">
        <v>1358624</v>
      </c>
      <c r="AW12" s="91">
        <v>12745728</v>
      </c>
      <c r="AX12" s="91">
        <v>26829918</v>
      </c>
      <c r="AY12" s="91">
        <v>-649131.83000000007</v>
      </c>
      <c r="AZ12" s="91">
        <v>-307045.28999999998</v>
      </c>
      <c r="BA12" s="91">
        <v>-8177.75</v>
      </c>
      <c r="BB12" s="91">
        <v>-108054.84</v>
      </c>
      <c r="BC12" s="91">
        <v>-225853.95</v>
      </c>
      <c r="BD12" s="76">
        <f t="shared" si="0"/>
        <v>450980</v>
      </c>
      <c r="BE12" s="76"/>
      <c r="BF12" s="76"/>
      <c r="BG12" s="76"/>
      <c r="BH12" s="76"/>
      <c r="BI12" s="76"/>
      <c r="BJ12" s="76"/>
      <c r="BK12" s="76"/>
      <c r="BL12" s="76"/>
      <c r="BM12" s="76"/>
      <c r="BN12" s="76"/>
      <c r="BO12" s="76"/>
      <c r="BP12" s="76"/>
      <c r="BQ12" s="76"/>
      <c r="BR12" s="76"/>
      <c r="BS12" s="76"/>
      <c r="BT12" s="76"/>
      <c r="BU12" s="76"/>
      <c r="BV12" s="76"/>
      <c r="BW12" s="76"/>
      <c r="BX12" s="76"/>
      <c r="BY12" s="76"/>
      <c r="BZ12" s="76"/>
      <c r="CA12" s="76"/>
      <c r="CB12" s="76"/>
      <c r="CC12" s="76"/>
      <c r="CD12" s="76"/>
      <c r="CE12" s="76"/>
      <c r="CF12" s="76"/>
      <c r="CG12" s="76"/>
      <c r="CH12" s="76"/>
      <c r="CI12" s="76"/>
      <c r="CJ12" s="76"/>
      <c r="CK12" s="76"/>
      <c r="CL12" s="76"/>
      <c r="CM12" s="76"/>
      <c r="CN12" s="76"/>
      <c r="CO12" s="76"/>
      <c r="CP12" s="76"/>
      <c r="CQ12" s="76"/>
      <c r="CR12" s="76"/>
      <c r="CS12" s="76"/>
      <c r="CT12" s="76"/>
      <c r="CU12" s="76"/>
      <c r="CV12" s="76"/>
      <c r="CW12" s="76"/>
      <c r="CX12" s="76"/>
      <c r="CY12" s="76"/>
      <c r="CZ12" s="76"/>
      <c r="DA12" s="76"/>
      <c r="DB12" s="76"/>
      <c r="DC12" s="76"/>
      <c r="DD12" s="76"/>
      <c r="DE12" s="76"/>
      <c r="DF12" s="76"/>
      <c r="DG12" s="76"/>
      <c r="DH12" s="76"/>
      <c r="DI12" s="76"/>
      <c r="DJ12" s="76"/>
      <c r="DK12" s="76"/>
      <c r="DL12" s="76"/>
      <c r="DM12" s="76"/>
      <c r="DN12" s="76"/>
      <c r="DO12" s="76"/>
      <c r="DP12" s="76"/>
      <c r="DQ12" s="76"/>
      <c r="DR12" s="76"/>
      <c r="DS12" s="76"/>
      <c r="DT12" s="76"/>
      <c r="DU12" s="76"/>
      <c r="DV12" s="76"/>
      <c r="DW12" s="76"/>
      <c r="DX12" s="76"/>
      <c r="DY12" s="76"/>
      <c r="DZ12" s="76"/>
      <c r="EA12" s="76"/>
      <c r="EB12" s="76"/>
      <c r="EC12" s="76"/>
      <c r="ED12" s="76"/>
      <c r="EE12" s="76"/>
      <c r="EF12" s="76"/>
      <c r="EG12" s="76"/>
      <c r="EH12" s="76"/>
      <c r="EI12" s="76"/>
      <c r="EJ12" s="76"/>
      <c r="EK12" s="76"/>
      <c r="EL12" s="76"/>
      <c r="EM12" s="76"/>
      <c r="EN12" s="76"/>
      <c r="EO12" s="76"/>
      <c r="EP12" s="76"/>
      <c r="EQ12" s="76"/>
      <c r="ER12" s="76"/>
      <c r="ES12" s="76"/>
      <c r="ET12" s="76"/>
      <c r="EU12" s="76"/>
      <c r="EV12" s="76"/>
      <c r="EW12" s="76"/>
      <c r="EX12" s="76"/>
      <c r="EY12" s="76"/>
      <c r="EZ12" s="76"/>
      <c r="FA12" s="76"/>
      <c r="FB12" s="76"/>
      <c r="FC12" s="76"/>
      <c r="FD12" s="76"/>
      <c r="FE12" s="76"/>
      <c r="FF12" s="76"/>
      <c r="FG12" s="76"/>
      <c r="FH12" s="76"/>
      <c r="FI12" s="76"/>
      <c r="FJ12" s="76"/>
      <c r="FK12" s="76"/>
      <c r="FL12" s="76"/>
      <c r="FM12" s="76"/>
      <c r="FN12" s="76"/>
      <c r="FO12" s="76"/>
      <c r="FP12" s="76"/>
      <c r="FQ12" s="76"/>
      <c r="FR12" s="76"/>
      <c r="FS12" s="76"/>
      <c r="FT12" s="76"/>
      <c r="FU12" s="76"/>
      <c r="FV12" s="76"/>
      <c r="FW12" s="76"/>
      <c r="FX12" s="76"/>
      <c r="FY12" s="76"/>
      <c r="FZ12" s="76"/>
      <c r="GA12" s="76"/>
      <c r="GB12" s="76"/>
      <c r="GC12" s="76"/>
      <c r="GD12" s="76"/>
      <c r="GE12" s="76"/>
      <c r="GF12" s="76"/>
      <c r="GG12" s="76"/>
      <c r="GH12" s="76"/>
      <c r="GI12" s="76"/>
      <c r="GJ12" s="76"/>
      <c r="GK12" s="76"/>
      <c r="GL12" s="76"/>
      <c r="GM12" s="76"/>
      <c r="GN12" s="76"/>
      <c r="GO12" s="76"/>
      <c r="GP12" s="76"/>
      <c r="GQ12" s="76"/>
      <c r="GR12" s="76"/>
      <c r="GS12" s="76"/>
      <c r="GT12" s="76"/>
      <c r="GU12" s="76"/>
      <c r="GV12" s="76"/>
      <c r="GW12" s="76"/>
      <c r="GX12" s="76"/>
      <c r="GY12" s="76"/>
      <c r="GZ12" s="76"/>
      <c r="HA12" s="76"/>
      <c r="HB12" s="76"/>
      <c r="HC12" s="76"/>
      <c r="HD12" s="76"/>
      <c r="HE12" s="76"/>
      <c r="HF12" s="76"/>
      <c r="HG12" s="76"/>
      <c r="HH12" s="76"/>
      <c r="HI12" s="76"/>
      <c r="HJ12" s="76"/>
      <c r="HK12" s="76"/>
      <c r="HL12" s="76"/>
      <c r="HM12" s="76"/>
      <c r="HN12" s="76"/>
      <c r="HO12" s="76"/>
      <c r="HP12" s="76"/>
      <c r="HQ12" s="76"/>
      <c r="HR12" s="76"/>
      <c r="HS12" s="76"/>
      <c r="HT12" s="76"/>
      <c r="HU12" s="76"/>
      <c r="HV12" s="76"/>
      <c r="HW12" s="76"/>
      <c r="HX12" s="76"/>
      <c r="HY12" s="76"/>
      <c r="HZ12" s="76"/>
      <c r="IA12" s="76"/>
      <c r="IB12" s="76"/>
      <c r="IC12" s="76"/>
      <c r="ID12" s="76"/>
      <c r="IE12" s="76"/>
      <c r="IF12" s="76"/>
      <c r="IG12" s="76"/>
      <c r="IH12" s="76"/>
      <c r="II12" s="76"/>
      <c r="IJ12" s="76"/>
      <c r="IK12" s="76"/>
      <c r="IL12" s="76"/>
      <c r="IM12" s="76"/>
      <c r="IN12" s="76"/>
      <c r="IO12" s="76"/>
      <c r="IP12" s="76"/>
      <c r="IQ12" s="76"/>
      <c r="IR12" s="76"/>
      <c r="IS12" s="76"/>
      <c r="IT12" s="76"/>
      <c r="IU12" s="76"/>
    </row>
    <row r="13" spans="1:255" ht="12.75">
      <c r="A13" s="92">
        <v>430105</v>
      </c>
      <c r="B13" s="93" t="s">
        <v>14</v>
      </c>
      <c r="C13" s="91">
        <v>39883638.030000001</v>
      </c>
      <c r="D13" s="91">
        <v>4536500</v>
      </c>
      <c r="E13" s="91">
        <v>2800100</v>
      </c>
      <c r="F13" s="91">
        <v>1736400</v>
      </c>
      <c r="G13" s="91">
        <v>0</v>
      </c>
      <c r="H13" s="91">
        <v>0</v>
      </c>
      <c r="I13" s="91">
        <v>35163000</v>
      </c>
      <c r="J13" s="91">
        <v>34257500</v>
      </c>
      <c r="K13" s="91">
        <v>17204000</v>
      </c>
      <c r="L13" s="91">
        <v>0</v>
      </c>
      <c r="M13" s="91">
        <v>0</v>
      </c>
      <c r="N13" s="91">
        <v>17053500</v>
      </c>
      <c r="O13" s="91">
        <v>905500</v>
      </c>
      <c r="P13" s="91">
        <v>59000</v>
      </c>
      <c r="Q13" s="91">
        <v>0</v>
      </c>
      <c r="R13" s="91">
        <v>846500</v>
      </c>
      <c r="S13" s="91">
        <v>0</v>
      </c>
      <c r="T13" s="91">
        <v>54090.54</v>
      </c>
      <c r="U13" s="91">
        <v>0</v>
      </c>
      <c r="V13" s="91">
        <v>130047.49</v>
      </c>
      <c r="W13" s="91">
        <v>0</v>
      </c>
      <c r="X13" s="91">
        <v>0</v>
      </c>
      <c r="Y13" s="91">
        <v>30042986.850000001</v>
      </c>
      <c r="Z13" s="91">
        <v>30033979.25</v>
      </c>
      <c r="AA13" s="91">
        <v>29240403.739999998</v>
      </c>
      <c r="AB13" s="91">
        <v>793575.51</v>
      </c>
      <c r="AC13" s="91">
        <v>356176.59</v>
      </c>
      <c r="AD13" s="91">
        <v>0</v>
      </c>
      <c r="AE13" s="91">
        <v>9007.6</v>
      </c>
      <c r="AF13" s="91">
        <v>0</v>
      </c>
      <c r="AG13" s="91">
        <v>0</v>
      </c>
      <c r="AH13" s="91">
        <v>34656025.240000002</v>
      </c>
      <c r="AI13" s="91">
        <v>31825736.960000001</v>
      </c>
      <c r="AJ13" s="91">
        <v>9840651.1799999997</v>
      </c>
      <c r="AK13" s="91">
        <v>4823554.9200000009</v>
      </c>
      <c r="AL13" s="91">
        <v>44496676.420000002</v>
      </c>
      <c r="AM13" s="91">
        <v>36649291.880000003</v>
      </c>
      <c r="AN13" s="91">
        <v>214500</v>
      </c>
      <c r="AO13" s="91">
        <v>29240403.740000002</v>
      </c>
      <c r="AP13" s="91">
        <v>12751684.1</v>
      </c>
      <c r="AQ13" s="91">
        <v>0</v>
      </c>
      <c r="AR13" s="91">
        <v>0</v>
      </c>
      <c r="AS13" s="91">
        <v>16488719.640000001</v>
      </c>
      <c r="AT13" s="91">
        <v>29882485</v>
      </c>
      <c r="AU13" s="91">
        <v>13094090</v>
      </c>
      <c r="AV13" s="91">
        <v>0</v>
      </c>
      <c r="AW13" s="91">
        <v>0</v>
      </c>
      <c r="AX13" s="91">
        <v>16788395</v>
      </c>
      <c r="AY13" s="91">
        <v>-642081.26</v>
      </c>
      <c r="AZ13" s="91">
        <v>-342405.9</v>
      </c>
      <c r="BA13" s="91">
        <v>0</v>
      </c>
      <c r="BB13" s="91">
        <v>0</v>
      </c>
      <c r="BC13" s="91">
        <v>-299675.36</v>
      </c>
      <c r="BD13" s="76">
        <f t="shared" si="0"/>
        <v>182167</v>
      </c>
      <c r="BE13" s="76"/>
      <c r="BF13" s="76"/>
      <c r="BG13" s="76"/>
      <c r="BH13" s="76"/>
      <c r="BI13" s="76"/>
      <c r="BJ13" s="76"/>
      <c r="BK13" s="76"/>
      <c r="BL13" s="76"/>
      <c r="BM13" s="76"/>
      <c r="BN13" s="76"/>
      <c r="BO13" s="76"/>
      <c r="BP13" s="76"/>
      <c r="BQ13" s="76"/>
      <c r="BR13" s="76"/>
      <c r="BS13" s="76"/>
      <c r="BT13" s="76"/>
      <c r="BU13" s="76"/>
      <c r="BV13" s="76"/>
      <c r="BW13" s="76"/>
      <c r="BX13" s="76"/>
      <c r="BY13" s="76"/>
      <c r="BZ13" s="76"/>
      <c r="CA13" s="76"/>
      <c r="CB13" s="76"/>
      <c r="CC13" s="76"/>
      <c r="CD13" s="76"/>
      <c r="CE13" s="76"/>
      <c r="CF13" s="76"/>
      <c r="CG13" s="76"/>
      <c r="CH13" s="76"/>
      <c r="CI13" s="76"/>
      <c r="CJ13" s="76"/>
      <c r="CK13" s="76"/>
      <c r="CL13" s="76"/>
      <c r="CM13" s="76"/>
      <c r="CN13" s="76"/>
      <c r="CO13" s="76"/>
      <c r="CP13" s="76"/>
      <c r="CQ13" s="76"/>
      <c r="CR13" s="76"/>
      <c r="CS13" s="76"/>
      <c r="CT13" s="76"/>
      <c r="CU13" s="76"/>
      <c r="CV13" s="76"/>
      <c r="CW13" s="76"/>
      <c r="CX13" s="76"/>
      <c r="CY13" s="76"/>
      <c r="CZ13" s="76"/>
      <c r="DA13" s="76"/>
      <c r="DB13" s="76"/>
      <c r="DC13" s="76"/>
      <c r="DD13" s="76"/>
      <c r="DE13" s="76"/>
      <c r="DF13" s="76"/>
      <c r="DG13" s="76"/>
      <c r="DH13" s="76"/>
      <c r="DI13" s="76"/>
      <c r="DJ13" s="76"/>
      <c r="DK13" s="76"/>
      <c r="DL13" s="76"/>
      <c r="DM13" s="76"/>
      <c r="DN13" s="76"/>
      <c r="DO13" s="76"/>
      <c r="DP13" s="76"/>
      <c r="DQ13" s="76"/>
      <c r="DR13" s="76"/>
      <c r="DS13" s="76"/>
      <c r="DT13" s="76"/>
      <c r="DU13" s="76"/>
      <c r="DV13" s="76"/>
      <c r="DW13" s="76"/>
      <c r="DX13" s="76"/>
      <c r="DY13" s="76"/>
      <c r="DZ13" s="76"/>
      <c r="EA13" s="76"/>
      <c r="EB13" s="76"/>
      <c r="EC13" s="76"/>
      <c r="ED13" s="76"/>
      <c r="EE13" s="76"/>
      <c r="EF13" s="76"/>
      <c r="EG13" s="76"/>
      <c r="EH13" s="76"/>
      <c r="EI13" s="76"/>
      <c r="EJ13" s="76"/>
      <c r="EK13" s="76"/>
      <c r="EL13" s="76"/>
      <c r="EM13" s="76"/>
      <c r="EN13" s="76"/>
      <c r="EO13" s="76"/>
      <c r="EP13" s="76"/>
      <c r="EQ13" s="76"/>
      <c r="ER13" s="76"/>
      <c r="ES13" s="76"/>
      <c r="ET13" s="76"/>
      <c r="EU13" s="76"/>
      <c r="EV13" s="76"/>
      <c r="EW13" s="76"/>
      <c r="EX13" s="76"/>
      <c r="EY13" s="76"/>
      <c r="EZ13" s="76"/>
      <c r="FA13" s="76"/>
      <c r="FB13" s="76"/>
      <c r="FC13" s="76"/>
      <c r="FD13" s="76"/>
      <c r="FE13" s="76"/>
      <c r="FF13" s="76"/>
      <c r="FG13" s="76"/>
      <c r="FH13" s="76"/>
      <c r="FI13" s="76"/>
      <c r="FJ13" s="76"/>
      <c r="FK13" s="76"/>
      <c r="FL13" s="76"/>
      <c r="FM13" s="76"/>
      <c r="FN13" s="76"/>
      <c r="FO13" s="76"/>
      <c r="FP13" s="76"/>
      <c r="FQ13" s="76"/>
      <c r="FR13" s="76"/>
      <c r="FS13" s="76"/>
      <c r="FT13" s="76"/>
      <c r="FU13" s="76"/>
      <c r="FV13" s="76"/>
      <c r="FW13" s="76"/>
      <c r="FX13" s="76"/>
      <c r="FY13" s="76"/>
      <c r="FZ13" s="76"/>
      <c r="GA13" s="76"/>
      <c r="GB13" s="76"/>
      <c r="GC13" s="76"/>
      <c r="GD13" s="76"/>
      <c r="GE13" s="76"/>
      <c r="GF13" s="76"/>
      <c r="GG13" s="76"/>
      <c r="GH13" s="76"/>
      <c r="GI13" s="76"/>
      <c r="GJ13" s="76"/>
      <c r="GK13" s="76"/>
      <c r="GL13" s="76"/>
      <c r="GM13" s="76"/>
      <c r="GN13" s="76"/>
      <c r="GO13" s="76"/>
      <c r="GP13" s="76"/>
      <c r="GQ13" s="76"/>
      <c r="GR13" s="76"/>
      <c r="GS13" s="76"/>
      <c r="GT13" s="76"/>
      <c r="GU13" s="76"/>
      <c r="GV13" s="76"/>
      <c r="GW13" s="76"/>
      <c r="GX13" s="76"/>
      <c r="GY13" s="76"/>
      <c r="GZ13" s="76"/>
      <c r="HA13" s="76"/>
      <c r="HB13" s="76"/>
      <c r="HC13" s="76"/>
      <c r="HD13" s="76"/>
      <c r="HE13" s="76"/>
      <c r="HF13" s="76"/>
      <c r="HG13" s="76"/>
      <c r="HH13" s="76"/>
      <c r="HI13" s="76"/>
      <c r="HJ13" s="76"/>
      <c r="HK13" s="76"/>
      <c r="HL13" s="76"/>
      <c r="HM13" s="76"/>
      <c r="HN13" s="76"/>
      <c r="HO13" s="76"/>
      <c r="HP13" s="76"/>
      <c r="HQ13" s="76"/>
      <c r="HR13" s="76"/>
      <c r="HS13" s="76"/>
      <c r="HT13" s="76"/>
      <c r="HU13" s="76"/>
      <c r="HV13" s="76"/>
      <c r="HW13" s="76"/>
      <c r="HX13" s="76"/>
      <c r="HY13" s="76"/>
      <c r="HZ13" s="76"/>
      <c r="IA13" s="76"/>
      <c r="IB13" s="76"/>
      <c r="IC13" s="76"/>
      <c r="ID13" s="76"/>
      <c r="IE13" s="76"/>
      <c r="IF13" s="76"/>
      <c r="IG13" s="76"/>
      <c r="IH13" s="76"/>
      <c r="II13" s="76"/>
      <c r="IJ13" s="76"/>
      <c r="IK13" s="76"/>
      <c r="IL13" s="76"/>
      <c r="IM13" s="76"/>
      <c r="IN13" s="76"/>
      <c r="IO13" s="76"/>
      <c r="IP13" s="76"/>
      <c r="IQ13" s="76"/>
      <c r="IR13" s="76"/>
      <c r="IS13" s="76"/>
      <c r="IT13" s="76"/>
      <c r="IU13" s="76"/>
    </row>
    <row r="14" spans="1:255" ht="12.75">
      <c r="A14" s="92">
        <v>430111</v>
      </c>
      <c r="B14" s="93" t="s">
        <v>10</v>
      </c>
      <c r="C14" s="91">
        <v>82814503.719999999</v>
      </c>
      <c r="D14" s="91">
        <v>9144000</v>
      </c>
      <c r="E14" s="91">
        <v>6825100</v>
      </c>
      <c r="F14" s="91">
        <v>2318900</v>
      </c>
      <c r="G14" s="91">
        <v>0</v>
      </c>
      <c r="H14" s="91">
        <v>0</v>
      </c>
      <c r="I14" s="91">
        <v>41086000</v>
      </c>
      <c r="J14" s="91">
        <v>38864000</v>
      </c>
      <c r="K14" s="91">
        <v>20044000</v>
      </c>
      <c r="L14" s="91">
        <v>0</v>
      </c>
      <c r="M14" s="91">
        <v>0</v>
      </c>
      <c r="N14" s="91">
        <v>18820000</v>
      </c>
      <c r="O14" s="91">
        <v>2222000</v>
      </c>
      <c r="P14" s="91">
        <v>42000</v>
      </c>
      <c r="Q14" s="91">
        <v>0</v>
      </c>
      <c r="R14" s="91">
        <v>2180000</v>
      </c>
      <c r="S14" s="91">
        <v>0</v>
      </c>
      <c r="T14" s="91">
        <v>156984.21</v>
      </c>
      <c r="U14" s="91">
        <v>0</v>
      </c>
      <c r="V14" s="91">
        <v>32427519.510000002</v>
      </c>
      <c r="W14" s="91">
        <v>0</v>
      </c>
      <c r="X14" s="91">
        <v>0</v>
      </c>
      <c r="Y14" s="91">
        <v>38231416.57</v>
      </c>
      <c r="Z14" s="91">
        <v>38207474.640000001</v>
      </c>
      <c r="AA14" s="91">
        <v>37134184.289999999</v>
      </c>
      <c r="AB14" s="91">
        <v>1073290.3500000001</v>
      </c>
      <c r="AC14" s="91">
        <v>500895.82</v>
      </c>
      <c r="AD14" s="91">
        <v>0</v>
      </c>
      <c r="AE14" s="91">
        <v>23941.93</v>
      </c>
      <c r="AF14" s="91">
        <v>0</v>
      </c>
      <c r="AG14" s="91">
        <v>0</v>
      </c>
      <c r="AH14" s="91">
        <v>20525225.940000001</v>
      </c>
      <c r="AI14" s="91">
        <v>28306516.260000002</v>
      </c>
      <c r="AJ14" s="91">
        <v>44583087.149999999</v>
      </c>
      <c r="AK14" s="91">
        <v>42853271.439999998</v>
      </c>
      <c r="AL14" s="91">
        <v>65108313.090000004</v>
      </c>
      <c r="AM14" s="91">
        <v>71159787.700000003</v>
      </c>
      <c r="AN14" s="91">
        <v>740000</v>
      </c>
      <c r="AO14" s="91">
        <v>37134184.289999999</v>
      </c>
      <c r="AP14" s="91">
        <v>15909284.9</v>
      </c>
      <c r="AQ14" s="91">
        <v>0</v>
      </c>
      <c r="AR14" s="91">
        <v>0</v>
      </c>
      <c r="AS14" s="91">
        <v>21224899.390000001</v>
      </c>
      <c r="AT14" s="91">
        <v>38490335</v>
      </c>
      <c r="AU14" s="91">
        <v>16575170</v>
      </c>
      <c r="AV14" s="91">
        <v>0</v>
      </c>
      <c r="AW14" s="91">
        <v>0</v>
      </c>
      <c r="AX14" s="91">
        <v>21915165</v>
      </c>
      <c r="AY14" s="91">
        <v>-1356150.71</v>
      </c>
      <c r="AZ14" s="91">
        <v>-665885.1</v>
      </c>
      <c r="BA14" s="91">
        <v>0</v>
      </c>
      <c r="BB14" s="91">
        <v>0</v>
      </c>
      <c r="BC14" s="91">
        <v>-690265.61</v>
      </c>
      <c r="BD14" s="76">
        <f t="shared" si="0"/>
        <v>227275</v>
      </c>
      <c r="BE14" s="76"/>
      <c r="BF14" s="76"/>
      <c r="BG14" s="76"/>
      <c r="BH14" s="76"/>
      <c r="BI14" s="76"/>
      <c r="BJ14" s="76"/>
      <c r="BK14" s="76"/>
      <c r="BL14" s="76"/>
      <c r="BM14" s="76"/>
      <c r="BN14" s="76"/>
      <c r="BO14" s="76"/>
      <c r="BP14" s="76"/>
      <c r="BQ14" s="76"/>
      <c r="BR14" s="76"/>
      <c r="BS14" s="76"/>
      <c r="BT14" s="76"/>
      <c r="BU14" s="76"/>
      <c r="BV14" s="76"/>
      <c r="BW14" s="76"/>
      <c r="BX14" s="76"/>
      <c r="BY14" s="76"/>
      <c r="BZ14" s="76"/>
      <c r="CA14" s="76"/>
      <c r="CB14" s="76"/>
      <c r="CC14" s="76"/>
      <c r="CD14" s="76"/>
      <c r="CE14" s="76"/>
      <c r="CF14" s="76"/>
      <c r="CG14" s="76"/>
      <c r="CH14" s="76"/>
      <c r="CI14" s="76"/>
      <c r="CJ14" s="76"/>
      <c r="CK14" s="76"/>
      <c r="CL14" s="76"/>
      <c r="CM14" s="76"/>
      <c r="CN14" s="76"/>
      <c r="CO14" s="76"/>
      <c r="CP14" s="76"/>
      <c r="CQ14" s="76"/>
      <c r="CR14" s="76"/>
      <c r="CS14" s="76"/>
      <c r="CT14" s="76"/>
      <c r="CU14" s="76"/>
      <c r="CV14" s="76"/>
      <c r="CW14" s="76"/>
      <c r="CX14" s="76"/>
      <c r="CY14" s="76"/>
      <c r="CZ14" s="76"/>
      <c r="DA14" s="76"/>
      <c r="DB14" s="76"/>
      <c r="DC14" s="76"/>
      <c r="DD14" s="76"/>
      <c r="DE14" s="76"/>
      <c r="DF14" s="76"/>
      <c r="DG14" s="76"/>
      <c r="DH14" s="76"/>
      <c r="DI14" s="76"/>
      <c r="DJ14" s="76"/>
      <c r="DK14" s="76"/>
      <c r="DL14" s="76"/>
      <c r="DM14" s="76"/>
      <c r="DN14" s="76"/>
      <c r="DO14" s="76"/>
      <c r="DP14" s="76"/>
      <c r="DQ14" s="76"/>
      <c r="DR14" s="76"/>
      <c r="DS14" s="76"/>
      <c r="DT14" s="76"/>
      <c r="DU14" s="76"/>
      <c r="DV14" s="76"/>
      <c r="DW14" s="76"/>
      <c r="DX14" s="76"/>
      <c r="DY14" s="76"/>
      <c r="DZ14" s="76"/>
      <c r="EA14" s="76"/>
      <c r="EB14" s="76"/>
      <c r="EC14" s="76"/>
      <c r="ED14" s="76"/>
      <c r="EE14" s="76"/>
      <c r="EF14" s="76"/>
      <c r="EG14" s="76"/>
      <c r="EH14" s="76"/>
      <c r="EI14" s="76"/>
      <c r="EJ14" s="76"/>
      <c r="EK14" s="76"/>
      <c r="EL14" s="76"/>
      <c r="EM14" s="76"/>
      <c r="EN14" s="76"/>
      <c r="EO14" s="76"/>
      <c r="EP14" s="76"/>
      <c r="EQ14" s="76"/>
      <c r="ER14" s="76"/>
      <c r="ES14" s="76"/>
      <c r="ET14" s="76"/>
      <c r="EU14" s="76"/>
      <c r="EV14" s="76"/>
      <c r="EW14" s="76"/>
      <c r="EX14" s="76"/>
      <c r="EY14" s="76"/>
      <c r="EZ14" s="76"/>
      <c r="FA14" s="76"/>
      <c r="FB14" s="76"/>
      <c r="FC14" s="76"/>
      <c r="FD14" s="76"/>
      <c r="FE14" s="76"/>
      <c r="FF14" s="76"/>
      <c r="FG14" s="76"/>
      <c r="FH14" s="76"/>
      <c r="FI14" s="76"/>
      <c r="FJ14" s="76"/>
      <c r="FK14" s="76"/>
      <c r="FL14" s="76"/>
      <c r="FM14" s="76"/>
      <c r="FN14" s="76"/>
      <c r="FO14" s="76"/>
      <c r="FP14" s="76"/>
      <c r="FQ14" s="76"/>
      <c r="FR14" s="76"/>
      <c r="FS14" s="76"/>
      <c r="FT14" s="76"/>
      <c r="FU14" s="76"/>
      <c r="FV14" s="76"/>
      <c r="FW14" s="76"/>
      <c r="FX14" s="76"/>
      <c r="FY14" s="76"/>
      <c r="FZ14" s="76"/>
      <c r="GA14" s="76"/>
      <c r="GB14" s="76"/>
      <c r="GC14" s="76"/>
      <c r="GD14" s="76"/>
      <c r="GE14" s="76"/>
      <c r="GF14" s="76"/>
      <c r="GG14" s="76"/>
      <c r="GH14" s="76"/>
      <c r="GI14" s="76"/>
      <c r="GJ14" s="76"/>
      <c r="GK14" s="76"/>
      <c r="GL14" s="76"/>
      <c r="GM14" s="76"/>
      <c r="GN14" s="76"/>
      <c r="GO14" s="76"/>
      <c r="GP14" s="76"/>
      <c r="GQ14" s="76"/>
      <c r="GR14" s="76"/>
      <c r="GS14" s="76"/>
      <c r="GT14" s="76"/>
      <c r="GU14" s="76"/>
      <c r="GV14" s="76"/>
      <c r="GW14" s="76"/>
      <c r="GX14" s="76"/>
      <c r="GY14" s="76"/>
      <c r="GZ14" s="76"/>
      <c r="HA14" s="76"/>
      <c r="HB14" s="76"/>
      <c r="HC14" s="76"/>
      <c r="HD14" s="76"/>
      <c r="HE14" s="76"/>
      <c r="HF14" s="76"/>
      <c r="HG14" s="76"/>
      <c r="HH14" s="76"/>
      <c r="HI14" s="76"/>
      <c r="HJ14" s="76"/>
      <c r="HK14" s="76"/>
      <c r="HL14" s="76"/>
      <c r="HM14" s="76"/>
      <c r="HN14" s="76"/>
      <c r="HO14" s="76"/>
      <c r="HP14" s="76"/>
      <c r="HQ14" s="76"/>
      <c r="HR14" s="76"/>
      <c r="HS14" s="76"/>
      <c r="HT14" s="76"/>
      <c r="HU14" s="76"/>
      <c r="HV14" s="76"/>
      <c r="HW14" s="76"/>
      <c r="HX14" s="76"/>
      <c r="HY14" s="76"/>
      <c r="HZ14" s="76"/>
      <c r="IA14" s="76"/>
      <c r="IB14" s="76"/>
      <c r="IC14" s="76"/>
      <c r="ID14" s="76"/>
      <c r="IE14" s="76"/>
      <c r="IF14" s="76"/>
      <c r="IG14" s="76"/>
      <c r="IH14" s="76"/>
      <c r="II14" s="76"/>
      <c r="IJ14" s="76"/>
      <c r="IK14" s="76"/>
      <c r="IL14" s="76"/>
      <c r="IM14" s="76"/>
      <c r="IN14" s="76"/>
      <c r="IO14" s="76"/>
      <c r="IP14" s="76"/>
      <c r="IQ14" s="76"/>
      <c r="IR14" s="76"/>
      <c r="IS14" s="76"/>
      <c r="IT14" s="76"/>
      <c r="IU14" s="76"/>
    </row>
    <row r="15" spans="1:255" ht="12.75">
      <c r="A15" s="92">
        <v>430121</v>
      </c>
      <c r="B15" s="93" t="s">
        <v>8</v>
      </c>
      <c r="C15" s="91">
        <v>340873399.57000005</v>
      </c>
      <c r="D15" s="91">
        <v>77805624.49000001</v>
      </c>
      <c r="E15" s="91">
        <v>76511762.980000004</v>
      </c>
      <c r="F15" s="91">
        <v>1293861.51</v>
      </c>
      <c r="G15" s="91">
        <v>0</v>
      </c>
      <c r="H15" s="91">
        <v>0</v>
      </c>
      <c r="I15" s="91">
        <v>259789000</v>
      </c>
      <c r="J15" s="91">
        <v>243461818</v>
      </c>
      <c r="K15" s="91">
        <v>104072000</v>
      </c>
      <c r="L15" s="91">
        <v>0</v>
      </c>
      <c r="M15" s="91">
        <v>0</v>
      </c>
      <c r="N15" s="91">
        <v>139389818</v>
      </c>
      <c r="O15" s="91">
        <v>16327182</v>
      </c>
      <c r="P15" s="91">
        <v>2747000</v>
      </c>
      <c r="Q15" s="91">
        <v>0</v>
      </c>
      <c r="R15" s="91">
        <v>13580182</v>
      </c>
      <c r="S15" s="91">
        <v>0</v>
      </c>
      <c r="T15" s="91">
        <v>2497205.54</v>
      </c>
      <c r="U15" s="91">
        <v>0</v>
      </c>
      <c r="V15" s="91">
        <v>781569.54</v>
      </c>
      <c r="W15" s="91">
        <v>0</v>
      </c>
      <c r="X15" s="91">
        <v>0</v>
      </c>
      <c r="Y15" s="91">
        <v>292941134.29999995</v>
      </c>
      <c r="Z15" s="91">
        <v>242703455.60999998</v>
      </c>
      <c r="AA15" s="91">
        <v>237300167.53999999</v>
      </c>
      <c r="AB15" s="91">
        <v>5403288.0700000003</v>
      </c>
      <c r="AC15" s="91">
        <v>1560035.29</v>
      </c>
      <c r="AD15" s="91">
        <v>0</v>
      </c>
      <c r="AE15" s="91">
        <v>50237678.689999998</v>
      </c>
      <c r="AF15" s="91">
        <v>0</v>
      </c>
      <c r="AG15" s="91">
        <v>0</v>
      </c>
      <c r="AH15" s="91">
        <v>450027711.16000003</v>
      </c>
      <c r="AI15" s="91">
        <v>401954507.5</v>
      </c>
      <c r="AJ15" s="91">
        <v>47932265.2700001</v>
      </c>
      <c r="AK15" s="91">
        <v>41770614.810000032</v>
      </c>
      <c r="AL15" s="91">
        <v>497959976.43000013</v>
      </c>
      <c r="AM15" s="91">
        <v>443725122.31000006</v>
      </c>
      <c r="AN15" s="91">
        <v>1394960</v>
      </c>
      <c r="AO15" s="91">
        <v>237300167.53999996</v>
      </c>
      <c r="AP15" s="91">
        <v>100461147.33999999</v>
      </c>
      <c r="AQ15" s="91">
        <v>0</v>
      </c>
      <c r="AR15" s="91">
        <v>0</v>
      </c>
      <c r="AS15" s="91">
        <v>136839020.19999999</v>
      </c>
      <c r="AT15" s="91">
        <v>239938491.90999997</v>
      </c>
      <c r="AU15" s="91">
        <v>101800506.70999999</v>
      </c>
      <c r="AV15" s="91">
        <v>0</v>
      </c>
      <c r="AW15" s="91">
        <v>0</v>
      </c>
      <c r="AX15" s="91">
        <v>138137985.19999999</v>
      </c>
      <c r="AY15" s="91">
        <v>-2638324.37</v>
      </c>
      <c r="AZ15" s="91">
        <v>-1339359.3700000001</v>
      </c>
      <c r="BA15" s="91">
        <v>0</v>
      </c>
      <c r="BB15" s="91">
        <v>0</v>
      </c>
      <c r="BC15" s="91">
        <v>-1298965</v>
      </c>
      <c r="BD15" s="76">
        <f t="shared" si="0"/>
        <v>1435159</v>
      </c>
      <c r="BE15" s="76"/>
      <c r="BF15" s="76"/>
      <c r="BG15" s="76"/>
      <c r="BH15" s="76"/>
      <c r="BI15" s="76"/>
      <c r="BJ15" s="76"/>
      <c r="BK15" s="76"/>
      <c r="BL15" s="76"/>
      <c r="BM15" s="76"/>
      <c r="BN15" s="76"/>
      <c r="BO15" s="76"/>
      <c r="BP15" s="76"/>
      <c r="BQ15" s="76"/>
      <c r="BR15" s="76"/>
      <c r="BS15" s="76"/>
      <c r="BT15" s="76"/>
      <c r="BU15" s="76"/>
      <c r="BV15" s="76"/>
      <c r="BW15" s="76"/>
      <c r="BX15" s="76"/>
      <c r="BY15" s="76"/>
      <c r="BZ15" s="76"/>
      <c r="CA15" s="76"/>
      <c r="CB15" s="76"/>
      <c r="CC15" s="76"/>
      <c r="CD15" s="76"/>
      <c r="CE15" s="76"/>
      <c r="CF15" s="76"/>
      <c r="CG15" s="76"/>
      <c r="CH15" s="76"/>
      <c r="CI15" s="76"/>
      <c r="CJ15" s="76"/>
      <c r="CK15" s="76"/>
      <c r="CL15" s="76"/>
      <c r="CM15" s="76"/>
      <c r="CN15" s="76"/>
      <c r="CO15" s="76"/>
      <c r="CP15" s="76"/>
      <c r="CQ15" s="76"/>
      <c r="CR15" s="76"/>
      <c r="CS15" s="76"/>
      <c r="CT15" s="76"/>
      <c r="CU15" s="76"/>
      <c r="CV15" s="76"/>
      <c r="CW15" s="76"/>
      <c r="CX15" s="76"/>
      <c r="CY15" s="76"/>
      <c r="CZ15" s="76"/>
      <c r="DA15" s="76"/>
      <c r="DB15" s="76"/>
      <c r="DC15" s="76"/>
      <c r="DD15" s="76"/>
      <c r="DE15" s="76"/>
      <c r="DF15" s="76"/>
      <c r="DG15" s="76"/>
      <c r="DH15" s="76"/>
      <c r="DI15" s="76"/>
      <c r="DJ15" s="76"/>
      <c r="DK15" s="76"/>
      <c r="DL15" s="76"/>
      <c r="DM15" s="76"/>
      <c r="DN15" s="76"/>
      <c r="DO15" s="76"/>
      <c r="DP15" s="76"/>
      <c r="DQ15" s="76"/>
      <c r="DR15" s="76"/>
      <c r="DS15" s="76"/>
      <c r="DT15" s="76"/>
      <c r="DU15" s="76"/>
      <c r="DV15" s="76"/>
      <c r="DW15" s="76"/>
      <c r="DX15" s="76"/>
      <c r="DY15" s="76"/>
      <c r="DZ15" s="76"/>
      <c r="EA15" s="76"/>
      <c r="EB15" s="76"/>
      <c r="EC15" s="76"/>
      <c r="ED15" s="76"/>
      <c r="EE15" s="76"/>
      <c r="EF15" s="76"/>
      <c r="EG15" s="76"/>
      <c r="EH15" s="76"/>
      <c r="EI15" s="76"/>
      <c r="EJ15" s="76"/>
      <c r="EK15" s="76"/>
      <c r="EL15" s="76"/>
      <c r="EM15" s="76"/>
      <c r="EN15" s="76"/>
      <c r="EO15" s="76"/>
      <c r="EP15" s="76"/>
      <c r="EQ15" s="76"/>
      <c r="ER15" s="76"/>
      <c r="ES15" s="76"/>
      <c r="ET15" s="76"/>
      <c r="EU15" s="76"/>
      <c r="EV15" s="76"/>
      <c r="EW15" s="76"/>
      <c r="EX15" s="76"/>
      <c r="EY15" s="76"/>
      <c r="EZ15" s="76"/>
      <c r="FA15" s="76"/>
      <c r="FB15" s="76"/>
      <c r="FC15" s="76"/>
      <c r="FD15" s="76"/>
      <c r="FE15" s="76"/>
      <c r="FF15" s="76"/>
      <c r="FG15" s="76"/>
      <c r="FH15" s="76"/>
      <c r="FI15" s="76"/>
      <c r="FJ15" s="76"/>
      <c r="FK15" s="76"/>
      <c r="FL15" s="76"/>
      <c r="FM15" s="76"/>
      <c r="FN15" s="76"/>
      <c r="FO15" s="76"/>
      <c r="FP15" s="76"/>
      <c r="FQ15" s="76"/>
      <c r="FR15" s="76"/>
      <c r="FS15" s="76"/>
      <c r="FT15" s="76"/>
      <c r="FU15" s="76"/>
      <c r="FV15" s="76"/>
      <c r="FW15" s="76"/>
      <c r="FX15" s="76"/>
      <c r="FY15" s="76"/>
      <c r="FZ15" s="76"/>
      <c r="GA15" s="76"/>
      <c r="GB15" s="76"/>
      <c r="GC15" s="76"/>
      <c r="GD15" s="76"/>
      <c r="GE15" s="76"/>
      <c r="GF15" s="76"/>
      <c r="GG15" s="76"/>
      <c r="GH15" s="76"/>
      <c r="GI15" s="76"/>
      <c r="GJ15" s="76"/>
      <c r="GK15" s="76"/>
      <c r="GL15" s="76"/>
      <c r="GM15" s="76"/>
      <c r="GN15" s="76"/>
      <c r="GO15" s="76"/>
      <c r="GP15" s="76"/>
      <c r="GQ15" s="76"/>
      <c r="GR15" s="76"/>
      <c r="GS15" s="76"/>
      <c r="GT15" s="76"/>
      <c r="GU15" s="76"/>
      <c r="GV15" s="76"/>
      <c r="GW15" s="76"/>
      <c r="GX15" s="76"/>
      <c r="GY15" s="76"/>
      <c r="GZ15" s="76"/>
      <c r="HA15" s="76"/>
      <c r="HB15" s="76"/>
      <c r="HC15" s="76"/>
      <c r="HD15" s="76"/>
      <c r="HE15" s="76"/>
      <c r="HF15" s="76"/>
      <c r="HG15" s="76"/>
      <c r="HH15" s="76"/>
      <c r="HI15" s="76"/>
      <c r="HJ15" s="76"/>
      <c r="HK15" s="76"/>
      <c r="HL15" s="76"/>
      <c r="HM15" s="76"/>
      <c r="HN15" s="76"/>
      <c r="HO15" s="76"/>
      <c r="HP15" s="76"/>
      <c r="HQ15" s="76"/>
      <c r="HR15" s="76"/>
      <c r="HS15" s="76"/>
      <c r="HT15" s="76"/>
      <c r="HU15" s="76"/>
      <c r="HV15" s="76"/>
      <c r="HW15" s="76"/>
      <c r="HX15" s="76"/>
      <c r="HY15" s="76"/>
      <c r="HZ15" s="76"/>
      <c r="IA15" s="76"/>
      <c r="IB15" s="76"/>
      <c r="IC15" s="76"/>
      <c r="ID15" s="76"/>
      <c r="IE15" s="76"/>
      <c r="IF15" s="76"/>
      <c r="IG15" s="76"/>
      <c r="IH15" s="76"/>
      <c r="II15" s="76"/>
      <c r="IJ15" s="76"/>
      <c r="IK15" s="76"/>
      <c r="IL15" s="76"/>
      <c r="IM15" s="76"/>
      <c r="IN15" s="76"/>
      <c r="IO15" s="76"/>
      <c r="IP15" s="76"/>
      <c r="IQ15" s="76"/>
      <c r="IR15" s="76"/>
      <c r="IS15" s="76"/>
      <c r="IT15" s="76"/>
      <c r="IU15" s="76"/>
    </row>
    <row r="16" spans="1:255" ht="12.75">
      <c r="A16" s="92">
        <v>430122</v>
      </c>
      <c r="B16" s="93" t="s">
        <v>9</v>
      </c>
      <c r="C16" s="91">
        <v>194522552.30000001</v>
      </c>
      <c r="D16" s="91">
        <v>25491400</v>
      </c>
      <c r="E16" s="91">
        <v>23833300</v>
      </c>
      <c r="F16" s="91">
        <v>1658100</v>
      </c>
      <c r="G16" s="91">
        <v>0</v>
      </c>
      <c r="H16" s="91">
        <v>0</v>
      </c>
      <c r="I16" s="91">
        <v>167938599</v>
      </c>
      <c r="J16" s="91">
        <v>161111857</v>
      </c>
      <c r="K16" s="91">
        <v>75419000</v>
      </c>
      <c r="L16" s="91">
        <v>0</v>
      </c>
      <c r="M16" s="91">
        <v>26868600</v>
      </c>
      <c r="N16" s="91">
        <v>58824257</v>
      </c>
      <c r="O16" s="91">
        <v>6826742</v>
      </c>
      <c r="P16" s="91">
        <v>2235000</v>
      </c>
      <c r="Q16" s="91">
        <v>0</v>
      </c>
      <c r="R16" s="91">
        <v>4591742</v>
      </c>
      <c r="S16" s="91">
        <v>0</v>
      </c>
      <c r="T16" s="91">
        <v>874421.9</v>
      </c>
      <c r="U16" s="91">
        <v>0</v>
      </c>
      <c r="V16" s="91">
        <v>218131.4</v>
      </c>
      <c r="W16" s="91">
        <v>0</v>
      </c>
      <c r="X16" s="91">
        <v>0</v>
      </c>
      <c r="Y16" s="91">
        <v>157942980.15000004</v>
      </c>
      <c r="Z16" s="91">
        <v>154804341.72000003</v>
      </c>
      <c r="AA16" s="91">
        <v>151374882.92000002</v>
      </c>
      <c r="AB16" s="91">
        <v>3429458.8</v>
      </c>
      <c r="AC16" s="91">
        <v>1339986.45</v>
      </c>
      <c r="AD16" s="91">
        <v>0</v>
      </c>
      <c r="AE16" s="91">
        <v>3138638.43</v>
      </c>
      <c r="AF16" s="91">
        <v>0</v>
      </c>
      <c r="AG16" s="91">
        <v>0</v>
      </c>
      <c r="AH16" s="91">
        <v>229410781.75999999</v>
      </c>
      <c r="AI16" s="91">
        <v>219540658.97999999</v>
      </c>
      <c r="AJ16" s="91">
        <v>36579572.149999976</v>
      </c>
      <c r="AK16" s="91">
        <v>26842598.069999997</v>
      </c>
      <c r="AL16" s="91">
        <v>265990353.90999997</v>
      </c>
      <c r="AM16" s="91">
        <v>246383257.04999998</v>
      </c>
      <c r="AN16" s="91">
        <v>1032000</v>
      </c>
      <c r="AO16" s="91">
        <v>151374882.92000002</v>
      </c>
      <c r="AP16" s="91">
        <v>66313043.590000004</v>
      </c>
      <c r="AQ16" s="91">
        <v>0</v>
      </c>
      <c r="AR16" s="91">
        <v>26516102.440000001</v>
      </c>
      <c r="AS16" s="91">
        <v>58545736.890000001</v>
      </c>
      <c r="AT16" s="91">
        <v>151926830.52000001</v>
      </c>
      <c r="AU16" s="91">
        <v>66504975.520000003</v>
      </c>
      <c r="AV16" s="91">
        <v>0</v>
      </c>
      <c r="AW16" s="91">
        <v>26596008</v>
      </c>
      <c r="AX16" s="91">
        <v>58825847</v>
      </c>
      <c r="AY16" s="91">
        <v>-551947.6</v>
      </c>
      <c r="AZ16" s="91">
        <v>-191931.93</v>
      </c>
      <c r="BA16" s="91">
        <v>0</v>
      </c>
      <c r="BB16" s="91">
        <v>-79905.56</v>
      </c>
      <c r="BC16" s="91">
        <v>-280110.11</v>
      </c>
      <c r="BD16" s="76">
        <f t="shared" si="0"/>
        <v>947329</v>
      </c>
      <c r="BE16" s="76"/>
      <c r="BF16" s="76"/>
      <c r="BG16" s="76"/>
      <c r="BH16" s="76"/>
      <c r="BI16" s="76"/>
      <c r="BJ16" s="76"/>
      <c r="BK16" s="76"/>
      <c r="BL16" s="76"/>
      <c r="BM16" s="76"/>
      <c r="BN16" s="76"/>
      <c r="BO16" s="76"/>
      <c r="BP16" s="76"/>
      <c r="BQ16" s="76"/>
      <c r="BR16" s="76"/>
      <c r="BS16" s="76"/>
      <c r="BT16" s="76"/>
      <c r="BU16" s="76"/>
      <c r="BV16" s="76"/>
      <c r="BW16" s="76"/>
      <c r="BX16" s="76"/>
      <c r="BY16" s="76"/>
      <c r="BZ16" s="76"/>
      <c r="CA16" s="76"/>
      <c r="CB16" s="76"/>
      <c r="CC16" s="76"/>
      <c r="CD16" s="76"/>
      <c r="CE16" s="76"/>
      <c r="CF16" s="76"/>
      <c r="CG16" s="76"/>
      <c r="CH16" s="76"/>
      <c r="CI16" s="76"/>
      <c r="CJ16" s="76"/>
      <c r="CK16" s="76"/>
      <c r="CL16" s="76"/>
      <c r="CM16" s="76"/>
      <c r="CN16" s="76"/>
      <c r="CO16" s="76"/>
      <c r="CP16" s="76"/>
      <c r="CQ16" s="76"/>
      <c r="CR16" s="76"/>
      <c r="CS16" s="76"/>
      <c r="CT16" s="76"/>
      <c r="CU16" s="76"/>
      <c r="CV16" s="76"/>
      <c r="CW16" s="76"/>
      <c r="CX16" s="76"/>
      <c r="CY16" s="76"/>
      <c r="CZ16" s="76"/>
      <c r="DA16" s="76"/>
      <c r="DB16" s="76"/>
      <c r="DC16" s="76"/>
      <c r="DD16" s="76"/>
      <c r="DE16" s="76"/>
      <c r="DF16" s="76"/>
      <c r="DG16" s="76"/>
      <c r="DH16" s="76"/>
      <c r="DI16" s="76"/>
      <c r="DJ16" s="76"/>
      <c r="DK16" s="76"/>
      <c r="DL16" s="76"/>
      <c r="DM16" s="76"/>
      <c r="DN16" s="76"/>
      <c r="DO16" s="76"/>
      <c r="DP16" s="76"/>
      <c r="DQ16" s="76"/>
      <c r="DR16" s="76"/>
      <c r="DS16" s="76"/>
      <c r="DT16" s="76"/>
      <c r="DU16" s="76"/>
      <c r="DV16" s="76"/>
      <c r="DW16" s="76"/>
      <c r="DX16" s="76"/>
      <c r="DY16" s="76"/>
      <c r="DZ16" s="76"/>
      <c r="EA16" s="76"/>
      <c r="EB16" s="76"/>
      <c r="EC16" s="76"/>
      <c r="ED16" s="76"/>
      <c r="EE16" s="76"/>
      <c r="EF16" s="76"/>
      <c r="EG16" s="76"/>
      <c r="EH16" s="76"/>
      <c r="EI16" s="76"/>
      <c r="EJ16" s="76"/>
      <c r="EK16" s="76"/>
      <c r="EL16" s="76"/>
      <c r="EM16" s="76"/>
      <c r="EN16" s="76"/>
      <c r="EO16" s="76"/>
      <c r="EP16" s="76"/>
      <c r="EQ16" s="76"/>
      <c r="ER16" s="76"/>
      <c r="ES16" s="76"/>
      <c r="ET16" s="76"/>
      <c r="EU16" s="76"/>
      <c r="EV16" s="76"/>
      <c r="EW16" s="76"/>
      <c r="EX16" s="76"/>
      <c r="EY16" s="76"/>
      <c r="EZ16" s="76"/>
      <c r="FA16" s="76"/>
      <c r="FB16" s="76"/>
      <c r="FC16" s="76"/>
      <c r="FD16" s="76"/>
      <c r="FE16" s="76"/>
      <c r="FF16" s="76"/>
      <c r="FG16" s="76"/>
      <c r="FH16" s="76"/>
      <c r="FI16" s="76"/>
      <c r="FJ16" s="76"/>
      <c r="FK16" s="76"/>
      <c r="FL16" s="76"/>
      <c r="FM16" s="76"/>
      <c r="FN16" s="76"/>
      <c r="FO16" s="76"/>
      <c r="FP16" s="76"/>
      <c r="FQ16" s="76"/>
      <c r="FR16" s="76"/>
      <c r="FS16" s="76"/>
      <c r="FT16" s="76"/>
      <c r="FU16" s="76"/>
      <c r="FV16" s="76"/>
      <c r="FW16" s="76"/>
      <c r="FX16" s="76"/>
      <c r="FY16" s="76"/>
      <c r="FZ16" s="76"/>
      <c r="GA16" s="76"/>
      <c r="GB16" s="76"/>
      <c r="GC16" s="76"/>
      <c r="GD16" s="76"/>
      <c r="GE16" s="76"/>
      <c r="GF16" s="76"/>
      <c r="GG16" s="76"/>
      <c r="GH16" s="76"/>
      <c r="GI16" s="76"/>
      <c r="GJ16" s="76"/>
      <c r="GK16" s="76"/>
      <c r="GL16" s="76"/>
      <c r="GM16" s="76"/>
      <c r="GN16" s="76"/>
      <c r="GO16" s="76"/>
      <c r="GP16" s="76"/>
      <c r="GQ16" s="76"/>
      <c r="GR16" s="76"/>
      <c r="GS16" s="76"/>
      <c r="GT16" s="76"/>
      <c r="GU16" s="76"/>
      <c r="GV16" s="76"/>
      <c r="GW16" s="76"/>
      <c r="GX16" s="76"/>
      <c r="GY16" s="76"/>
      <c r="GZ16" s="76"/>
      <c r="HA16" s="76"/>
      <c r="HB16" s="76"/>
      <c r="HC16" s="76"/>
      <c r="HD16" s="76"/>
      <c r="HE16" s="76"/>
      <c r="HF16" s="76"/>
      <c r="HG16" s="76"/>
      <c r="HH16" s="76"/>
      <c r="HI16" s="76"/>
      <c r="HJ16" s="76"/>
      <c r="HK16" s="76"/>
      <c r="HL16" s="76"/>
      <c r="HM16" s="76"/>
      <c r="HN16" s="76"/>
      <c r="HO16" s="76"/>
      <c r="HP16" s="76"/>
      <c r="HQ16" s="76"/>
      <c r="HR16" s="76"/>
      <c r="HS16" s="76"/>
      <c r="HT16" s="76"/>
      <c r="HU16" s="76"/>
      <c r="HV16" s="76"/>
      <c r="HW16" s="76"/>
      <c r="HX16" s="76"/>
      <c r="HY16" s="76"/>
      <c r="HZ16" s="76"/>
      <c r="IA16" s="76"/>
      <c r="IB16" s="76"/>
      <c r="IC16" s="76"/>
      <c r="ID16" s="76"/>
      <c r="IE16" s="76"/>
      <c r="IF16" s="76"/>
      <c r="IG16" s="76"/>
      <c r="IH16" s="76"/>
      <c r="II16" s="76"/>
      <c r="IJ16" s="76"/>
      <c r="IK16" s="76"/>
      <c r="IL16" s="76"/>
      <c r="IM16" s="76"/>
      <c r="IN16" s="76"/>
      <c r="IO16" s="76"/>
      <c r="IP16" s="76"/>
      <c r="IQ16" s="76"/>
      <c r="IR16" s="76"/>
      <c r="IS16" s="76"/>
      <c r="IT16" s="76"/>
      <c r="IU16" s="76"/>
    </row>
    <row r="17" spans="1:255" ht="12.75">
      <c r="A17" s="92">
        <v>430124</v>
      </c>
      <c r="B17" s="93" t="s">
        <v>17</v>
      </c>
      <c r="C17" s="91">
        <v>560797196.29999995</v>
      </c>
      <c r="D17" s="91">
        <v>105573500</v>
      </c>
      <c r="E17" s="91">
        <v>101074400</v>
      </c>
      <c r="F17" s="91">
        <v>4499100</v>
      </c>
      <c r="G17" s="91">
        <v>0</v>
      </c>
      <c r="H17" s="91">
        <v>0</v>
      </c>
      <c r="I17" s="91">
        <v>452222700</v>
      </c>
      <c r="J17" s="91">
        <v>431463700</v>
      </c>
      <c r="K17" s="91">
        <v>193506000</v>
      </c>
      <c r="L17" s="91">
        <v>23955000</v>
      </c>
      <c r="M17" s="91">
        <v>58372700</v>
      </c>
      <c r="N17" s="91">
        <v>155630000</v>
      </c>
      <c r="O17" s="91">
        <v>20759000</v>
      </c>
      <c r="P17" s="91">
        <v>10889000</v>
      </c>
      <c r="Q17" s="91">
        <v>0</v>
      </c>
      <c r="R17" s="91">
        <v>9870000</v>
      </c>
      <c r="S17" s="91">
        <v>0</v>
      </c>
      <c r="T17" s="91">
        <v>2723904.74</v>
      </c>
      <c r="U17" s="91">
        <v>0</v>
      </c>
      <c r="V17" s="91">
        <v>277091.56</v>
      </c>
      <c r="W17" s="91">
        <v>0</v>
      </c>
      <c r="X17" s="91">
        <v>0</v>
      </c>
      <c r="Y17" s="91">
        <v>420906150.33000004</v>
      </c>
      <c r="Z17" s="91">
        <v>420712679.46000004</v>
      </c>
      <c r="AA17" s="91">
        <v>411798136.85000002</v>
      </c>
      <c r="AB17" s="91">
        <v>8914542.6099999994</v>
      </c>
      <c r="AC17" s="91">
        <v>3916703.12</v>
      </c>
      <c r="AD17" s="91">
        <v>0</v>
      </c>
      <c r="AE17" s="91">
        <v>193470.87</v>
      </c>
      <c r="AF17" s="91">
        <v>0</v>
      </c>
      <c r="AG17" s="91">
        <v>0</v>
      </c>
      <c r="AH17" s="91">
        <v>651101144.39999998</v>
      </c>
      <c r="AI17" s="91">
        <v>582863002.35000002</v>
      </c>
      <c r="AJ17" s="91">
        <v>139891045.96999991</v>
      </c>
      <c r="AK17" s="91">
        <v>120225482.81999999</v>
      </c>
      <c r="AL17" s="91">
        <v>790992190.36999989</v>
      </c>
      <c r="AM17" s="91">
        <v>703088485.17000008</v>
      </c>
      <c r="AN17" s="91">
        <v>1500000</v>
      </c>
      <c r="AO17" s="91">
        <v>411798136.85000002</v>
      </c>
      <c r="AP17" s="91">
        <v>179858651.88</v>
      </c>
      <c r="AQ17" s="91">
        <v>23363256.239999998</v>
      </c>
      <c r="AR17" s="91">
        <v>54137324.490000002</v>
      </c>
      <c r="AS17" s="91">
        <v>154438904.24000001</v>
      </c>
      <c r="AT17" s="91">
        <v>416842261.22000003</v>
      </c>
      <c r="AU17" s="91">
        <v>182534701.22</v>
      </c>
      <c r="AV17" s="91">
        <v>23426199</v>
      </c>
      <c r="AW17" s="91">
        <v>54670500</v>
      </c>
      <c r="AX17" s="91">
        <v>156210861</v>
      </c>
      <c r="AY17" s="91">
        <v>-5044124.3699999992</v>
      </c>
      <c r="AZ17" s="91">
        <v>-2676049.34</v>
      </c>
      <c r="BA17" s="91">
        <v>-62942.76</v>
      </c>
      <c r="BB17" s="91">
        <v>-533175.51</v>
      </c>
      <c r="BC17" s="91">
        <v>-1771956.76</v>
      </c>
      <c r="BD17" s="76">
        <f t="shared" si="0"/>
        <v>2569409</v>
      </c>
      <c r="BE17" s="76"/>
      <c r="BF17" s="76"/>
      <c r="BG17" s="76"/>
      <c r="BH17" s="76"/>
      <c r="BI17" s="76"/>
      <c r="BJ17" s="76"/>
      <c r="BK17" s="76"/>
      <c r="BL17" s="76"/>
      <c r="BM17" s="76"/>
      <c r="BN17" s="76"/>
      <c r="BO17" s="76"/>
      <c r="BP17" s="76"/>
      <c r="BQ17" s="76"/>
      <c r="BR17" s="76"/>
      <c r="BS17" s="76"/>
      <c r="BT17" s="76"/>
      <c r="BU17" s="76"/>
      <c r="BV17" s="76"/>
      <c r="BW17" s="76"/>
      <c r="BX17" s="76"/>
      <c r="BY17" s="76"/>
      <c r="BZ17" s="76"/>
      <c r="CA17" s="76"/>
      <c r="CB17" s="76"/>
      <c r="CC17" s="76"/>
      <c r="CD17" s="76"/>
      <c r="CE17" s="76"/>
      <c r="CF17" s="76"/>
      <c r="CG17" s="76"/>
      <c r="CH17" s="76"/>
      <c r="CI17" s="76"/>
      <c r="CJ17" s="76"/>
      <c r="CK17" s="76"/>
      <c r="CL17" s="76"/>
      <c r="CM17" s="76"/>
      <c r="CN17" s="76"/>
      <c r="CO17" s="76"/>
      <c r="CP17" s="76"/>
      <c r="CQ17" s="76"/>
      <c r="CR17" s="76"/>
      <c r="CS17" s="76"/>
      <c r="CT17" s="76"/>
      <c r="CU17" s="76"/>
      <c r="CV17" s="76"/>
      <c r="CW17" s="76"/>
      <c r="CX17" s="76"/>
      <c r="CY17" s="76"/>
      <c r="CZ17" s="76"/>
      <c r="DA17" s="76"/>
      <c r="DB17" s="76"/>
      <c r="DC17" s="76"/>
      <c r="DD17" s="76"/>
      <c r="DE17" s="76"/>
      <c r="DF17" s="76"/>
      <c r="DG17" s="76"/>
      <c r="DH17" s="76"/>
      <c r="DI17" s="76"/>
      <c r="DJ17" s="76"/>
      <c r="DK17" s="76"/>
      <c r="DL17" s="76"/>
      <c r="DM17" s="76"/>
      <c r="DN17" s="76"/>
      <c r="DO17" s="76"/>
      <c r="DP17" s="76"/>
      <c r="DQ17" s="76"/>
      <c r="DR17" s="76"/>
      <c r="DS17" s="76"/>
      <c r="DT17" s="76"/>
      <c r="DU17" s="76"/>
      <c r="DV17" s="76"/>
      <c r="DW17" s="76"/>
      <c r="DX17" s="76"/>
      <c r="DY17" s="76"/>
      <c r="DZ17" s="76"/>
      <c r="EA17" s="76"/>
      <c r="EB17" s="76"/>
      <c r="EC17" s="76"/>
      <c r="ED17" s="76"/>
      <c r="EE17" s="76"/>
      <c r="EF17" s="76"/>
      <c r="EG17" s="76"/>
      <c r="EH17" s="76"/>
      <c r="EI17" s="76"/>
      <c r="EJ17" s="76"/>
      <c r="EK17" s="76"/>
      <c r="EL17" s="76"/>
      <c r="EM17" s="76"/>
      <c r="EN17" s="76"/>
      <c r="EO17" s="76"/>
      <c r="EP17" s="76"/>
      <c r="EQ17" s="76"/>
      <c r="ER17" s="76"/>
      <c r="ES17" s="76"/>
      <c r="ET17" s="76"/>
      <c r="EU17" s="76"/>
      <c r="EV17" s="76"/>
      <c r="EW17" s="76"/>
      <c r="EX17" s="76"/>
      <c r="EY17" s="76"/>
      <c r="EZ17" s="76"/>
      <c r="FA17" s="76"/>
      <c r="FB17" s="76"/>
      <c r="FC17" s="76"/>
      <c r="FD17" s="76"/>
      <c r="FE17" s="76"/>
      <c r="FF17" s="76"/>
      <c r="FG17" s="76"/>
      <c r="FH17" s="76"/>
      <c r="FI17" s="76"/>
      <c r="FJ17" s="76"/>
      <c r="FK17" s="76"/>
      <c r="FL17" s="76"/>
      <c r="FM17" s="76"/>
      <c r="FN17" s="76"/>
      <c r="FO17" s="76"/>
      <c r="FP17" s="76"/>
      <c r="FQ17" s="76"/>
      <c r="FR17" s="76"/>
      <c r="FS17" s="76"/>
      <c r="FT17" s="76"/>
      <c r="FU17" s="76"/>
      <c r="FV17" s="76"/>
      <c r="FW17" s="76"/>
      <c r="FX17" s="76"/>
      <c r="FY17" s="76"/>
      <c r="FZ17" s="76"/>
      <c r="GA17" s="76"/>
      <c r="GB17" s="76"/>
      <c r="GC17" s="76"/>
      <c r="GD17" s="76"/>
      <c r="GE17" s="76"/>
      <c r="GF17" s="76"/>
      <c r="GG17" s="76"/>
      <c r="GH17" s="76"/>
      <c r="GI17" s="76"/>
      <c r="GJ17" s="76"/>
      <c r="GK17" s="76"/>
      <c r="GL17" s="76"/>
      <c r="GM17" s="76"/>
      <c r="GN17" s="76"/>
      <c r="GO17" s="76"/>
      <c r="GP17" s="76"/>
      <c r="GQ17" s="76"/>
      <c r="GR17" s="76"/>
      <c r="GS17" s="76"/>
      <c r="GT17" s="76"/>
      <c r="GU17" s="76"/>
      <c r="GV17" s="76"/>
      <c r="GW17" s="76"/>
      <c r="GX17" s="76"/>
      <c r="GY17" s="76"/>
      <c r="GZ17" s="76"/>
      <c r="HA17" s="76"/>
      <c r="HB17" s="76"/>
      <c r="HC17" s="76"/>
      <c r="HD17" s="76"/>
      <c r="HE17" s="76"/>
      <c r="HF17" s="76"/>
      <c r="HG17" s="76"/>
      <c r="HH17" s="76"/>
      <c r="HI17" s="76"/>
      <c r="HJ17" s="76"/>
      <c r="HK17" s="76"/>
      <c r="HL17" s="76"/>
      <c r="HM17" s="76"/>
      <c r="HN17" s="76"/>
      <c r="HO17" s="76"/>
      <c r="HP17" s="76"/>
      <c r="HQ17" s="76"/>
      <c r="HR17" s="76"/>
      <c r="HS17" s="76"/>
      <c r="HT17" s="76"/>
      <c r="HU17" s="76"/>
      <c r="HV17" s="76"/>
      <c r="HW17" s="76"/>
      <c r="HX17" s="76"/>
      <c r="HY17" s="76"/>
      <c r="HZ17" s="76"/>
      <c r="IA17" s="76"/>
      <c r="IB17" s="76"/>
      <c r="IC17" s="76"/>
      <c r="ID17" s="76"/>
      <c r="IE17" s="76"/>
      <c r="IF17" s="76"/>
      <c r="IG17" s="76"/>
      <c r="IH17" s="76"/>
      <c r="II17" s="76"/>
      <c r="IJ17" s="76"/>
      <c r="IK17" s="76"/>
      <c r="IL17" s="76"/>
      <c r="IM17" s="76"/>
      <c r="IN17" s="76"/>
      <c r="IO17" s="76"/>
      <c r="IP17" s="76"/>
      <c r="IQ17" s="76"/>
      <c r="IR17" s="76"/>
      <c r="IS17" s="76"/>
      <c r="IT17" s="76"/>
      <c r="IU17" s="76"/>
    </row>
    <row r="18" spans="1:255" ht="13.5">
      <c r="A18" s="92">
        <v>430140</v>
      </c>
      <c r="B18" s="94" t="s">
        <v>15</v>
      </c>
      <c r="C18" s="95">
        <v>20812688.449999999</v>
      </c>
      <c r="D18" s="95">
        <v>3038800</v>
      </c>
      <c r="E18" s="95">
        <v>2773500</v>
      </c>
      <c r="F18" s="95">
        <v>265300</v>
      </c>
      <c r="G18" s="95">
        <v>0</v>
      </c>
      <c r="H18" s="95">
        <v>0</v>
      </c>
      <c r="I18" s="95">
        <v>14482800</v>
      </c>
      <c r="J18" s="95">
        <v>13695100</v>
      </c>
      <c r="K18" s="95">
        <v>7133000</v>
      </c>
      <c r="L18" s="95">
        <v>247000</v>
      </c>
      <c r="M18" s="95">
        <v>0</v>
      </c>
      <c r="N18" s="95">
        <v>6315100</v>
      </c>
      <c r="O18" s="95">
        <v>787700</v>
      </c>
      <c r="P18" s="95">
        <v>110000</v>
      </c>
      <c r="Q18" s="95">
        <v>0</v>
      </c>
      <c r="R18" s="95">
        <v>677700</v>
      </c>
      <c r="S18" s="95">
        <v>0</v>
      </c>
      <c r="T18" s="95">
        <v>136857.43</v>
      </c>
      <c r="U18" s="95">
        <v>0</v>
      </c>
      <c r="V18" s="95">
        <v>3154231.02</v>
      </c>
      <c r="W18" s="95">
        <v>0</v>
      </c>
      <c r="X18" s="95">
        <v>0</v>
      </c>
      <c r="Y18" s="95">
        <v>11973320.08</v>
      </c>
      <c r="Z18" s="95">
        <v>11969211.33</v>
      </c>
      <c r="AA18" s="95">
        <v>11530573.91</v>
      </c>
      <c r="AB18" s="95">
        <v>438637.42</v>
      </c>
      <c r="AC18" s="95">
        <v>268717.21999999997</v>
      </c>
      <c r="AD18" s="95">
        <v>0</v>
      </c>
      <c r="AE18" s="95">
        <v>4108.75</v>
      </c>
      <c r="AF18" s="95">
        <v>0</v>
      </c>
      <c r="AG18" s="95">
        <v>0</v>
      </c>
      <c r="AH18" s="95">
        <v>25320357.68</v>
      </c>
      <c r="AI18" s="95">
        <v>19916875.66</v>
      </c>
      <c r="AJ18" s="95">
        <v>8839368.3699999992</v>
      </c>
      <c r="AK18" s="95">
        <v>6674842.2800000003</v>
      </c>
      <c r="AL18" s="95">
        <v>34159726.049999997</v>
      </c>
      <c r="AM18" s="95">
        <v>26591717.940000001</v>
      </c>
      <c r="AN18" s="95">
        <v>80000</v>
      </c>
      <c r="AO18" s="95">
        <v>11530573.91</v>
      </c>
      <c r="AP18" s="95">
        <v>5038615.87</v>
      </c>
      <c r="AQ18" s="95">
        <v>215162.32</v>
      </c>
      <c r="AR18" s="95">
        <v>0</v>
      </c>
      <c r="AS18" s="95">
        <v>6276795.7199999997</v>
      </c>
      <c r="AT18" s="95">
        <v>11618795</v>
      </c>
      <c r="AU18" s="95">
        <v>5087670</v>
      </c>
      <c r="AV18" s="95">
        <v>216044</v>
      </c>
      <c r="AW18" s="95">
        <v>0</v>
      </c>
      <c r="AX18" s="95">
        <v>6315081</v>
      </c>
      <c r="AY18" s="95">
        <v>-88221.09</v>
      </c>
      <c r="AZ18" s="95">
        <v>-49054.13</v>
      </c>
      <c r="BA18" s="95">
        <v>-881.68</v>
      </c>
      <c r="BB18" s="95">
        <v>0</v>
      </c>
      <c r="BC18" s="95">
        <v>-38285.279999999999</v>
      </c>
      <c r="BD18" s="76">
        <f t="shared" si="0"/>
        <v>71980</v>
      </c>
      <c r="BE18" s="76"/>
      <c r="BF18" s="76"/>
      <c r="BG18" s="76"/>
      <c r="BH18" s="76"/>
      <c r="BI18" s="76"/>
      <c r="BJ18" s="76"/>
      <c r="BK18" s="76"/>
      <c r="BL18" s="76"/>
      <c r="BM18" s="76"/>
      <c r="BN18" s="76"/>
      <c r="BO18" s="76"/>
      <c r="BP18" s="76"/>
      <c r="BQ18" s="76"/>
      <c r="BR18" s="76"/>
      <c r="BS18" s="76"/>
      <c r="BT18" s="76"/>
      <c r="BU18" s="76"/>
      <c r="BV18" s="76"/>
      <c r="BW18" s="76"/>
      <c r="BX18" s="76"/>
      <c r="BY18" s="76"/>
      <c r="BZ18" s="76"/>
      <c r="CA18" s="76"/>
      <c r="CB18" s="76"/>
      <c r="CC18" s="76"/>
      <c r="CD18" s="76"/>
      <c r="CE18" s="76"/>
      <c r="CF18" s="76"/>
      <c r="CG18" s="76"/>
      <c r="CH18" s="76"/>
      <c r="CI18" s="76"/>
      <c r="CJ18" s="76"/>
      <c r="CK18" s="76"/>
      <c r="CL18" s="76"/>
      <c r="CM18" s="76"/>
      <c r="CN18" s="76"/>
      <c r="CO18" s="76"/>
      <c r="CP18" s="76"/>
      <c r="CQ18" s="76"/>
      <c r="CR18" s="76"/>
      <c r="CS18" s="76"/>
      <c r="CT18" s="76"/>
      <c r="CU18" s="76"/>
      <c r="CV18" s="76"/>
      <c r="CW18" s="76"/>
      <c r="CX18" s="76"/>
      <c r="CY18" s="76"/>
      <c r="CZ18" s="76"/>
      <c r="DA18" s="76"/>
      <c r="DB18" s="76"/>
      <c r="DC18" s="76"/>
      <c r="DD18" s="76"/>
      <c r="DE18" s="76"/>
      <c r="DF18" s="76"/>
      <c r="DG18" s="76"/>
      <c r="DH18" s="76"/>
      <c r="DI18" s="76"/>
      <c r="DJ18" s="76"/>
      <c r="DK18" s="76"/>
      <c r="DL18" s="76"/>
      <c r="DM18" s="76"/>
      <c r="DN18" s="76"/>
      <c r="DO18" s="76"/>
      <c r="DP18" s="76"/>
      <c r="DQ18" s="76"/>
      <c r="DR18" s="76"/>
      <c r="DS18" s="76"/>
      <c r="DT18" s="76"/>
      <c r="DU18" s="76"/>
      <c r="DV18" s="76"/>
      <c r="DW18" s="76"/>
      <c r="DX18" s="76"/>
      <c r="DY18" s="76"/>
      <c r="DZ18" s="76"/>
      <c r="EA18" s="76"/>
      <c r="EB18" s="76"/>
      <c r="EC18" s="76"/>
      <c r="ED18" s="76"/>
      <c r="EE18" s="76"/>
      <c r="EF18" s="76"/>
      <c r="EG18" s="76"/>
      <c r="EH18" s="76"/>
      <c r="EI18" s="76"/>
      <c r="EJ18" s="76"/>
      <c r="EK18" s="76"/>
      <c r="EL18" s="76"/>
      <c r="EM18" s="76"/>
      <c r="EN18" s="76"/>
      <c r="EO18" s="76"/>
      <c r="EP18" s="76"/>
      <c r="EQ18" s="76"/>
      <c r="ER18" s="76"/>
      <c r="ES18" s="76"/>
      <c r="ET18" s="76"/>
      <c r="EU18" s="76"/>
      <c r="EV18" s="76"/>
      <c r="EW18" s="76"/>
      <c r="EX18" s="76"/>
      <c r="EY18" s="76"/>
      <c r="EZ18" s="76"/>
      <c r="FA18" s="76"/>
      <c r="FB18" s="76"/>
      <c r="FC18" s="76"/>
      <c r="FD18" s="76"/>
      <c r="FE18" s="76"/>
      <c r="FF18" s="76"/>
      <c r="FG18" s="76"/>
      <c r="FH18" s="76"/>
      <c r="FI18" s="76"/>
      <c r="FJ18" s="76"/>
      <c r="FK18" s="76"/>
      <c r="FL18" s="76"/>
      <c r="FM18" s="76"/>
      <c r="FN18" s="76"/>
      <c r="FO18" s="76"/>
      <c r="FP18" s="76"/>
      <c r="FQ18" s="76"/>
      <c r="FR18" s="76"/>
      <c r="FS18" s="76"/>
      <c r="FT18" s="76"/>
      <c r="FU18" s="76"/>
      <c r="FV18" s="76"/>
      <c r="FW18" s="76"/>
      <c r="FX18" s="76"/>
      <c r="FY18" s="76"/>
      <c r="FZ18" s="76"/>
      <c r="GA18" s="76"/>
      <c r="GB18" s="76"/>
      <c r="GC18" s="76"/>
      <c r="GD18" s="76"/>
      <c r="GE18" s="76"/>
      <c r="GF18" s="76"/>
      <c r="GG18" s="76"/>
      <c r="GH18" s="76"/>
      <c r="GI18" s="76"/>
      <c r="GJ18" s="76"/>
      <c r="GK18" s="76"/>
      <c r="GL18" s="76"/>
      <c r="GM18" s="76"/>
      <c r="GN18" s="76"/>
      <c r="GO18" s="76"/>
      <c r="GP18" s="76"/>
      <c r="GQ18" s="76"/>
      <c r="GR18" s="76"/>
      <c r="GS18" s="76"/>
      <c r="GT18" s="76"/>
      <c r="GU18" s="76"/>
      <c r="GV18" s="76"/>
      <c r="GW18" s="76"/>
      <c r="GX18" s="76"/>
      <c r="GY18" s="76"/>
      <c r="GZ18" s="76"/>
      <c r="HA18" s="76"/>
      <c r="HB18" s="76"/>
      <c r="HC18" s="76"/>
      <c r="HD18" s="76"/>
      <c r="HE18" s="76"/>
      <c r="HF18" s="76"/>
      <c r="HG18" s="76"/>
      <c r="HH18" s="76"/>
      <c r="HI18" s="76"/>
      <c r="HJ18" s="76"/>
      <c r="HK18" s="76"/>
      <c r="HL18" s="76"/>
      <c r="HM18" s="76"/>
      <c r="HN18" s="76"/>
      <c r="HO18" s="76"/>
      <c r="HP18" s="76"/>
      <c r="HQ18" s="76"/>
      <c r="HR18" s="76"/>
      <c r="HS18" s="76"/>
      <c r="HT18" s="76"/>
      <c r="HU18" s="76"/>
      <c r="HV18" s="76"/>
      <c r="HW18" s="76"/>
      <c r="HX18" s="76"/>
      <c r="HY18" s="76"/>
      <c r="HZ18" s="76"/>
      <c r="IA18" s="76"/>
      <c r="IB18" s="76"/>
      <c r="IC18" s="76"/>
      <c r="ID18" s="76"/>
      <c r="IE18" s="76"/>
      <c r="IF18" s="76"/>
      <c r="IG18" s="76"/>
      <c r="IH18" s="76"/>
      <c r="II18" s="76"/>
      <c r="IJ18" s="76"/>
      <c r="IK18" s="76"/>
      <c r="IL18" s="76"/>
      <c r="IM18" s="76"/>
      <c r="IN18" s="76"/>
      <c r="IO18" s="76"/>
      <c r="IP18" s="76"/>
      <c r="IQ18" s="76"/>
      <c r="IR18" s="76"/>
      <c r="IS18" s="76"/>
      <c r="IT18" s="76"/>
      <c r="IU18" s="76"/>
    </row>
    <row r="19" spans="1:255" ht="12.75">
      <c r="A19" s="92">
        <v>430181</v>
      </c>
      <c r="B19" s="93" t="s">
        <v>16</v>
      </c>
      <c r="C19" s="91">
        <v>540702921.82000005</v>
      </c>
      <c r="D19" s="91">
        <v>83289900</v>
      </c>
      <c r="E19" s="91">
        <v>77294100</v>
      </c>
      <c r="F19" s="91">
        <v>5995800</v>
      </c>
      <c r="G19" s="91">
        <v>0</v>
      </c>
      <c r="H19" s="91">
        <v>0</v>
      </c>
      <c r="I19" s="91">
        <v>456185900</v>
      </c>
      <c r="J19" s="91">
        <v>439553800</v>
      </c>
      <c r="K19" s="91">
        <v>198643000</v>
      </c>
      <c r="L19" s="91">
        <v>20395000</v>
      </c>
      <c r="M19" s="91">
        <v>60378900</v>
      </c>
      <c r="N19" s="91">
        <v>160136900</v>
      </c>
      <c r="O19" s="91">
        <v>16632100</v>
      </c>
      <c r="P19" s="91">
        <v>7940000</v>
      </c>
      <c r="Q19" s="91">
        <v>0</v>
      </c>
      <c r="R19" s="91">
        <v>8692100</v>
      </c>
      <c r="S19" s="91">
        <v>0</v>
      </c>
      <c r="T19" s="91">
        <v>1052614.22</v>
      </c>
      <c r="U19" s="91">
        <v>0</v>
      </c>
      <c r="V19" s="91">
        <v>174507.6</v>
      </c>
      <c r="W19" s="91">
        <v>0</v>
      </c>
      <c r="X19" s="91">
        <v>0</v>
      </c>
      <c r="Y19" s="91">
        <v>426217802.58000004</v>
      </c>
      <c r="Z19" s="91">
        <v>426102124.79000002</v>
      </c>
      <c r="AA19" s="91">
        <v>418950838.17000002</v>
      </c>
      <c r="AB19" s="91">
        <v>7151286.6199999992</v>
      </c>
      <c r="AC19" s="91">
        <v>2098825.4</v>
      </c>
      <c r="AD19" s="91">
        <v>0</v>
      </c>
      <c r="AE19" s="91">
        <v>115677.79</v>
      </c>
      <c r="AF19" s="91">
        <v>0</v>
      </c>
      <c r="AG19" s="91">
        <v>0</v>
      </c>
      <c r="AH19" s="91">
        <v>549047506.80999994</v>
      </c>
      <c r="AI19" s="91">
        <v>581161158.32000005</v>
      </c>
      <c r="AJ19" s="91">
        <v>114485119.24000001</v>
      </c>
      <c r="AK19" s="91">
        <v>93882157.409999982</v>
      </c>
      <c r="AL19" s="91">
        <v>663532626.04999995</v>
      </c>
      <c r="AM19" s="91">
        <v>675043315.73000002</v>
      </c>
      <c r="AN19" s="91">
        <v>0</v>
      </c>
      <c r="AO19" s="91">
        <v>418950838.17000002</v>
      </c>
      <c r="AP19" s="91">
        <v>183124254.20000002</v>
      </c>
      <c r="AQ19" s="91">
        <v>19620470.68</v>
      </c>
      <c r="AR19" s="91">
        <v>55055845.530000001</v>
      </c>
      <c r="AS19" s="91">
        <v>161150267.75999999</v>
      </c>
      <c r="AT19" s="91">
        <v>423118737.10000002</v>
      </c>
      <c r="AU19" s="91">
        <v>185299577.71000001</v>
      </c>
      <c r="AV19" s="91">
        <v>19735217.5</v>
      </c>
      <c r="AW19" s="91">
        <v>55534683.100000001</v>
      </c>
      <c r="AX19" s="91">
        <v>162549258.78999999</v>
      </c>
      <c r="AY19" s="91">
        <v>-4167898.93</v>
      </c>
      <c r="AZ19" s="91">
        <v>-2175323.5099999998</v>
      </c>
      <c r="BA19" s="91">
        <v>-114746.82</v>
      </c>
      <c r="BB19" s="91">
        <v>-478837.57</v>
      </c>
      <c r="BC19" s="91">
        <v>-1398991.03</v>
      </c>
      <c r="BD19" s="76">
        <f t="shared" si="0"/>
        <v>2616061</v>
      </c>
      <c r="BE19" s="76"/>
      <c r="BF19" s="76"/>
      <c r="BG19" s="76"/>
      <c r="BH19" s="76"/>
      <c r="BI19" s="76"/>
      <c r="BJ19" s="76"/>
      <c r="BK19" s="76"/>
      <c r="BL19" s="76"/>
      <c r="BM19" s="76"/>
      <c r="BN19" s="76"/>
      <c r="BO19" s="76"/>
      <c r="BP19" s="76"/>
      <c r="BQ19" s="76"/>
      <c r="BR19" s="76"/>
      <c r="BS19" s="76"/>
      <c r="BT19" s="76"/>
      <c r="BU19" s="76"/>
      <c r="BV19" s="76"/>
      <c r="BW19" s="76"/>
      <c r="BX19" s="76"/>
      <c r="BY19" s="76"/>
      <c r="BZ19" s="76"/>
      <c r="CA19" s="76"/>
      <c r="CB19" s="76"/>
      <c r="CC19" s="76"/>
      <c r="CD19" s="76"/>
      <c r="CE19" s="76"/>
      <c r="CF19" s="76"/>
      <c r="CG19" s="76"/>
      <c r="CH19" s="76"/>
      <c r="CI19" s="76"/>
      <c r="CJ19" s="76"/>
      <c r="CK19" s="76"/>
      <c r="CL19" s="76"/>
      <c r="CM19" s="76"/>
      <c r="CN19" s="76"/>
      <c r="CO19" s="76"/>
      <c r="CP19" s="76"/>
      <c r="CQ19" s="76"/>
      <c r="CR19" s="76"/>
      <c r="CS19" s="76"/>
      <c r="CT19" s="76"/>
      <c r="CU19" s="76"/>
      <c r="CV19" s="76"/>
      <c r="CW19" s="76"/>
      <c r="CX19" s="76"/>
      <c r="CY19" s="76"/>
      <c r="CZ19" s="76"/>
      <c r="DA19" s="76"/>
      <c r="DB19" s="76"/>
      <c r="DC19" s="76"/>
      <c r="DD19" s="76"/>
      <c r="DE19" s="76"/>
      <c r="DF19" s="76"/>
      <c r="DG19" s="76"/>
      <c r="DH19" s="76"/>
      <c r="DI19" s="76"/>
      <c r="DJ19" s="76"/>
      <c r="DK19" s="76"/>
      <c r="DL19" s="76"/>
      <c r="DM19" s="76"/>
      <c r="DN19" s="76"/>
      <c r="DO19" s="76"/>
      <c r="DP19" s="76"/>
      <c r="DQ19" s="76"/>
      <c r="DR19" s="76"/>
      <c r="DS19" s="76"/>
      <c r="DT19" s="76"/>
      <c r="DU19" s="76"/>
      <c r="DV19" s="76"/>
      <c r="DW19" s="76"/>
      <c r="DX19" s="76"/>
      <c r="DY19" s="76"/>
      <c r="DZ19" s="76"/>
      <c r="EA19" s="76"/>
      <c r="EB19" s="76"/>
      <c r="EC19" s="76"/>
      <c r="ED19" s="76"/>
      <c r="EE19" s="76"/>
      <c r="EF19" s="76"/>
      <c r="EG19" s="76"/>
      <c r="EH19" s="76"/>
      <c r="EI19" s="76"/>
      <c r="EJ19" s="76"/>
      <c r="EK19" s="76"/>
      <c r="EL19" s="76"/>
      <c r="EM19" s="76"/>
      <c r="EN19" s="76"/>
      <c r="EO19" s="76"/>
      <c r="EP19" s="76"/>
      <c r="EQ19" s="76"/>
      <c r="ER19" s="76"/>
      <c r="ES19" s="76"/>
      <c r="ET19" s="76"/>
      <c r="EU19" s="76"/>
      <c r="EV19" s="76"/>
      <c r="EW19" s="76"/>
      <c r="EX19" s="76"/>
      <c r="EY19" s="76"/>
      <c r="EZ19" s="76"/>
      <c r="FA19" s="76"/>
      <c r="FB19" s="76"/>
      <c r="FC19" s="76"/>
      <c r="FD19" s="76"/>
      <c r="FE19" s="76"/>
      <c r="FF19" s="76"/>
      <c r="FG19" s="76"/>
      <c r="FH19" s="76"/>
      <c r="FI19" s="76"/>
      <c r="FJ19" s="76"/>
      <c r="FK19" s="76"/>
      <c r="FL19" s="76"/>
      <c r="FM19" s="76"/>
      <c r="FN19" s="76"/>
      <c r="FO19" s="76"/>
      <c r="FP19" s="76"/>
      <c r="FQ19" s="76"/>
      <c r="FR19" s="76"/>
      <c r="FS19" s="76"/>
      <c r="FT19" s="76"/>
      <c r="FU19" s="76"/>
      <c r="FV19" s="76"/>
      <c r="FW19" s="76"/>
      <c r="FX19" s="76"/>
      <c r="FY19" s="76"/>
      <c r="FZ19" s="76"/>
      <c r="GA19" s="76"/>
      <c r="GB19" s="76"/>
      <c r="GC19" s="76"/>
      <c r="GD19" s="76"/>
      <c r="GE19" s="76"/>
      <c r="GF19" s="76"/>
      <c r="GG19" s="76"/>
      <c r="GH19" s="76"/>
      <c r="GI19" s="76"/>
      <c r="GJ19" s="76"/>
      <c r="GK19" s="76"/>
      <c r="GL19" s="76"/>
      <c r="GM19" s="76"/>
      <c r="GN19" s="76"/>
      <c r="GO19" s="76"/>
      <c r="GP19" s="76"/>
      <c r="GQ19" s="76"/>
      <c r="GR19" s="76"/>
      <c r="GS19" s="76"/>
      <c r="GT19" s="76"/>
      <c r="GU19" s="76"/>
      <c r="GV19" s="76"/>
      <c r="GW19" s="76"/>
      <c r="GX19" s="76"/>
      <c r="GY19" s="76"/>
      <c r="GZ19" s="76"/>
      <c r="HA19" s="76"/>
      <c r="HB19" s="76"/>
      <c r="HC19" s="76"/>
      <c r="HD19" s="76"/>
      <c r="HE19" s="76"/>
      <c r="HF19" s="76"/>
      <c r="HG19" s="76"/>
      <c r="HH19" s="76"/>
      <c r="HI19" s="76"/>
      <c r="HJ19" s="76"/>
      <c r="HK19" s="76"/>
      <c r="HL19" s="76"/>
      <c r="HM19" s="76"/>
      <c r="HN19" s="76"/>
      <c r="HO19" s="76"/>
      <c r="HP19" s="76"/>
      <c r="HQ19" s="76"/>
      <c r="HR19" s="76"/>
      <c r="HS19" s="76"/>
      <c r="HT19" s="76"/>
      <c r="HU19" s="76"/>
      <c r="HV19" s="76"/>
      <c r="HW19" s="76"/>
      <c r="HX19" s="76"/>
      <c r="HY19" s="76"/>
      <c r="HZ19" s="76"/>
      <c r="IA19" s="76"/>
      <c r="IB19" s="76"/>
      <c r="IC19" s="76"/>
      <c r="ID19" s="76"/>
      <c r="IE19" s="76"/>
      <c r="IF19" s="76"/>
      <c r="IG19" s="76"/>
      <c r="IH19" s="76"/>
      <c r="II19" s="76"/>
      <c r="IJ19" s="76"/>
      <c r="IK19" s="76"/>
      <c r="IL19" s="76"/>
      <c r="IM19" s="76"/>
      <c r="IN19" s="76"/>
      <c r="IO19" s="76"/>
      <c r="IP19" s="76"/>
      <c r="IQ19" s="76"/>
      <c r="IR19" s="76"/>
      <c r="IS19" s="76"/>
      <c r="IT19" s="76"/>
      <c r="IU19" s="76"/>
    </row>
    <row r="20" spans="1:255" ht="12.75">
      <c r="A20" s="92">
        <v>430202</v>
      </c>
      <c r="B20" s="93" t="s">
        <v>23</v>
      </c>
      <c r="C20" s="91">
        <v>5744035.4500000002</v>
      </c>
      <c r="D20" s="91">
        <v>2437100</v>
      </c>
      <c r="E20" s="91">
        <v>1310100</v>
      </c>
      <c r="F20" s="91">
        <v>1127000</v>
      </c>
      <c r="G20" s="91">
        <v>0</v>
      </c>
      <c r="H20" s="91">
        <v>0</v>
      </c>
      <c r="I20" s="91">
        <v>3179000</v>
      </c>
      <c r="J20" s="91">
        <v>2903000</v>
      </c>
      <c r="K20" s="91">
        <v>2345000</v>
      </c>
      <c r="L20" s="91">
        <v>158000</v>
      </c>
      <c r="M20" s="91">
        <v>0</v>
      </c>
      <c r="N20" s="91">
        <v>400000</v>
      </c>
      <c r="O20" s="91">
        <v>276000</v>
      </c>
      <c r="P20" s="91">
        <v>126000</v>
      </c>
      <c r="Q20" s="91">
        <v>0</v>
      </c>
      <c r="R20" s="91">
        <v>150000</v>
      </c>
      <c r="S20" s="91">
        <v>0</v>
      </c>
      <c r="T20" s="91">
        <v>73305.69</v>
      </c>
      <c r="U20" s="91">
        <v>0</v>
      </c>
      <c r="V20" s="91">
        <v>54629.760000000002</v>
      </c>
      <c r="W20" s="91">
        <v>0</v>
      </c>
      <c r="X20" s="91">
        <v>0</v>
      </c>
      <c r="Y20" s="91">
        <v>3671024.9799999995</v>
      </c>
      <c r="Z20" s="91">
        <v>3564596.8299999996</v>
      </c>
      <c r="AA20" s="91">
        <v>3393235.01</v>
      </c>
      <c r="AB20" s="91">
        <v>171361.82</v>
      </c>
      <c r="AC20" s="91">
        <v>106132.57</v>
      </c>
      <c r="AD20" s="91">
        <v>0</v>
      </c>
      <c r="AE20" s="91">
        <v>106428.15</v>
      </c>
      <c r="AF20" s="91">
        <v>0</v>
      </c>
      <c r="AG20" s="91">
        <v>0</v>
      </c>
      <c r="AH20" s="91">
        <v>17500504.91</v>
      </c>
      <c r="AI20" s="91">
        <v>15414247.27</v>
      </c>
      <c r="AJ20" s="91">
        <v>2073010.4700000007</v>
      </c>
      <c r="AK20" s="91">
        <v>2563245.48</v>
      </c>
      <c r="AL20" s="91">
        <v>19573515.380000003</v>
      </c>
      <c r="AM20" s="91">
        <v>17977492.75</v>
      </c>
      <c r="AN20" s="91">
        <v>40000</v>
      </c>
      <c r="AO20" s="91">
        <v>3393235.01</v>
      </c>
      <c r="AP20" s="91">
        <v>2654080.0099999998</v>
      </c>
      <c r="AQ20" s="91">
        <v>164943</v>
      </c>
      <c r="AR20" s="91">
        <v>192433.5</v>
      </c>
      <c r="AS20" s="91">
        <v>381778.5</v>
      </c>
      <c r="AT20" s="91">
        <v>3419138.5</v>
      </c>
      <c r="AU20" s="91">
        <v>2675898.5</v>
      </c>
      <c r="AV20" s="91">
        <v>165661.5</v>
      </c>
      <c r="AW20" s="91">
        <v>193271.75</v>
      </c>
      <c r="AX20" s="91">
        <v>384306.75</v>
      </c>
      <c r="AY20" s="91">
        <v>-25903.49</v>
      </c>
      <c r="AZ20" s="91">
        <v>-21818.49</v>
      </c>
      <c r="BA20" s="91">
        <v>-718.5</v>
      </c>
      <c r="BB20" s="91">
        <v>-838.25</v>
      </c>
      <c r="BC20" s="91">
        <v>-2528.25</v>
      </c>
      <c r="BD20" s="76">
        <f t="shared" si="0"/>
        <v>37915</v>
      </c>
      <c r="BE20" s="76"/>
      <c r="BF20" s="76"/>
      <c r="BG20" s="76"/>
      <c r="BH20" s="76"/>
      <c r="BI20" s="76"/>
      <c r="BJ20" s="76"/>
      <c r="BK20" s="76"/>
      <c r="BL20" s="76"/>
      <c r="BM20" s="76"/>
      <c r="BN20" s="76"/>
      <c r="BO20" s="76"/>
      <c r="BP20" s="76"/>
      <c r="BQ20" s="76"/>
      <c r="BR20" s="76"/>
      <c r="BS20" s="76"/>
      <c r="BT20" s="76"/>
      <c r="BU20" s="76"/>
      <c r="BV20" s="76"/>
      <c r="BW20" s="76"/>
      <c r="BX20" s="76"/>
      <c r="BY20" s="76"/>
      <c r="BZ20" s="76"/>
      <c r="CA20" s="76"/>
      <c r="CB20" s="76"/>
      <c r="CC20" s="76"/>
      <c r="CD20" s="76"/>
      <c r="CE20" s="76"/>
      <c r="CF20" s="76"/>
      <c r="CG20" s="76"/>
      <c r="CH20" s="76"/>
      <c r="CI20" s="76"/>
      <c r="CJ20" s="76"/>
      <c r="CK20" s="76"/>
      <c r="CL20" s="76"/>
      <c r="CM20" s="76"/>
      <c r="CN20" s="76"/>
      <c r="CO20" s="76"/>
      <c r="CP20" s="76"/>
      <c r="CQ20" s="76"/>
      <c r="CR20" s="76"/>
      <c r="CS20" s="76"/>
      <c r="CT20" s="76"/>
      <c r="CU20" s="76"/>
      <c r="CV20" s="76"/>
      <c r="CW20" s="76"/>
      <c r="CX20" s="76"/>
      <c r="CY20" s="76"/>
      <c r="CZ20" s="76"/>
      <c r="DA20" s="76"/>
      <c r="DB20" s="76"/>
      <c r="DC20" s="76"/>
      <c r="DD20" s="76"/>
      <c r="DE20" s="76"/>
      <c r="DF20" s="76"/>
      <c r="DG20" s="76"/>
      <c r="DH20" s="76"/>
      <c r="DI20" s="76"/>
      <c r="DJ20" s="76"/>
      <c r="DK20" s="76"/>
      <c r="DL20" s="76"/>
      <c r="DM20" s="76"/>
      <c r="DN20" s="76"/>
      <c r="DO20" s="76"/>
      <c r="DP20" s="76"/>
      <c r="DQ20" s="76"/>
      <c r="DR20" s="76"/>
      <c r="DS20" s="76"/>
      <c r="DT20" s="76"/>
      <c r="DU20" s="76"/>
      <c r="DV20" s="76"/>
      <c r="DW20" s="76"/>
      <c r="DX20" s="76"/>
      <c r="DY20" s="76"/>
      <c r="DZ20" s="76"/>
      <c r="EA20" s="76"/>
      <c r="EB20" s="76"/>
      <c r="EC20" s="76"/>
      <c r="ED20" s="76"/>
      <c r="EE20" s="76"/>
      <c r="EF20" s="76"/>
      <c r="EG20" s="76"/>
      <c r="EH20" s="76"/>
      <c r="EI20" s="76"/>
      <c r="EJ20" s="76"/>
      <c r="EK20" s="76"/>
      <c r="EL20" s="76"/>
      <c r="EM20" s="76"/>
      <c r="EN20" s="76"/>
      <c r="EO20" s="76"/>
      <c r="EP20" s="76"/>
      <c r="EQ20" s="76"/>
      <c r="ER20" s="76"/>
      <c r="ES20" s="76"/>
      <c r="ET20" s="76"/>
      <c r="EU20" s="76"/>
      <c r="EV20" s="76"/>
      <c r="EW20" s="76"/>
      <c r="EX20" s="76"/>
      <c r="EY20" s="76"/>
      <c r="EZ20" s="76"/>
      <c r="FA20" s="76"/>
      <c r="FB20" s="76"/>
      <c r="FC20" s="76"/>
      <c r="FD20" s="76"/>
      <c r="FE20" s="76"/>
      <c r="FF20" s="76"/>
      <c r="FG20" s="76"/>
      <c r="FH20" s="76"/>
      <c r="FI20" s="76"/>
      <c r="FJ20" s="76"/>
      <c r="FK20" s="76"/>
      <c r="FL20" s="76"/>
      <c r="FM20" s="76"/>
      <c r="FN20" s="76"/>
      <c r="FO20" s="76"/>
      <c r="FP20" s="76"/>
      <c r="FQ20" s="76"/>
      <c r="FR20" s="76"/>
      <c r="FS20" s="76"/>
      <c r="FT20" s="76"/>
      <c r="FU20" s="76"/>
      <c r="FV20" s="76"/>
      <c r="FW20" s="76"/>
      <c r="FX20" s="76"/>
      <c r="FY20" s="76"/>
      <c r="FZ20" s="76"/>
      <c r="GA20" s="76"/>
      <c r="GB20" s="76"/>
      <c r="GC20" s="76"/>
      <c r="GD20" s="76"/>
      <c r="GE20" s="76"/>
      <c r="GF20" s="76"/>
      <c r="GG20" s="76"/>
      <c r="GH20" s="76"/>
      <c r="GI20" s="76"/>
      <c r="GJ20" s="76"/>
      <c r="GK20" s="76"/>
      <c r="GL20" s="76"/>
      <c r="GM20" s="76"/>
      <c r="GN20" s="76"/>
      <c r="GO20" s="76"/>
      <c r="GP20" s="76"/>
      <c r="GQ20" s="76"/>
      <c r="GR20" s="76"/>
      <c r="GS20" s="76"/>
      <c r="GT20" s="76"/>
      <c r="GU20" s="76"/>
      <c r="GV20" s="76"/>
      <c r="GW20" s="76"/>
      <c r="GX20" s="76"/>
      <c r="GY20" s="76"/>
      <c r="GZ20" s="76"/>
      <c r="HA20" s="76"/>
      <c r="HB20" s="76"/>
      <c r="HC20" s="76"/>
      <c r="HD20" s="76"/>
      <c r="HE20" s="76"/>
      <c r="HF20" s="76"/>
      <c r="HG20" s="76"/>
      <c r="HH20" s="76"/>
      <c r="HI20" s="76"/>
      <c r="HJ20" s="76"/>
      <c r="HK20" s="76"/>
      <c r="HL20" s="76"/>
      <c r="HM20" s="76"/>
      <c r="HN20" s="76"/>
      <c r="HO20" s="76"/>
      <c r="HP20" s="76"/>
      <c r="HQ20" s="76"/>
      <c r="HR20" s="76"/>
      <c r="HS20" s="76"/>
      <c r="HT20" s="76"/>
      <c r="HU20" s="76"/>
      <c r="HV20" s="76"/>
      <c r="HW20" s="76"/>
      <c r="HX20" s="76"/>
      <c r="HY20" s="76"/>
      <c r="HZ20" s="76"/>
      <c r="IA20" s="76"/>
      <c r="IB20" s="76"/>
      <c r="IC20" s="76"/>
      <c r="ID20" s="76"/>
      <c r="IE20" s="76"/>
      <c r="IF20" s="76"/>
      <c r="IG20" s="76"/>
      <c r="IH20" s="76"/>
      <c r="II20" s="76"/>
      <c r="IJ20" s="76"/>
      <c r="IK20" s="76"/>
      <c r="IL20" s="76"/>
      <c r="IM20" s="76"/>
      <c r="IN20" s="76"/>
      <c r="IO20" s="76"/>
      <c r="IP20" s="76"/>
      <c r="IQ20" s="76"/>
      <c r="IR20" s="76"/>
      <c r="IS20" s="76"/>
      <c r="IT20" s="76"/>
      <c r="IU20" s="76"/>
    </row>
    <row r="21" spans="1:255" ht="12.75">
      <c r="A21" s="92">
        <v>430203</v>
      </c>
      <c r="B21" s="93" t="s">
        <v>22</v>
      </c>
      <c r="C21" s="91">
        <v>19702577.09</v>
      </c>
      <c r="D21" s="91">
        <v>5175700</v>
      </c>
      <c r="E21" s="91">
        <v>2995800</v>
      </c>
      <c r="F21" s="91">
        <v>2179900</v>
      </c>
      <c r="G21" s="91">
        <v>0</v>
      </c>
      <c r="H21" s="91">
        <v>0</v>
      </c>
      <c r="I21" s="91">
        <v>8115862.1500000004</v>
      </c>
      <c r="J21" s="91">
        <v>7524098.1500000004</v>
      </c>
      <c r="K21" s="91">
        <v>6409000</v>
      </c>
      <c r="L21" s="91">
        <v>256000</v>
      </c>
      <c r="M21" s="91">
        <v>0</v>
      </c>
      <c r="N21" s="91">
        <v>859098.15</v>
      </c>
      <c r="O21" s="91">
        <v>591764</v>
      </c>
      <c r="P21" s="91">
        <v>144000</v>
      </c>
      <c r="Q21" s="91">
        <v>0</v>
      </c>
      <c r="R21" s="91">
        <v>447764</v>
      </c>
      <c r="S21" s="91">
        <v>0</v>
      </c>
      <c r="T21" s="91">
        <v>74919.75</v>
      </c>
      <c r="U21" s="91">
        <v>0</v>
      </c>
      <c r="V21" s="91">
        <v>6336095.1900000004</v>
      </c>
      <c r="W21" s="91">
        <v>0</v>
      </c>
      <c r="X21" s="91">
        <v>0</v>
      </c>
      <c r="Y21" s="91">
        <v>8213539.4199999999</v>
      </c>
      <c r="Z21" s="91">
        <v>7884071.6699999999</v>
      </c>
      <c r="AA21" s="91">
        <v>7443659.7599999998</v>
      </c>
      <c r="AB21" s="91">
        <v>440411.91</v>
      </c>
      <c r="AC21" s="91">
        <v>242518.69</v>
      </c>
      <c r="AD21" s="91">
        <v>0</v>
      </c>
      <c r="AE21" s="91">
        <v>329467.75</v>
      </c>
      <c r="AF21" s="91">
        <v>0</v>
      </c>
      <c r="AG21" s="91">
        <v>0</v>
      </c>
      <c r="AH21" s="91">
        <v>28340694.02</v>
      </c>
      <c r="AI21" s="91">
        <v>27221719.399999999</v>
      </c>
      <c r="AJ21" s="91">
        <v>11489037.67</v>
      </c>
      <c r="AK21" s="91">
        <v>11408599.280000001</v>
      </c>
      <c r="AL21" s="91">
        <v>39829731.689999998</v>
      </c>
      <c r="AM21" s="91">
        <v>38630318.68</v>
      </c>
      <c r="AN21" s="91">
        <v>74100</v>
      </c>
      <c r="AO21" s="91">
        <v>7443659.7599999998</v>
      </c>
      <c r="AP21" s="91">
        <v>5799076.2599999998</v>
      </c>
      <c r="AQ21" s="91">
        <v>369102.5</v>
      </c>
      <c r="AR21" s="91">
        <v>430615.5</v>
      </c>
      <c r="AS21" s="91">
        <v>844865.5</v>
      </c>
      <c r="AT21" s="91">
        <v>7453803.5</v>
      </c>
      <c r="AU21" s="91">
        <v>5807760</v>
      </c>
      <c r="AV21" s="91">
        <v>369419.5</v>
      </c>
      <c r="AW21" s="91">
        <v>430892</v>
      </c>
      <c r="AX21" s="91">
        <v>845732</v>
      </c>
      <c r="AY21" s="91">
        <v>-10143.74</v>
      </c>
      <c r="AZ21" s="91">
        <v>-8683.74</v>
      </c>
      <c r="BA21" s="91">
        <v>-317</v>
      </c>
      <c r="BB21" s="91">
        <v>-276.5</v>
      </c>
      <c r="BC21" s="91">
        <v>-866.5</v>
      </c>
      <c r="BD21" s="76">
        <f t="shared" si="0"/>
        <v>82844</v>
      </c>
      <c r="BE21" s="76"/>
      <c r="BF21" s="76"/>
      <c r="BG21" s="76"/>
      <c r="BH21" s="76"/>
      <c r="BI21" s="76"/>
      <c r="BJ21" s="76"/>
      <c r="BK21" s="76"/>
      <c r="BL21" s="76"/>
      <c r="BM21" s="76"/>
      <c r="BN21" s="76"/>
      <c r="BO21" s="76"/>
      <c r="BP21" s="76"/>
      <c r="BQ21" s="76"/>
      <c r="BR21" s="76"/>
      <c r="BS21" s="76"/>
      <c r="BT21" s="76"/>
      <c r="BU21" s="76"/>
      <c r="BV21" s="76"/>
      <c r="BW21" s="76"/>
      <c r="BX21" s="76"/>
      <c r="BY21" s="76"/>
      <c r="BZ21" s="76"/>
      <c r="CA21" s="76"/>
      <c r="CB21" s="76"/>
      <c r="CC21" s="76"/>
      <c r="CD21" s="76"/>
      <c r="CE21" s="76"/>
      <c r="CF21" s="76"/>
      <c r="CG21" s="76"/>
      <c r="CH21" s="76"/>
      <c r="CI21" s="76"/>
      <c r="CJ21" s="76"/>
      <c r="CK21" s="76"/>
      <c r="CL21" s="76"/>
      <c r="CM21" s="76"/>
      <c r="CN21" s="76"/>
      <c r="CO21" s="76"/>
      <c r="CP21" s="76"/>
      <c r="CQ21" s="76"/>
      <c r="CR21" s="76"/>
      <c r="CS21" s="76"/>
      <c r="CT21" s="76"/>
      <c r="CU21" s="76"/>
      <c r="CV21" s="76"/>
      <c r="CW21" s="76"/>
      <c r="CX21" s="76"/>
      <c r="CY21" s="76"/>
      <c r="CZ21" s="76"/>
      <c r="DA21" s="76"/>
      <c r="DB21" s="76"/>
      <c r="DC21" s="76"/>
      <c r="DD21" s="76"/>
      <c r="DE21" s="76"/>
      <c r="DF21" s="76"/>
      <c r="DG21" s="76"/>
      <c r="DH21" s="76"/>
      <c r="DI21" s="76"/>
      <c r="DJ21" s="76"/>
      <c r="DK21" s="76"/>
      <c r="DL21" s="76"/>
      <c r="DM21" s="76"/>
      <c r="DN21" s="76"/>
      <c r="DO21" s="76"/>
      <c r="DP21" s="76"/>
      <c r="DQ21" s="76"/>
      <c r="DR21" s="76"/>
      <c r="DS21" s="76"/>
      <c r="DT21" s="76"/>
      <c r="DU21" s="76"/>
      <c r="DV21" s="76"/>
      <c r="DW21" s="76"/>
      <c r="DX21" s="76"/>
      <c r="DY21" s="76"/>
      <c r="DZ21" s="76"/>
      <c r="EA21" s="76"/>
      <c r="EB21" s="76"/>
      <c r="EC21" s="76"/>
      <c r="ED21" s="76"/>
      <c r="EE21" s="76"/>
      <c r="EF21" s="76"/>
      <c r="EG21" s="76"/>
      <c r="EH21" s="76"/>
      <c r="EI21" s="76"/>
      <c r="EJ21" s="76"/>
      <c r="EK21" s="76"/>
      <c r="EL21" s="76"/>
      <c r="EM21" s="76"/>
      <c r="EN21" s="76"/>
      <c r="EO21" s="76"/>
      <c r="EP21" s="76"/>
      <c r="EQ21" s="76"/>
      <c r="ER21" s="76"/>
      <c r="ES21" s="76"/>
      <c r="ET21" s="76"/>
      <c r="EU21" s="76"/>
      <c r="EV21" s="76"/>
      <c r="EW21" s="76"/>
      <c r="EX21" s="76"/>
      <c r="EY21" s="76"/>
      <c r="EZ21" s="76"/>
      <c r="FA21" s="76"/>
      <c r="FB21" s="76"/>
      <c r="FC21" s="76"/>
      <c r="FD21" s="76"/>
      <c r="FE21" s="76"/>
      <c r="FF21" s="76"/>
      <c r="FG21" s="76"/>
      <c r="FH21" s="76"/>
      <c r="FI21" s="76"/>
      <c r="FJ21" s="76"/>
      <c r="FK21" s="76"/>
      <c r="FL21" s="76"/>
      <c r="FM21" s="76"/>
      <c r="FN21" s="76"/>
      <c r="FO21" s="76"/>
      <c r="FP21" s="76"/>
      <c r="FQ21" s="76"/>
      <c r="FR21" s="76"/>
      <c r="FS21" s="76"/>
      <c r="FT21" s="76"/>
      <c r="FU21" s="76"/>
      <c r="FV21" s="76"/>
      <c r="FW21" s="76"/>
      <c r="FX21" s="76"/>
      <c r="FY21" s="76"/>
      <c r="FZ21" s="76"/>
      <c r="GA21" s="76"/>
      <c r="GB21" s="76"/>
      <c r="GC21" s="76"/>
      <c r="GD21" s="76"/>
      <c r="GE21" s="76"/>
      <c r="GF21" s="76"/>
      <c r="GG21" s="76"/>
      <c r="GH21" s="76"/>
      <c r="GI21" s="76"/>
      <c r="GJ21" s="76"/>
      <c r="GK21" s="76"/>
      <c r="GL21" s="76"/>
      <c r="GM21" s="76"/>
      <c r="GN21" s="76"/>
      <c r="GO21" s="76"/>
      <c r="GP21" s="76"/>
      <c r="GQ21" s="76"/>
      <c r="GR21" s="76"/>
      <c r="GS21" s="76"/>
      <c r="GT21" s="76"/>
      <c r="GU21" s="76"/>
      <c r="GV21" s="76"/>
      <c r="GW21" s="76"/>
      <c r="GX21" s="76"/>
      <c r="GY21" s="76"/>
      <c r="GZ21" s="76"/>
      <c r="HA21" s="76"/>
      <c r="HB21" s="76"/>
      <c r="HC21" s="76"/>
      <c r="HD21" s="76"/>
      <c r="HE21" s="76"/>
      <c r="HF21" s="76"/>
      <c r="HG21" s="76"/>
      <c r="HH21" s="76"/>
      <c r="HI21" s="76"/>
      <c r="HJ21" s="76"/>
      <c r="HK21" s="76"/>
      <c r="HL21" s="76"/>
      <c r="HM21" s="76"/>
      <c r="HN21" s="76"/>
      <c r="HO21" s="76"/>
      <c r="HP21" s="76"/>
      <c r="HQ21" s="76"/>
      <c r="HR21" s="76"/>
      <c r="HS21" s="76"/>
      <c r="HT21" s="76"/>
      <c r="HU21" s="76"/>
      <c r="HV21" s="76"/>
      <c r="HW21" s="76"/>
      <c r="HX21" s="76"/>
      <c r="HY21" s="76"/>
      <c r="HZ21" s="76"/>
      <c r="IA21" s="76"/>
      <c r="IB21" s="76"/>
      <c r="IC21" s="76"/>
      <c r="ID21" s="76"/>
      <c r="IE21" s="76"/>
      <c r="IF21" s="76"/>
      <c r="IG21" s="76"/>
      <c r="IH21" s="76"/>
      <c r="II21" s="76"/>
      <c r="IJ21" s="76"/>
      <c r="IK21" s="76"/>
      <c r="IL21" s="76"/>
      <c r="IM21" s="76"/>
      <c r="IN21" s="76"/>
      <c r="IO21" s="76"/>
      <c r="IP21" s="76"/>
      <c r="IQ21" s="76"/>
      <c r="IR21" s="76"/>
      <c r="IS21" s="76"/>
      <c r="IT21" s="76"/>
      <c r="IU21" s="76"/>
    </row>
    <row r="22" spans="1:255" ht="12.75">
      <c r="A22" s="92">
        <v>430204</v>
      </c>
      <c r="B22" s="93" t="s">
        <v>24</v>
      </c>
      <c r="C22" s="91">
        <v>2165083.21</v>
      </c>
      <c r="D22" s="91">
        <v>1173900</v>
      </c>
      <c r="E22" s="91">
        <v>866000</v>
      </c>
      <c r="F22" s="91">
        <v>307900</v>
      </c>
      <c r="G22" s="91">
        <v>0</v>
      </c>
      <c r="H22" s="91">
        <v>0</v>
      </c>
      <c r="I22" s="91">
        <v>933900</v>
      </c>
      <c r="J22" s="91">
        <v>859600</v>
      </c>
      <c r="K22" s="91">
        <v>688000</v>
      </c>
      <c r="L22" s="91">
        <v>53000</v>
      </c>
      <c r="M22" s="91">
        <v>0</v>
      </c>
      <c r="N22" s="91">
        <v>118600</v>
      </c>
      <c r="O22" s="91">
        <v>74300</v>
      </c>
      <c r="P22" s="91">
        <v>14000</v>
      </c>
      <c r="Q22" s="91">
        <v>0</v>
      </c>
      <c r="R22" s="91">
        <v>60300</v>
      </c>
      <c r="S22" s="91">
        <v>0</v>
      </c>
      <c r="T22" s="91">
        <v>41249.199999999997</v>
      </c>
      <c r="U22" s="91">
        <v>0</v>
      </c>
      <c r="V22" s="91">
        <v>16034.01</v>
      </c>
      <c r="W22" s="91">
        <v>0</v>
      </c>
      <c r="X22" s="91">
        <v>0</v>
      </c>
      <c r="Y22" s="91">
        <v>896284.88</v>
      </c>
      <c r="Z22" s="91">
        <v>885266.23</v>
      </c>
      <c r="AA22" s="91">
        <v>842373.57</v>
      </c>
      <c r="AB22" s="91">
        <v>42892.66</v>
      </c>
      <c r="AC22" s="91">
        <v>13823.61</v>
      </c>
      <c r="AD22" s="91">
        <v>0</v>
      </c>
      <c r="AE22" s="91">
        <v>11018.65</v>
      </c>
      <c r="AF22" s="91">
        <v>0</v>
      </c>
      <c r="AG22" s="91">
        <v>0</v>
      </c>
      <c r="AH22" s="91">
        <v>7592362.2000000002</v>
      </c>
      <c r="AI22" s="91">
        <v>6412734.6100000003</v>
      </c>
      <c r="AJ22" s="91">
        <v>1268798.33</v>
      </c>
      <c r="AK22" s="91">
        <v>1251571.9000000001</v>
      </c>
      <c r="AL22" s="91">
        <v>8861160.5300000012</v>
      </c>
      <c r="AM22" s="91">
        <v>7664306.5100000007</v>
      </c>
      <c r="AN22" s="91">
        <v>19000</v>
      </c>
      <c r="AO22" s="91">
        <v>842373.57</v>
      </c>
      <c r="AP22" s="91">
        <v>677890</v>
      </c>
      <c r="AQ22" s="91">
        <v>77150</v>
      </c>
      <c r="AR22" s="91">
        <v>33891</v>
      </c>
      <c r="AS22" s="91">
        <v>53442.57</v>
      </c>
      <c r="AT22" s="91">
        <v>852406</v>
      </c>
      <c r="AU22" s="91">
        <v>686630</v>
      </c>
      <c r="AV22" s="91">
        <v>77498</v>
      </c>
      <c r="AW22" s="91">
        <v>34077</v>
      </c>
      <c r="AX22" s="91">
        <v>54201</v>
      </c>
      <c r="AY22" s="91">
        <v>-10032.43</v>
      </c>
      <c r="AZ22" s="91">
        <v>-8740</v>
      </c>
      <c r="BA22" s="91">
        <v>-348</v>
      </c>
      <c r="BB22" s="91">
        <v>-186</v>
      </c>
      <c r="BC22" s="91">
        <v>-758.43</v>
      </c>
      <c r="BD22" s="76">
        <f t="shared" si="0"/>
        <v>9684</v>
      </c>
      <c r="BE22" s="76"/>
      <c r="BF22" s="76"/>
      <c r="BG22" s="76"/>
      <c r="BH22" s="76"/>
      <c r="BI22" s="76"/>
      <c r="BJ22" s="76"/>
      <c r="BK22" s="76"/>
      <c r="BL22" s="76"/>
      <c r="BM22" s="76"/>
      <c r="BN22" s="76"/>
      <c r="BO22" s="76"/>
      <c r="BP22" s="76"/>
      <c r="BQ22" s="76"/>
      <c r="BR22" s="76"/>
      <c r="BS22" s="76"/>
      <c r="BT22" s="76"/>
      <c r="BU22" s="76"/>
      <c r="BV22" s="76"/>
      <c r="BW22" s="76"/>
      <c r="BX22" s="76"/>
      <c r="BY22" s="76"/>
      <c r="BZ22" s="76"/>
      <c r="CA22" s="76"/>
      <c r="CB22" s="76"/>
      <c r="CC22" s="76"/>
      <c r="CD22" s="76"/>
      <c r="CE22" s="76"/>
      <c r="CF22" s="76"/>
      <c r="CG22" s="76"/>
      <c r="CH22" s="76"/>
      <c r="CI22" s="76"/>
      <c r="CJ22" s="76"/>
      <c r="CK22" s="76"/>
      <c r="CL22" s="76"/>
      <c r="CM22" s="76"/>
      <c r="CN22" s="76"/>
      <c r="CO22" s="76"/>
      <c r="CP22" s="76"/>
      <c r="CQ22" s="76"/>
      <c r="CR22" s="76"/>
      <c r="CS22" s="76"/>
      <c r="CT22" s="76"/>
      <c r="CU22" s="76"/>
      <c r="CV22" s="76"/>
      <c r="CW22" s="76"/>
      <c r="CX22" s="76"/>
      <c r="CY22" s="76"/>
      <c r="CZ22" s="76"/>
      <c r="DA22" s="76"/>
      <c r="DB22" s="76"/>
      <c r="DC22" s="76"/>
      <c r="DD22" s="76"/>
      <c r="DE22" s="76"/>
      <c r="DF22" s="76"/>
      <c r="DG22" s="76"/>
      <c r="DH22" s="76"/>
      <c r="DI22" s="76"/>
      <c r="DJ22" s="76"/>
      <c r="DK22" s="76"/>
      <c r="DL22" s="76"/>
      <c r="DM22" s="76"/>
      <c r="DN22" s="76"/>
      <c r="DO22" s="76"/>
      <c r="DP22" s="76"/>
      <c r="DQ22" s="76"/>
      <c r="DR22" s="76"/>
      <c r="DS22" s="76"/>
      <c r="DT22" s="76"/>
      <c r="DU22" s="76"/>
      <c r="DV22" s="76"/>
      <c r="DW22" s="76"/>
      <c r="DX22" s="76"/>
      <c r="DY22" s="76"/>
      <c r="DZ22" s="76"/>
      <c r="EA22" s="76"/>
      <c r="EB22" s="76"/>
      <c r="EC22" s="76"/>
      <c r="ED22" s="76"/>
      <c r="EE22" s="76"/>
      <c r="EF22" s="76"/>
      <c r="EG22" s="76"/>
      <c r="EH22" s="76"/>
      <c r="EI22" s="76"/>
      <c r="EJ22" s="76"/>
      <c r="EK22" s="76"/>
      <c r="EL22" s="76"/>
      <c r="EM22" s="76"/>
      <c r="EN22" s="76"/>
      <c r="EO22" s="76"/>
      <c r="EP22" s="76"/>
      <c r="EQ22" s="76"/>
      <c r="ER22" s="76"/>
      <c r="ES22" s="76"/>
      <c r="ET22" s="76"/>
      <c r="EU22" s="76"/>
      <c r="EV22" s="76"/>
      <c r="EW22" s="76"/>
      <c r="EX22" s="76"/>
      <c r="EY22" s="76"/>
      <c r="EZ22" s="76"/>
      <c r="FA22" s="76"/>
      <c r="FB22" s="76"/>
      <c r="FC22" s="76"/>
      <c r="FD22" s="76"/>
      <c r="FE22" s="76"/>
      <c r="FF22" s="76"/>
      <c r="FG22" s="76"/>
      <c r="FH22" s="76"/>
      <c r="FI22" s="76"/>
      <c r="FJ22" s="76"/>
      <c r="FK22" s="76"/>
      <c r="FL22" s="76"/>
      <c r="FM22" s="76"/>
      <c r="FN22" s="76"/>
      <c r="FO22" s="76"/>
      <c r="FP22" s="76"/>
      <c r="FQ22" s="76"/>
      <c r="FR22" s="76"/>
      <c r="FS22" s="76"/>
      <c r="FT22" s="76"/>
      <c r="FU22" s="76"/>
      <c r="FV22" s="76"/>
      <c r="FW22" s="76"/>
      <c r="FX22" s="76"/>
      <c r="FY22" s="76"/>
      <c r="FZ22" s="76"/>
      <c r="GA22" s="76"/>
      <c r="GB22" s="76"/>
      <c r="GC22" s="76"/>
      <c r="GD22" s="76"/>
      <c r="GE22" s="76"/>
      <c r="GF22" s="76"/>
      <c r="GG22" s="76"/>
      <c r="GH22" s="76"/>
      <c r="GI22" s="76"/>
      <c r="GJ22" s="76"/>
      <c r="GK22" s="76"/>
      <c r="GL22" s="76"/>
      <c r="GM22" s="76"/>
      <c r="GN22" s="76"/>
      <c r="GO22" s="76"/>
      <c r="GP22" s="76"/>
      <c r="GQ22" s="76"/>
      <c r="GR22" s="76"/>
      <c r="GS22" s="76"/>
      <c r="GT22" s="76"/>
      <c r="GU22" s="76"/>
      <c r="GV22" s="76"/>
      <c r="GW22" s="76"/>
      <c r="GX22" s="76"/>
      <c r="GY22" s="76"/>
      <c r="GZ22" s="76"/>
      <c r="HA22" s="76"/>
      <c r="HB22" s="76"/>
      <c r="HC22" s="76"/>
      <c r="HD22" s="76"/>
      <c r="HE22" s="76"/>
      <c r="HF22" s="76"/>
      <c r="HG22" s="76"/>
      <c r="HH22" s="76"/>
      <c r="HI22" s="76"/>
      <c r="HJ22" s="76"/>
      <c r="HK22" s="76"/>
      <c r="HL22" s="76"/>
      <c r="HM22" s="76"/>
      <c r="HN22" s="76"/>
      <c r="HO22" s="76"/>
      <c r="HP22" s="76"/>
      <c r="HQ22" s="76"/>
      <c r="HR22" s="76"/>
      <c r="HS22" s="76"/>
      <c r="HT22" s="76"/>
      <c r="HU22" s="76"/>
      <c r="HV22" s="76"/>
      <c r="HW22" s="76"/>
      <c r="HX22" s="76"/>
      <c r="HY22" s="76"/>
      <c r="HZ22" s="76"/>
      <c r="IA22" s="76"/>
      <c r="IB22" s="76"/>
      <c r="IC22" s="76"/>
      <c r="ID22" s="76"/>
      <c r="IE22" s="76"/>
      <c r="IF22" s="76"/>
      <c r="IG22" s="76"/>
      <c r="IH22" s="76"/>
      <c r="II22" s="76"/>
      <c r="IJ22" s="76"/>
      <c r="IK22" s="76"/>
      <c r="IL22" s="76"/>
      <c r="IM22" s="76"/>
      <c r="IN22" s="76"/>
      <c r="IO22" s="76"/>
      <c r="IP22" s="76"/>
      <c r="IQ22" s="76"/>
      <c r="IR22" s="76"/>
      <c r="IS22" s="76"/>
      <c r="IT22" s="76"/>
      <c r="IU22" s="76"/>
    </row>
    <row r="23" spans="1:255" ht="12.75">
      <c r="A23" s="92">
        <v>430211</v>
      </c>
      <c r="B23" s="93" t="s">
        <v>21</v>
      </c>
      <c r="C23" s="91">
        <v>30790095.539999999</v>
      </c>
      <c r="D23" s="91">
        <v>4651900</v>
      </c>
      <c r="E23" s="91">
        <v>4199400</v>
      </c>
      <c r="F23" s="91">
        <v>452500</v>
      </c>
      <c r="G23" s="91">
        <v>0</v>
      </c>
      <c r="H23" s="91">
        <v>0</v>
      </c>
      <c r="I23" s="91">
        <v>16815000</v>
      </c>
      <c r="J23" s="91">
        <v>14927392</v>
      </c>
      <c r="K23" s="91">
        <v>11508000</v>
      </c>
      <c r="L23" s="91">
        <v>0</v>
      </c>
      <c r="M23" s="91">
        <v>0</v>
      </c>
      <c r="N23" s="91">
        <v>3419392</v>
      </c>
      <c r="O23" s="91">
        <v>887608</v>
      </c>
      <c r="P23" s="91">
        <v>115000</v>
      </c>
      <c r="Q23" s="91">
        <v>0</v>
      </c>
      <c r="R23" s="91">
        <v>772608</v>
      </c>
      <c r="S23" s="91">
        <v>1000000</v>
      </c>
      <c r="T23" s="91">
        <v>123251.28</v>
      </c>
      <c r="U23" s="91">
        <v>0</v>
      </c>
      <c r="V23" s="91">
        <v>9199944.2599999998</v>
      </c>
      <c r="W23" s="91">
        <v>0</v>
      </c>
      <c r="X23" s="91">
        <v>0</v>
      </c>
      <c r="Y23" s="91">
        <v>15397467.720000001</v>
      </c>
      <c r="Z23" s="91">
        <v>15352442.25</v>
      </c>
      <c r="AA23" s="91">
        <v>14495835</v>
      </c>
      <c r="AB23" s="91">
        <v>856607.25</v>
      </c>
      <c r="AC23" s="91">
        <v>492075.79</v>
      </c>
      <c r="AD23" s="91">
        <v>17825</v>
      </c>
      <c r="AE23" s="91">
        <v>27200.47</v>
      </c>
      <c r="AF23" s="91">
        <v>0</v>
      </c>
      <c r="AG23" s="91">
        <v>0</v>
      </c>
      <c r="AH23" s="91">
        <v>40446904.969999999</v>
      </c>
      <c r="AI23" s="91">
        <v>40237896.359999999</v>
      </c>
      <c r="AJ23" s="91">
        <v>15392627.819999998</v>
      </c>
      <c r="AK23" s="91">
        <v>14961070.819999998</v>
      </c>
      <c r="AL23" s="91">
        <v>55839532.789999999</v>
      </c>
      <c r="AM23" s="91">
        <v>55198967.18</v>
      </c>
      <c r="AN23" s="91">
        <v>233500</v>
      </c>
      <c r="AO23" s="91">
        <v>14495835</v>
      </c>
      <c r="AP23" s="91">
        <v>10151400</v>
      </c>
      <c r="AQ23" s="91">
        <v>0</v>
      </c>
      <c r="AR23" s="91">
        <v>1084407.5</v>
      </c>
      <c r="AS23" s="91">
        <v>3260027.5</v>
      </c>
      <c r="AT23" s="91">
        <v>14534020</v>
      </c>
      <c r="AU23" s="91">
        <v>10180450</v>
      </c>
      <c r="AV23" s="91">
        <v>0</v>
      </c>
      <c r="AW23" s="91">
        <v>1086022.5</v>
      </c>
      <c r="AX23" s="91">
        <v>3267547.5</v>
      </c>
      <c r="AY23" s="91">
        <v>-38185</v>
      </c>
      <c r="AZ23" s="91">
        <v>-29050</v>
      </c>
      <c r="BA23" s="91">
        <v>0</v>
      </c>
      <c r="BB23" s="91">
        <v>-1615</v>
      </c>
      <c r="BC23" s="91">
        <v>-7520</v>
      </c>
      <c r="BD23" s="76">
        <f t="shared" si="0"/>
        <v>145020</v>
      </c>
      <c r="BE23" s="76"/>
      <c r="BF23" s="76"/>
      <c r="BG23" s="76"/>
      <c r="BH23" s="76"/>
      <c r="BI23" s="76"/>
      <c r="BJ23" s="76"/>
      <c r="BK23" s="76"/>
      <c r="BL23" s="76"/>
      <c r="BM23" s="76"/>
      <c r="BN23" s="76"/>
      <c r="BO23" s="76"/>
      <c r="BP23" s="76"/>
      <c r="BQ23" s="76"/>
      <c r="BR23" s="76"/>
      <c r="BS23" s="76"/>
      <c r="BT23" s="76"/>
      <c r="BU23" s="76"/>
      <c r="BV23" s="76"/>
      <c r="BW23" s="76"/>
      <c r="BX23" s="76"/>
      <c r="BY23" s="76"/>
      <c r="BZ23" s="76"/>
      <c r="CA23" s="76"/>
      <c r="CB23" s="76"/>
      <c r="CC23" s="76"/>
      <c r="CD23" s="76"/>
      <c r="CE23" s="76"/>
      <c r="CF23" s="76"/>
      <c r="CG23" s="76"/>
      <c r="CH23" s="76"/>
      <c r="CI23" s="76"/>
      <c r="CJ23" s="76"/>
      <c r="CK23" s="76"/>
      <c r="CL23" s="76"/>
      <c r="CM23" s="76"/>
      <c r="CN23" s="76"/>
      <c r="CO23" s="76"/>
      <c r="CP23" s="76"/>
      <c r="CQ23" s="76"/>
      <c r="CR23" s="76"/>
      <c r="CS23" s="76"/>
      <c r="CT23" s="76"/>
      <c r="CU23" s="76"/>
      <c r="CV23" s="76"/>
      <c r="CW23" s="76"/>
      <c r="CX23" s="76"/>
      <c r="CY23" s="76"/>
      <c r="CZ23" s="76"/>
      <c r="DA23" s="76"/>
      <c r="DB23" s="76"/>
      <c r="DC23" s="76"/>
      <c r="DD23" s="76"/>
      <c r="DE23" s="76"/>
      <c r="DF23" s="76"/>
      <c r="DG23" s="76"/>
      <c r="DH23" s="76"/>
      <c r="DI23" s="76"/>
      <c r="DJ23" s="76"/>
      <c r="DK23" s="76"/>
      <c r="DL23" s="76"/>
      <c r="DM23" s="76"/>
      <c r="DN23" s="76"/>
      <c r="DO23" s="76"/>
      <c r="DP23" s="76"/>
      <c r="DQ23" s="76"/>
      <c r="DR23" s="76"/>
      <c r="DS23" s="76"/>
      <c r="DT23" s="76"/>
      <c r="DU23" s="76"/>
      <c r="DV23" s="76"/>
      <c r="DW23" s="76"/>
      <c r="DX23" s="76"/>
      <c r="DY23" s="76"/>
      <c r="DZ23" s="76"/>
      <c r="EA23" s="76"/>
      <c r="EB23" s="76"/>
      <c r="EC23" s="76"/>
      <c r="ED23" s="76"/>
      <c r="EE23" s="76"/>
      <c r="EF23" s="76"/>
      <c r="EG23" s="76"/>
      <c r="EH23" s="76"/>
      <c r="EI23" s="76"/>
      <c r="EJ23" s="76"/>
      <c r="EK23" s="76"/>
      <c r="EL23" s="76"/>
      <c r="EM23" s="76"/>
      <c r="EN23" s="76"/>
      <c r="EO23" s="76"/>
      <c r="EP23" s="76"/>
      <c r="EQ23" s="76"/>
      <c r="ER23" s="76"/>
      <c r="ES23" s="76"/>
      <c r="ET23" s="76"/>
      <c r="EU23" s="76"/>
      <c r="EV23" s="76"/>
      <c r="EW23" s="76"/>
      <c r="EX23" s="76"/>
      <c r="EY23" s="76"/>
      <c r="EZ23" s="76"/>
      <c r="FA23" s="76"/>
      <c r="FB23" s="76"/>
      <c r="FC23" s="76"/>
      <c r="FD23" s="76"/>
      <c r="FE23" s="76"/>
      <c r="FF23" s="76"/>
      <c r="FG23" s="76"/>
      <c r="FH23" s="76"/>
      <c r="FI23" s="76"/>
      <c r="FJ23" s="76"/>
      <c r="FK23" s="76"/>
      <c r="FL23" s="76"/>
      <c r="FM23" s="76"/>
      <c r="FN23" s="76"/>
      <c r="FO23" s="76"/>
      <c r="FP23" s="76"/>
      <c r="FQ23" s="76"/>
      <c r="FR23" s="76"/>
      <c r="FS23" s="76"/>
      <c r="FT23" s="76"/>
      <c r="FU23" s="76"/>
      <c r="FV23" s="76"/>
      <c r="FW23" s="76"/>
      <c r="FX23" s="76"/>
      <c r="FY23" s="76"/>
      <c r="FZ23" s="76"/>
      <c r="GA23" s="76"/>
      <c r="GB23" s="76"/>
      <c r="GC23" s="76"/>
      <c r="GD23" s="76"/>
      <c r="GE23" s="76"/>
      <c r="GF23" s="76"/>
      <c r="GG23" s="76"/>
      <c r="GH23" s="76"/>
      <c r="GI23" s="76"/>
      <c r="GJ23" s="76"/>
      <c r="GK23" s="76"/>
      <c r="GL23" s="76"/>
      <c r="GM23" s="76"/>
      <c r="GN23" s="76"/>
      <c r="GO23" s="76"/>
      <c r="GP23" s="76"/>
      <c r="GQ23" s="76"/>
      <c r="GR23" s="76"/>
      <c r="GS23" s="76"/>
      <c r="GT23" s="76"/>
      <c r="GU23" s="76"/>
      <c r="GV23" s="76"/>
      <c r="GW23" s="76"/>
      <c r="GX23" s="76"/>
      <c r="GY23" s="76"/>
      <c r="GZ23" s="76"/>
      <c r="HA23" s="76"/>
      <c r="HB23" s="76"/>
      <c r="HC23" s="76"/>
      <c r="HD23" s="76"/>
      <c r="HE23" s="76"/>
      <c r="HF23" s="76"/>
      <c r="HG23" s="76"/>
      <c r="HH23" s="76"/>
      <c r="HI23" s="76"/>
      <c r="HJ23" s="76"/>
      <c r="HK23" s="76"/>
      <c r="HL23" s="76"/>
      <c r="HM23" s="76"/>
      <c r="HN23" s="76"/>
      <c r="HO23" s="76"/>
      <c r="HP23" s="76"/>
      <c r="HQ23" s="76"/>
      <c r="HR23" s="76"/>
      <c r="HS23" s="76"/>
      <c r="HT23" s="76"/>
      <c r="HU23" s="76"/>
      <c r="HV23" s="76"/>
      <c r="HW23" s="76"/>
      <c r="HX23" s="76"/>
      <c r="HY23" s="76"/>
      <c r="HZ23" s="76"/>
      <c r="IA23" s="76"/>
      <c r="IB23" s="76"/>
      <c r="IC23" s="76"/>
      <c r="ID23" s="76"/>
      <c r="IE23" s="76"/>
      <c r="IF23" s="76"/>
      <c r="IG23" s="76"/>
      <c r="IH23" s="76"/>
      <c r="II23" s="76"/>
      <c r="IJ23" s="76"/>
      <c r="IK23" s="76"/>
      <c r="IL23" s="76"/>
      <c r="IM23" s="76"/>
      <c r="IN23" s="76"/>
      <c r="IO23" s="76"/>
      <c r="IP23" s="76"/>
      <c r="IQ23" s="76"/>
      <c r="IR23" s="76"/>
      <c r="IS23" s="76"/>
      <c r="IT23" s="76"/>
      <c r="IU23" s="76"/>
    </row>
    <row r="24" spans="1:255" ht="12.75">
      <c r="A24" s="92">
        <v>430221</v>
      </c>
      <c r="B24" s="93" t="s">
        <v>26</v>
      </c>
      <c r="C24" s="91">
        <v>78076429.270000011</v>
      </c>
      <c r="D24" s="91">
        <v>15284300</v>
      </c>
      <c r="E24" s="91">
        <v>13911600</v>
      </c>
      <c r="F24" s="91">
        <v>1372700</v>
      </c>
      <c r="G24" s="91">
        <v>0</v>
      </c>
      <c r="H24" s="91">
        <v>0</v>
      </c>
      <c r="I24" s="91">
        <v>62455000</v>
      </c>
      <c r="J24" s="91">
        <v>58668000</v>
      </c>
      <c r="K24" s="91">
        <v>48343000</v>
      </c>
      <c r="L24" s="91">
        <v>4725000</v>
      </c>
      <c r="M24" s="91">
        <v>0</v>
      </c>
      <c r="N24" s="91">
        <v>5600000</v>
      </c>
      <c r="O24" s="91">
        <v>3787000</v>
      </c>
      <c r="P24" s="91">
        <v>2085000</v>
      </c>
      <c r="Q24" s="91">
        <v>0</v>
      </c>
      <c r="R24" s="91">
        <v>1702000</v>
      </c>
      <c r="S24" s="91">
        <v>0</v>
      </c>
      <c r="T24" s="91">
        <v>263077.90000000002</v>
      </c>
      <c r="U24" s="91">
        <v>0</v>
      </c>
      <c r="V24" s="91">
        <v>74051.37</v>
      </c>
      <c r="W24" s="91">
        <v>0</v>
      </c>
      <c r="X24" s="91">
        <v>0</v>
      </c>
      <c r="Y24" s="91">
        <v>72608271.450000003</v>
      </c>
      <c r="Z24" s="91">
        <v>57140617.690000005</v>
      </c>
      <c r="AA24" s="91">
        <v>54226460.740000002</v>
      </c>
      <c r="AB24" s="91">
        <v>2914156.95</v>
      </c>
      <c r="AC24" s="91">
        <v>1153270.6299999999</v>
      </c>
      <c r="AD24" s="91">
        <v>0</v>
      </c>
      <c r="AE24" s="91">
        <v>15467653.76</v>
      </c>
      <c r="AF24" s="91">
        <v>0</v>
      </c>
      <c r="AG24" s="91">
        <v>0</v>
      </c>
      <c r="AH24" s="91">
        <v>165769862.49000001</v>
      </c>
      <c r="AI24" s="91">
        <v>165414545.49000001</v>
      </c>
      <c r="AJ24" s="91">
        <v>5468157.8200000077</v>
      </c>
      <c r="AK24" s="91">
        <v>1026618.5600000005</v>
      </c>
      <c r="AL24" s="91">
        <v>171238020.31</v>
      </c>
      <c r="AM24" s="91">
        <v>166441164.05000001</v>
      </c>
      <c r="AN24" s="91">
        <v>402000</v>
      </c>
      <c r="AO24" s="91">
        <v>54226460.740000002</v>
      </c>
      <c r="AP24" s="91">
        <v>44697798.240000002</v>
      </c>
      <c r="AQ24" s="91">
        <v>4764322.5</v>
      </c>
      <c r="AR24" s="91">
        <v>0</v>
      </c>
      <c r="AS24" s="91">
        <v>4764340</v>
      </c>
      <c r="AT24" s="91">
        <v>54342354.539999999</v>
      </c>
      <c r="AU24" s="91">
        <v>44800512.039999999</v>
      </c>
      <c r="AV24" s="91">
        <v>4770925</v>
      </c>
      <c r="AW24" s="91">
        <v>0</v>
      </c>
      <c r="AX24" s="91">
        <v>4770917.5</v>
      </c>
      <c r="AY24" s="91">
        <v>-115893.8</v>
      </c>
      <c r="AZ24" s="91">
        <v>-102713.8</v>
      </c>
      <c r="BA24" s="91">
        <v>-6602.5</v>
      </c>
      <c r="BB24" s="91">
        <v>0</v>
      </c>
      <c r="BC24" s="91">
        <v>-6577.5</v>
      </c>
      <c r="BD24" s="76">
        <f t="shared" si="0"/>
        <v>638540</v>
      </c>
      <c r="BE24" s="76"/>
      <c r="BF24" s="76"/>
      <c r="BG24" s="76"/>
      <c r="BH24" s="76"/>
      <c r="BI24" s="76"/>
      <c r="BJ24" s="76"/>
      <c r="BK24" s="76"/>
      <c r="BL24" s="76"/>
      <c r="BM24" s="76"/>
      <c r="BN24" s="76"/>
      <c r="BO24" s="76"/>
      <c r="BP24" s="76"/>
      <c r="BQ24" s="76"/>
      <c r="BR24" s="76"/>
      <c r="BS24" s="76"/>
      <c r="BT24" s="76"/>
      <c r="BU24" s="76"/>
      <c r="BV24" s="76"/>
      <c r="BW24" s="76"/>
      <c r="BX24" s="76"/>
      <c r="BY24" s="76"/>
      <c r="BZ24" s="76"/>
      <c r="CA24" s="76"/>
      <c r="CB24" s="76"/>
      <c r="CC24" s="76"/>
      <c r="CD24" s="76"/>
      <c r="CE24" s="76"/>
      <c r="CF24" s="76"/>
      <c r="CG24" s="76"/>
      <c r="CH24" s="76"/>
      <c r="CI24" s="76"/>
      <c r="CJ24" s="76"/>
      <c r="CK24" s="76"/>
      <c r="CL24" s="76"/>
      <c r="CM24" s="76"/>
      <c r="CN24" s="76"/>
      <c r="CO24" s="76"/>
      <c r="CP24" s="76"/>
      <c r="CQ24" s="76"/>
      <c r="CR24" s="76"/>
      <c r="CS24" s="76"/>
      <c r="CT24" s="76"/>
      <c r="CU24" s="76"/>
      <c r="CV24" s="76"/>
      <c r="CW24" s="76"/>
      <c r="CX24" s="76"/>
      <c r="CY24" s="76"/>
      <c r="CZ24" s="76"/>
      <c r="DA24" s="76"/>
      <c r="DB24" s="76"/>
      <c r="DC24" s="76"/>
      <c r="DD24" s="76"/>
      <c r="DE24" s="76"/>
      <c r="DF24" s="76"/>
      <c r="DG24" s="76"/>
      <c r="DH24" s="76"/>
      <c r="DI24" s="76"/>
      <c r="DJ24" s="76"/>
      <c r="DK24" s="76"/>
      <c r="DL24" s="76"/>
      <c r="DM24" s="76"/>
      <c r="DN24" s="76"/>
      <c r="DO24" s="76"/>
      <c r="DP24" s="76"/>
      <c r="DQ24" s="76"/>
      <c r="DR24" s="76"/>
      <c r="DS24" s="76"/>
      <c r="DT24" s="76"/>
      <c r="DU24" s="76"/>
      <c r="DV24" s="76"/>
      <c r="DW24" s="76"/>
      <c r="DX24" s="76"/>
      <c r="DY24" s="76"/>
      <c r="DZ24" s="76"/>
      <c r="EA24" s="76"/>
      <c r="EB24" s="76"/>
      <c r="EC24" s="76"/>
      <c r="ED24" s="76"/>
      <c r="EE24" s="76"/>
      <c r="EF24" s="76"/>
      <c r="EG24" s="76"/>
      <c r="EH24" s="76"/>
      <c r="EI24" s="76"/>
      <c r="EJ24" s="76"/>
      <c r="EK24" s="76"/>
      <c r="EL24" s="76"/>
      <c r="EM24" s="76"/>
      <c r="EN24" s="76"/>
      <c r="EO24" s="76"/>
      <c r="EP24" s="76"/>
      <c r="EQ24" s="76"/>
      <c r="ER24" s="76"/>
      <c r="ES24" s="76"/>
      <c r="ET24" s="76"/>
      <c r="EU24" s="76"/>
      <c r="EV24" s="76"/>
      <c r="EW24" s="76"/>
      <c r="EX24" s="76"/>
      <c r="EY24" s="76"/>
      <c r="EZ24" s="76"/>
      <c r="FA24" s="76"/>
      <c r="FB24" s="76"/>
      <c r="FC24" s="76"/>
      <c r="FD24" s="76"/>
      <c r="FE24" s="76"/>
      <c r="FF24" s="76"/>
      <c r="FG24" s="76"/>
      <c r="FH24" s="76"/>
      <c r="FI24" s="76"/>
      <c r="FJ24" s="76"/>
      <c r="FK24" s="76"/>
      <c r="FL24" s="76"/>
      <c r="FM24" s="76"/>
      <c r="FN24" s="76"/>
      <c r="FO24" s="76"/>
      <c r="FP24" s="76"/>
      <c r="FQ24" s="76"/>
      <c r="FR24" s="76"/>
      <c r="FS24" s="76"/>
      <c r="FT24" s="76"/>
      <c r="FU24" s="76"/>
      <c r="FV24" s="76"/>
      <c r="FW24" s="76"/>
      <c r="FX24" s="76"/>
      <c r="FY24" s="76"/>
      <c r="FZ24" s="76"/>
      <c r="GA24" s="76"/>
      <c r="GB24" s="76"/>
      <c r="GC24" s="76"/>
      <c r="GD24" s="76"/>
      <c r="GE24" s="76"/>
      <c r="GF24" s="76"/>
      <c r="GG24" s="76"/>
      <c r="GH24" s="76"/>
      <c r="GI24" s="76"/>
      <c r="GJ24" s="76"/>
      <c r="GK24" s="76"/>
      <c r="GL24" s="76"/>
      <c r="GM24" s="76"/>
      <c r="GN24" s="76"/>
      <c r="GO24" s="76"/>
      <c r="GP24" s="76"/>
      <c r="GQ24" s="76"/>
      <c r="GR24" s="76"/>
      <c r="GS24" s="76"/>
      <c r="GT24" s="76"/>
      <c r="GU24" s="76"/>
      <c r="GV24" s="76"/>
      <c r="GW24" s="76"/>
      <c r="GX24" s="76"/>
      <c r="GY24" s="76"/>
      <c r="GZ24" s="76"/>
      <c r="HA24" s="76"/>
      <c r="HB24" s="76"/>
      <c r="HC24" s="76"/>
      <c r="HD24" s="76"/>
      <c r="HE24" s="76"/>
      <c r="HF24" s="76"/>
      <c r="HG24" s="76"/>
      <c r="HH24" s="76"/>
      <c r="HI24" s="76"/>
      <c r="HJ24" s="76"/>
      <c r="HK24" s="76"/>
      <c r="HL24" s="76"/>
      <c r="HM24" s="76"/>
      <c r="HN24" s="76"/>
      <c r="HO24" s="76"/>
      <c r="HP24" s="76"/>
      <c r="HQ24" s="76"/>
      <c r="HR24" s="76"/>
      <c r="HS24" s="76"/>
      <c r="HT24" s="76"/>
      <c r="HU24" s="76"/>
      <c r="HV24" s="76"/>
      <c r="HW24" s="76"/>
      <c r="HX24" s="76"/>
      <c r="HY24" s="76"/>
      <c r="HZ24" s="76"/>
      <c r="IA24" s="76"/>
      <c r="IB24" s="76"/>
      <c r="IC24" s="76"/>
      <c r="ID24" s="76"/>
      <c r="IE24" s="76"/>
      <c r="IF24" s="76"/>
      <c r="IG24" s="76"/>
      <c r="IH24" s="76"/>
      <c r="II24" s="76"/>
      <c r="IJ24" s="76"/>
      <c r="IK24" s="76"/>
      <c r="IL24" s="76"/>
      <c r="IM24" s="76"/>
      <c r="IN24" s="76"/>
      <c r="IO24" s="76"/>
      <c r="IP24" s="76"/>
      <c r="IQ24" s="76"/>
      <c r="IR24" s="76"/>
      <c r="IS24" s="76"/>
      <c r="IT24" s="76"/>
      <c r="IU24" s="76"/>
    </row>
    <row r="25" spans="1:255" ht="12.75">
      <c r="A25" s="92">
        <v>430223</v>
      </c>
      <c r="B25" s="93" t="s">
        <v>28</v>
      </c>
      <c r="C25" s="91">
        <v>194852492.41</v>
      </c>
      <c r="D25" s="91">
        <v>36445300</v>
      </c>
      <c r="E25" s="91">
        <v>35243400</v>
      </c>
      <c r="F25" s="91">
        <v>1201900</v>
      </c>
      <c r="G25" s="91">
        <v>0</v>
      </c>
      <c r="H25" s="91">
        <v>0</v>
      </c>
      <c r="I25" s="91">
        <v>157044472</v>
      </c>
      <c r="J25" s="91">
        <v>146392000</v>
      </c>
      <c r="K25" s="91">
        <v>123193000</v>
      </c>
      <c r="L25" s="91">
        <v>13911000</v>
      </c>
      <c r="M25" s="91">
        <v>0</v>
      </c>
      <c r="N25" s="91">
        <v>9288000</v>
      </c>
      <c r="O25" s="91">
        <v>10652472</v>
      </c>
      <c r="P25" s="91">
        <v>5948000</v>
      </c>
      <c r="Q25" s="91">
        <v>0</v>
      </c>
      <c r="R25" s="91">
        <v>4704472</v>
      </c>
      <c r="S25" s="91">
        <v>0</v>
      </c>
      <c r="T25" s="91">
        <v>1200805.17</v>
      </c>
      <c r="U25" s="91">
        <v>0</v>
      </c>
      <c r="V25" s="91">
        <v>161915.24</v>
      </c>
      <c r="W25" s="91">
        <v>0</v>
      </c>
      <c r="X25" s="91">
        <v>0</v>
      </c>
      <c r="Y25" s="91">
        <v>133473149.56999999</v>
      </c>
      <c r="Z25" s="91">
        <v>133306763.59999999</v>
      </c>
      <c r="AA25" s="91">
        <v>129221791.16</v>
      </c>
      <c r="AB25" s="91">
        <v>4084972.44</v>
      </c>
      <c r="AC25" s="91">
        <v>1475673.66</v>
      </c>
      <c r="AD25" s="91">
        <v>0</v>
      </c>
      <c r="AE25" s="91">
        <v>166385.97</v>
      </c>
      <c r="AF25" s="91">
        <v>0</v>
      </c>
      <c r="AG25" s="91">
        <v>0</v>
      </c>
      <c r="AH25" s="91">
        <v>291852053.81999999</v>
      </c>
      <c r="AI25" s="91">
        <v>302782428.72000003</v>
      </c>
      <c r="AJ25" s="91">
        <v>61379342.840000004</v>
      </c>
      <c r="AK25" s="91">
        <v>44209134.000000007</v>
      </c>
      <c r="AL25" s="91">
        <v>353231396.65999997</v>
      </c>
      <c r="AM25" s="91">
        <v>346991562.72000003</v>
      </c>
      <c r="AN25" s="91">
        <v>641200</v>
      </c>
      <c r="AO25" s="91">
        <v>129221791.16</v>
      </c>
      <c r="AP25" s="91">
        <v>106492126.16</v>
      </c>
      <c r="AQ25" s="91">
        <v>13637799</v>
      </c>
      <c r="AR25" s="91">
        <v>0</v>
      </c>
      <c r="AS25" s="91">
        <v>9091866</v>
      </c>
      <c r="AT25" s="91">
        <v>129240826.45</v>
      </c>
      <c r="AU25" s="91">
        <v>106510651.45</v>
      </c>
      <c r="AV25" s="91">
        <v>13638105</v>
      </c>
      <c r="AW25" s="91">
        <v>0</v>
      </c>
      <c r="AX25" s="91">
        <v>9092070</v>
      </c>
      <c r="AY25" s="91">
        <v>-19035.29</v>
      </c>
      <c r="AZ25" s="91">
        <v>-18525.29</v>
      </c>
      <c r="BA25" s="91">
        <v>-306</v>
      </c>
      <c r="BB25" s="91">
        <v>0</v>
      </c>
      <c r="BC25" s="91">
        <v>-204</v>
      </c>
      <c r="BD25" s="76">
        <f t="shared" si="0"/>
        <v>1521316</v>
      </c>
      <c r="BE25" s="76"/>
      <c r="BF25" s="76"/>
      <c r="BG25" s="76"/>
      <c r="BH25" s="76"/>
      <c r="BI25" s="76"/>
      <c r="BJ25" s="76"/>
      <c r="BK25" s="76"/>
      <c r="BL25" s="76"/>
      <c r="BM25" s="76"/>
      <c r="BN25" s="76"/>
      <c r="BO25" s="76"/>
      <c r="BP25" s="76"/>
      <c r="BQ25" s="76"/>
      <c r="BR25" s="76"/>
      <c r="BS25" s="76"/>
      <c r="BT25" s="76"/>
      <c r="BU25" s="76"/>
      <c r="BV25" s="76"/>
      <c r="BW25" s="76"/>
      <c r="BX25" s="76"/>
      <c r="BY25" s="76"/>
      <c r="BZ25" s="76"/>
      <c r="CA25" s="76"/>
      <c r="CB25" s="76"/>
      <c r="CC25" s="76"/>
      <c r="CD25" s="76"/>
      <c r="CE25" s="76"/>
      <c r="CF25" s="76"/>
      <c r="CG25" s="76"/>
      <c r="CH25" s="76"/>
      <c r="CI25" s="76"/>
      <c r="CJ25" s="76"/>
      <c r="CK25" s="76"/>
      <c r="CL25" s="76"/>
      <c r="CM25" s="76"/>
      <c r="CN25" s="76"/>
      <c r="CO25" s="76"/>
      <c r="CP25" s="76"/>
      <c r="CQ25" s="76"/>
      <c r="CR25" s="76"/>
      <c r="CS25" s="76"/>
      <c r="CT25" s="76"/>
      <c r="CU25" s="76"/>
      <c r="CV25" s="76"/>
      <c r="CW25" s="76"/>
      <c r="CX25" s="76"/>
      <c r="CY25" s="76"/>
      <c r="CZ25" s="76"/>
      <c r="DA25" s="76"/>
      <c r="DB25" s="76"/>
      <c r="DC25" s="76"/>
      <c r="DD25" s="76"/>
      <c r="DE25" s="76"/>
      <c r="DF25" s="76"/>
      <c r="DG25" s="76"/>
      <c r="DH25" s="76"/>
      <c r="DI25" s="76"/>
      <c r="DJ25" s="76"/>
      <c r="DK25" s="76"/>
      <c r="DL25" s="76"/>
      <c r="DM25" s="76"/>
      <c r="DN25" s="76"/>
      <c r="DO25" s="76"/>
      <c r="DP25" s="76"/>
      <c r="DQ25" s="76"/>
      <c r="DR25" s="76"/>
      <c r="DS25" s="76"/>
      <c r="DT25" s="76"/>
      <c r="DU25" s="76"/>
      <c r="DV25" s="76"/>
      <c r="DW25" s="76"/>
      <c r="DX25" s="76"/>
      <c r="DY25" s="76"/>
      <c r="DZ25" s="76"/>
      <c r="EA25" s="76"/>
      <c r="EB25" s="76"/>
      <c r="EC25" s="76"/>
      <c r="ED25" s="76"/>
      <c r="EE25" s="76"/>
      <c r="EF25" s="76"/>
      <c r="EG25" s="76"/>
      <c r="EH25" s="76"/>
      <c r="EI25" s="76"/>
      <c r="EJ25" s="76"/>
      <c r="EK25" s="76"/>
      <c r="EL25" s="76"/>
      <c r="EM25" s="76"/>
      <c r="EN25" s="76"/>
      <c r="EO25" s="76"/>
      <c r="EP25" s="76"/>
      <c r="EQ25" s="76"/>
      <c r="ER25" s="76"/>
      <c r="ES25" s="76"/>
      <c r="ET25" s="76"/>
      <c r="EU25" s="76"/>
      <c r="EV25" s="76"/>
      <c r="EW25" s="76"/>
      <c r="EX25" s="76"/>
      <c r="EY25" s="76"/>
      <c r="EZ25" s="76"/>
      <c r="FA25" s="76"/>
      <c r="FB25" s="76"/>
      <c r="FC25" s="76"/>
      <c r="FD25" s="76"/>
      <c r="FE25" s="76"/>
      <c r="FF25" s="76"/>
      <c r="FG25" s="76"/>
      <c r="FH25" s="76"/>
      <c r="FI25" s="76"/>
      <c r="FJ25" s="76"/>
      <c r="FK25" s="76"/>
      <c r="FL25" s="76"/>
      <c r="FM25" s="76"/>
      <c r="FN25" s="76"/>
      <c r="FO25" s="76"/>
      <c r="FP25" s="76"/>
      <c r="FQ25" s="76"/>
      <c r="FR25" s="76"/>
      <c r="FS25" s="76"/>
      <c r="FT25" s="76"/>
      <c r="FU25" s="76"/>
      <c r="FV25" s="76"/>
      <c r="FW25" s="76"/>
      <c r="FX25" s="76"/>
      <c r="FY25" s="76"/>
      <c r="FZ25" s="76"/>
      <c r="GA25" s="76"/>
      <c r="GB25" s="76"/>
      <c r="GC25" s="76"/>
      <c r="GD25" s="76"/>
      <c r="GE25" s="76"/>
      <c r="GF25" s="76"/>
      <c r="GG25" s="76"/>
      <c r="GH25" s="76"/>
      <c r="GI25" s="76"/>
      <c r="GJ25" s="76"/>
      <c r="GK25" s="76"/>
      <c r="GL25" s="76"/>
      <c r="GM25" s="76"/>
      <c r="GN25" s="76"/>
      <c r="GO25" s="76"/>
      <c r="GP25" s="76"/>
      <c r="GQ25" s="76"/>
      <c r="GR25" s="76"/>
      <c r="GS25" s="76"/>
      <c r="GT25" s="76"/>
      <c r="GU25" s="76"/>
      <c r="GV25" s="76"/>
      <c r="GW25" s="76"/>
      <c r="GX25" s="76"/>
      <c r="GY25" s="76"/>
      <c r="GZ25" s="76"/>
      <c r="HA25" s="76"/>
      <c r="HB25" s="76"/>
      <c r="HC25" s="76"/>
      <c r="HD25" s="76"/>
      <c r="HE25" s="76"/>
      <c r="HF25" s="76"/>
      <c r="HG25" s="76"/>
      <c r="HH25" s="76"/>
      <c r="HI25" s="76"/>
      <c r="HJ25" s="76"/>
      <c r="HK25" s="76"/>
      <c r="HL25" s="76"/>
      <c r="HM25" s="76"/>
      <c r="HN25" s="76"/>
      <c r="HO25" s="76"/>
      <c r="HP25" s="76"/>
      <c r="HQ25" s="76"/>
      <c r="HR25" s="76"/>
      <c r="HS25" s="76"/>
      <c r="HT25" s="76"/>
      <c r="HU25" s="76"/>
      <c r="HV25" s="76"/>
      <c r="HW25" s="76"/>
      <c r="HX25" s="76"/>
      <c r="HY25" s="76"/>
      <c r="HZ25" s="76"/>
      <c r="IA25" s="76"/>
      <c r="IB25" s="76"/>
      <c r="IC25" s="76"/>
      <c r="ID25" s="76"/>
      <c r="IE25" s="76"/>
      <c r="IF25" s="76"/>
      <c r="IG25" s="76"/>
      <c r="IH25" s="76"/>
      <c r="II25" s="76"/>
      <c r="IJ25" s="76"/>
      <c r="IK25" s="76"/>
      <c r="IL25" s="76"/>
      <c r="IM25" s="76"/>
      <c r="IN25" s="76"/>
      <c r="IO25" s="76"/>
      <c r="IP25" s="76"/>
      <c r="IQ25" s="76"/>
      <c r="IR25" s="76"/>
      <c r="IS25" s="76"/>
      <c r="IT25" s="76"/>
      <c r="IU25" s="76"/>
    </row>
    <row r="26" spans="1:255" ht="12.75">
      <c r="A26" s="92">
        <v>430224</v>
      </c>
      <c r="B26" s="93" t="s">
        <v>29</v>
      </c>
      <c r="C26" s="91">
        <v>115705586.22</v>
      </c>
      <c r="D26" s="91">
        <v>23929180</v>
      </c>
      <c r="E26" s="91">
        <v>22467880</v>
      </c>
      <c r="F26" s="91">
        <v>1461300</v>
      </c>
      <c r="G26" s="91">
        <v>0</v>
      </c>
      <c r="H26" s="91">
        <v>0</v>
      </c>
      <c r="I26" s="91">
        <v>90450300</v>
      </c>
      <c r="J26" s="91">
        <v>82683800</v>
      </c>
      <c r="K26" s="91">
        <v>68947000</v>
      </c>
      <c r="L26" s="91">
        <v>11026000</v>
      </c>
      <c r="M26" s="91">
        <v>0</v>
      </c>
      <c r="N26" s="91">
        <v>2710800</v>
      </c>
      <c r="O26" s="91">
        <v>7766500</v>
      </c>
      <c r="P26" s="91">
        <v>4194000</v>
      </c>
      <c r="Q26" s="91">
        <v>0</v>
      </c>
      <c r="R26" s="91">
        <v>3572500</v>
      </c>
      <c r="S26" s="91">
        <v>0</v>
      </c>
      <c r="T26" s="91">
        <v>1057264.1000000001</v>
      </c>
      <c r="U26" s="91">
        <v>0</v>
      </c>
      <c r="V26" s="91">
        <v>268842.12</v>
      </c>
      <c r="W26" s="91">
        <v>0</v>
      </c>
      <c r="X26" s="91">
        <v>0</v>
      </c>
      <c r="Y26" s="91">
        <v>79245828.529999986</v>
      </c>
      <c r="Z26" s="91">
        <v>78941695.919999987</v>
      </c>
      <c r="AA26" s="91">
        <v>76952903.86999999</v>
      </c>
      <c r="AB26" s="91">
        <v>1988792.05</v>
      </c>
      <c r="AC26" s="91">
        <v>588581.11</v>
      </c>
      <c r="AD26" s="91">
        <v>0</v>
      </c>
      <c r="AE26" s="91">
        <v>304132.61</v>
      </c>
      <c r="AF26" s="91">
        <v>0</v>
      </c>
      <c r="AG26" s="91">
        <v>0</v>
      </c>
      <c r="AH26" s="91">
        <v>203752539.88999999</v>
      </c>
      <c r="AI26" s="91">
        <v>207405932.28</v>
      </c>
      <c r="AJ26" s="91">
        <v>36459757.690000013</v>
      </c>
      <c r="AK26" s="91">
        <v>30728861.560000002</v>
      </c>
      <c r="AL26" s="91">
        <v>240212297.57999998</v>
      </c>
      <c r="AM26" s="91">
        <v>238134793.84</v>
      </c>
      <c r="AN26" s="91">
        <v>947400</v>
      </c>
      <c r="AO26" s="91">
        <v>76952903.86999999</v>
      </c>
      <c r="AP26" s="91">
        <v>63438978.75</v>
      </c>
      <c r="AQ26" s="91">
        <v>10811197.52</v>
      </c>
      <c r="AR26" s="91">
        <v>0</v>
      </c>
      <c r="AS26" s="91">
        <v>2702727.6</v>
      </c>
      <c r="AT26" s="91">
        <v>77032072.739999995</v>
      </c>
      <c r="AU26" s="91">
        <v>63511204.140000001</v>
      </c>
      <c r="AV26" s="91">
        <v>10816692</v>
      </c>
      <c r="AW26" s="91">
        <v>0</v>
      </c>
      <c r="AX26" s="91">
        <v>2704176.6</v>
      </c>
      <c r="AY26" s="91">
        <v>-79168.87</v>
      </c>
      <c r="AZ26" s="91">
        <v>-72225.39</v>
      </c>
      <c r="BA26" s="91">
        <v>-5494.48</v>
      </c>
      <c r="BB26" s="91">
        <v>0</v>
      </c>
      <c r="BC26" s="91">
        <v>-1449</v>
      </c>
      <c r="BD26" s="76">
        <f t="shared" si="0"/>
        <v>906271</v>
      </c>
      <c r="BE26" s="76"/>
      <c r="BF26" s="76"/>
      <c r="BG26" s="76"/>
      <c r="BH26" s="76"/>
      <c r="BI26" s="76"/>
      <c r="BJ26" s="76"/>
      <c r="BK26" s="76"/>
      <c r="BL26" s="76"/>
      <c r="BM26" s="76"/>
      <c r="BN26" s="76"/>
      <c r="BO26" s="76"/>
      <c r="BP26" s="76"/>
      <c r="BQ26" s="76"/>
      <c r="BR26" s="76"/>
      <c r="BS26" s="76"/>
      <c r="BT26" s="76"/>
      <c r="BU26" s="76"/>
      <c r="BV26" s="76"/>
      <c r="BW26" s="76"/>
      <c r="BX26" s="76"/>
      <c r="BY26" s="76"/>
      <c r="BZ26" s="76"/>
      <c r="CA26" s="76"/>
      <c r="CB26" s="76"/>
      <c r="CC26" s="76"/>
      <c r="CD26" s="76"/>
      <c r="CE26" s="76"/>
      <c r="CF26" s="76"/>
      <c r="CG26" s="76"/>
      <c r="CH26" s="76"/>
      <c r="CI26" s="76"/>
      <c r="CJ26" s="76"/>
      <c r="CK26" s="76"/>
      <c r="CL26" s="76"/>
      <c r="CM26" s="76"/>
      <c r="CN26" s="76"/>
      <c r="CO26" s="76"/>
      <c r="CP26" s="76"/>
      <c r="CQ26" s="76"/>
      <c r="CR26" s="76"/>
      <c r="CS26" s="76"/>
      <c r="CT26" s="76"/>
      <c r="CU26" s="76"/>
      <c r="CV26" s="76"/>
      <c r="CW26" s="76"/>
      <c r="CX26" s="76"/>
      <c r="CY26" s="76"/>
      <c r="CZ26" s="76"/>
      <c r="DA26" s="76"/>
      <c r="DB26" s="76"/>
      <c r="DC26" s="76"/>
      <c r="DD26" s="76"/>
      <c r="DE26" s="76"/>
      <c r="DF26" s="76"/>
      <c r="DG26" s="76"/>
      <c r="DH26" s="76"/>
      <c r="DI26" s="76"/>
      <c r="DJ26" s="76"/>
      <c r="DK26" s="76"/>
      <c r="DL26" s="76"/>
      <c r="DM26" s="76"/>
      <c r="DN26" s="76"/>
      <c r="DO26" s="76"/>
      <c r="DP26" s="76"/>
      <c r="DQ26" s="76"/>
      <c r="DR26" s="76"/>
      <c r="DS26" s="76"/>
      <c r="DT26" s="76"/>
      <c r="DU26" s="76"/>
      <c r="DV26" s="76"/>
      <c r="DW26" s="76"/>
      <c r="DX26" s="76"/>
      <c r="DY26" s="76"/>
      <c r="DZ26" s="76"/>
      <c r="EA26" s="76"/>
      <c r="EB26" s="76"/>
      <c r="EC26" s="76"/>
      <c r="ED26" s="76"/>
      <c r="EE26" s="76"/>
      <c r="EF26" s="76"/>
      <c r="EG26" s="76"/>
      <c r="EH26" s="76"/>
      <c r="EI26" s="76"/>
      <c r="EJ26" s="76"/>
      <c r="EK26" s="76"/>
      <c r="EL26" s="76"/>
      <c r="EM26" s="76"/>
      <c r="EN26" s="76"/>
      <c r="EO26" s="76"/>
      <c r="EP26" s="76"/>
      <c r="EQ26" s="76"/>
      <c r="ER26" s="76"/>
      <c r="ES26" s="76"/>
      <c r="ET26" s="76"/>
      <c r="EU26" s="76"/>
      <c r="EV26" s="76"/>
      <c r="EW26" s="76"/>
      <c r="EX26" s="76"/>
      <c r="EY26" s="76"/>
      <c r="EZ26" s="76"/>
      <c r="FA26" s="76"/>
      <c r="FB26" s="76"/>
      <c r="FC26" s="76"/>
      <c r="FD26" s="76"/>
      <c r="FE26" s="76"/>
      <c r="FF26" s="76"/>
      <c r="FG26" s="76"/>
      <c r="FH26" s="76"/>
      <c r="FI26" s="76"/>
      <c r="FJ26" s="76"/>
      <c r="FK26" s="76"/>
      <c r="FL26" s="76"/>
      <c r="FM26" s="76"/>
      <c r="FN26" s="76"/>
      <c r="FO26" s="76"/>
      <c r="FP26" s="76"/>
      <c r="FQ26" s="76"/>
      <c r="FR26" s="76"/>
      <c r="FS26" s="76"/>
      <c r="FT26" s="76"/>
      <c r="FU26" s="76"/>
      <c r="FV26" s="76"/>
      <c r="FW26" s="76"/>
      <c r="FX26" s="76"/>
      <c r="FY26" s="76"/>
      <c r="FZ26" s="76"/>
      <c r="GA26" s="76"/>
      <c r="GB26" s="76"/>
      <c r="GC26" s="76"/>
      <c r="GD26" s="76"/>
      <c r="GE26" s="76"/>
      <c r="GF26" s="76"/>
      <c r="GG26" s="76"/>
      <c r="GH26" s="76"/>
      <c r="GI26" s="76"/>
      <c r="GJ26" s="76"/>
      <c r="GK26" s="76"/>
      <c r="GL26" s="76"/>
      <c r="GM26" s="76"/>
      <c r="GN26" s="76"/>
      <c r="GO26" s="76"/>
      <c r="GP26" s="76"/>
      <c r="GQ26" s="76"/>
      <c r="GR26" s="76"/>
      <c r="GS26" s="76"/>
      <c r="GT26" s="76"/>
      <c r="GU26" s="76"/>
      <c r="GV26" s="76"/>
      <c r="GW26" s="76"/>
      <c r="GX26" s="76"/>
      <c r="GY26" s="76"/>
      <c r="GZ26" s="76"/>
      <c r="HA26" s="76"/>
      <c r="HB26" s="76"/>
      <c r="HC26" s="76"/>
      <c r="HD26" s="76"/>
      <c r="HE26" s="76"/>
      <c r="HF26" s="76"/>
      <c r="HG26" s="76"/>
      <c r="HH26" s="76"/>
      <c r="HI26" s="76"/>
      <c r="HJ26" s="76"/>
      <c r="HK26" s="76"/>
      <c r="HL26" s="76"/>
      <c r="HM26" s="76"/>
      <c r="HN26" s="76"/>
      <c r="HO26" s="76"/>
      <c r="HP26" s="76"/>
      <c r="HQ26" s="76"/>
      <c r="HR26" s="76"/>
      <c r="HS26" s="76"/>
      <c r="HT26" s="76"/>
      <c r="HU26" s="76"/>
      <c r="HV26" s="76"/>
      <c r="HW26" s="76"/>
      <c r="HX26" s="76"/>
      <c r="HY26" s="76"/>
      <c r="HZ26" s="76"/>
      <c r="IA26" s="76"/>
      <c r="IB26" s="76"/>
      <c r="IC26" s="76"/>
      <c r="ID26" s="76"/>
      <c r="IE26" s="76"/>
      <c r="IF26" s="76"/>
      <c r="IG26" s="76"/>
      <c r="IH26" s="76"/>
      <c r="II26" s="76"/>
      <c r="IJ26" s="76"/>
      <c r="IK26" s="76"/>
      <c r="IL26" s="76"/>
      <c r="IM26" s="76"/>
      <c r="IN26" s="76"/>
      <c r="IO26" s="76"/>
      <c r="IP26" s="76"/>
      <c r="IQ26" s="76"/>
      <c r="IR26" s="76"/>
      <c r="IS26" s="76"/>
      <c r="IT26" s="76"/>
      <c r="IU26" s="76"/>
    </row>
    <row r="27" spans="1:255" ht="12.75">
      <c r="A27" s="92">
        <v>430225</v>
      </c>
      <c r="B27" s="93" t="s">
        <v>30</v>
      </c>
      <c r="C27" s="91">
        <v>37128022.980000004</v>
      </c>
      <c r="D27" s="91">
        <v>6698100</v>
      </c>
      <c r="E27" s="91">
        <v>5944200</v>
      </c>
      <c r="F27" s="91">
        <v>753900</v>
      </c>
      <c r="G27" s="91">
        <v>0</v>
      </c>
      <c r="H27" s="91">
        <v>0</v>
      </c>
      <c r="I27" s="91">
        <v>30223400</v>
      </c>
      <c r="J27" s="91">
        <v>28550000</v>
      </c>
      <c r="K27" s="91">
        <v>23874000</v>
      </c>
      <c r="L27" s="91">
        <v>3437000</v>
      </c>
      <c r="M27" s="91">
        <v>0</v>
      </c>
      <c r="N27" s="91">
        <v>1239000</v>
      </c>
      <c r="O27" s="91">
        <v>1673400</v>
      </c>
      <c r="P27" s="91">
        <v>851000</v>
      </c>
      <c r="Q27" s="91">
        <v>0</v>
      </c>
      <c r="R27" s="91">
        <v>822400</v>
      </c>
      <c r="S27" s="91">
        <v>0</v>
      </c>
      <c r="T27" s="91">
        <v>178154.7</v>
      </c>
      <c r="U27" s="91">
        <v>0</v>
      </c>
      <c r="V27" s="91">
        <v>28368.28</v>
      </c>
      <c r="W27" s="91">
        <v>0</v>
      </c>
      <c r="X27" s="91">
        <v>0</v>
      </c>
      <c r="Y27" s="91">
        <v>26710782.5</v>
      </c>
      <c r="Z27" s="91">
        <v>26665864.23</v>
      </c>
      <c r="AA27" s="91">
        <v>25963532.5</v>
      </c>
      <c r="AB27" s="91">
        <v>702331.73</v>
      </c>
      <c r="AC27" s="91">
        <v>238101.73</v>
      </c>
      <c r="AD27" s="91">
        <v>0</v>
      </c>
      <c r="AE27" s="91">
        <v>44918.27</v>
      </c>
      <c r="AF27" s="91">
        <v>0</v>
      </c>
      <c r="AG27" s="91">
        <v>0</v>
      </c>
      <c r="AH27" s="91">
        <v>54396795.140000001</v>
      </c>
      <c r="AI27" s="91">
        <v>55566132.280000001</v>
      </c>
      <c r="AJ27" s="91">
        <v>10417240.480000004</v>
      </c>
      <c r="AK27" s="91">
        <v>7830772.9799999986</v>
      </c>
      <c r="AL27" s="91">
        <v>64814035.620000005</v>
      </c>
      <c r="AM27" s="91">
        <v>63396905.259999998</v>
      </c>
      <c r="AN27" s="91">
        <v>52400</v>
      </c>
      <c r="AO27" s="91">
        <v>25963532.5</v>
      </c>
      <c r="AP27" s="91">
        <v>21379515</v>
      </c>
      <c r="AQ27" s="91">
        <v>3361614</v>
      </c>
      <c r="AR27" s="91">
        <v>0</v>
      </c>
      <c r="AS27" s="91">
        <v>1222403.5</v>
      </c>
      <c r="AT27" s="91">
        <v>26030782</v>
      </c>
      <c r="AU27" s="91">
        <v>21439690</v>
      </c>
      <c r="AV27" s="91">
        <v>3366308</v>
      </c>
      <c r="AW27" s="91">
        <v>0</v>
      </c>
      <c r="AX27" s="91">
        <v>1224784</v>
      </c>
      <c r="AY27" s="91">
        <v>-67249.5</v>
      </c>
      <c r="AZ27" s="91">
        <v>-60175</v>
      </c>
      <c r="BA27" s="91">
        <v>-4694</v>
      </c>
      <c r="BB27" s="91">
        <v>0</v>
      </c>
      <c r="BC27" s="91">
        <v>-2380.5</v>
      </c>
      <c r="BD27" s="76">
        <f t="shared" si="0"/>
        <v>305422</v>
      </c>
      <c r="BE27" s="76"/>
      <c r="BF27" s="76"/>
      <c r="BG27" s="76"/>
      <c r="BH27" s="76"/>
      <c r="BI27" s="76"/>
      <c r="BJ27" s="76"/>
      <c r="BK27" s="76"/>
      <c r="BL27" s="76"/>
      <c r="BM27" s="76"/>
      <c r="BN27" s="76"/>
      <c r="BO27" s="76"/>
      <c r="BP27" s="76"/>
      <c r="BQ27" s="76"/>
      <c r="BR27" s="76"/>
      <c r="BS27" s="76"/>
      <c r="BT27" s="76"/>
      <c r="BU27" s="76"/>
      <c r="BV27" s="76"/>
      <c r="BW27" s="76"/>
      <c r="BX27" s="76"/>
      <c r="BY27" s="76"/>
      <c r="BZ27" s="76"/>
      <c r="CA27" s="76"/>
      <c r="CB27" s="76"/>
      <c r="CC27" s="76"/>
      <c r="CD27" s="76"/>
      <c r="CE27" s="76"/>
      <c r="CF27" s="76"/>
      <c r="CG27" s="76"/>
      <c r="CH27" s="76"/>
      <c r="CI27" s="76"/>
      <c r="CJ27" s="76"/>
      <c r="CK27" s="76"/>
      <c r="CL27" s="76"/>
      <c r="CM27" s="76"/>
      <c r="CN27" s="76"/>
      <c r="CO27" s="76"/>
      <c r="CP27" s="76"/>
      <c r="CQ27" s="76"/>
      <c r="CR27" s="76"/>
      <c r="CS27" s="76"/>
      <c r="CT27" s="76"/>
      <c r="CU27" s="76"/>
      <c r="CV27" s="76"/>
      <c r="CW27" s="76"/>
      <c r="CX27" s="76"/>
      <c r="CY27" s="76"/>
      <c r="CZ27" s="76"/>
      <c r="DA27" s="76"/>
      <c r="DB27" s="76"/>
      <c r="DC27" s="76"/>
      <c r="DD27" s="76"/>
      <c r="DE27" s="76"/>
      <c r="DF27" s="76"/>
      <c r="DG27" s="76"/>
      <c r="DH27" s="76"/>
      <c r="DI27" s="76"/>
      <c r="DJ27" s="76"/>
      <c r="DK27" s="76"/>
      <c r="DL27" s="76"/>
      <c r="DM27" s="76"/>
      <c r="DN27" s="76"/>
      <c r="DO27" s="76"/>
      <c r="DP27" s="76"/>
      <c r="DQ27" s="76"/>
      <c r="DR27" s="76"/>
      <c r="DS27" s="76"/>
      <c r="DT27" s="76"/>
      <c r="DU27" s="76"/>
      <c r="DV27" s="76"/>
      <c r="DW27" s="76"/>
      <c r="DX27" s="76"/>
      <c r="DY27" s="76"/>
      <c r="DZ27" s="76"/>
      <c r="EA27" s="76"/>
      <c r="EB27" s="76"/>
      <c r="EC27" s="76"/>
      <c r="ED27" s="76"/>
      <c r="EE27" s="76"/>
      <c r="EF27" s="76"/>
      <c r="EG27" s="76"/>
      <c r="EH27" s="76"/>
      <c r="EI27" s="76"/>
      <c r="EJ27" s="76"/>
      <c r="EK27" s="76"/>
      <c r="EL27" s="76"/>
      <c r="EM27" s="76"/>
      <c r="EN27" s="76"/>
      <c r="EO27" s="76"/>
      <c r="EP27" s="76"/>
      <c r="EQ27" s="76"/>
      <c r="ER27" s="76"/>
      <c r="ES27" s="76"/>
      <c r="ET27" s="76"/>
      <c r="EU27" s="76"/>
      <c r="EV27" s="76"/>
      <c r="EW27" s="76"/>
      <c r="EX27" s="76"/>
      <c r="EY27" s="76"/>
      <c r="EZ27" s="76"/>
      <c r="FA27" s="76"/>
      <c r="FB27" s="76"/>
      <c r="FC27" s="76"/>
      <c r="FD27" s="76"/>
      <c r="FE27" s="76"/>
      <c r="FF27" s="76"/>
      <c r="FG27" s="76"/>
      <c r="FH27" s="76"/>
      <c r="FI27" s="76"/>
      <c r="FJ27" s="76"/>
      <c r="FK27" s="76"/>
      <c r="FL27" s="76"/>
      <c r="FM27" s="76"/>
      <c r="FN27" s="76"/>
      <c r="FO27" s="76"/>
      <c r="FP27" s="76"/>
      <c r="FQ27" s="76"/>
      <c r="FR27" s="76"/>
      <c r="FS27" s="76"/>
      <c r="FT27" s="76"/>
      <c r="FU27" s="76"/>
      <c r="FV27" s="76"/>
      <c r="FW27" s="76"/>
      <c r="FX27" s="76"/>
      <c r="FY27" s="76"/>
      <c r="FZ27" s="76"/>
      <c r="GA27" s="76"/>
      <c r="GB27" s="76"/>
      <c r="GC27" s="76"/>
      <c r="GD27" s="76"/>
      <c r="GE27" s="76"/>
      <c r="GF27" s="76"/>
      <c r="GG27" s="76"/>
      <c r="GH27" s="76"/>
      <c r="GI27" s="76"/>
      <c r="GJ27" s="76"/>
      <c r="GK27" s="76"/>
      <c r="GL27" s="76"/>
      <c r="GM27" s="76"/>
      <c r="GN27" s="76"/>
      <c r="GO27" s="76"/>
      <c r="GP27" s="76"/>
      <c r="GQ27" s="76"/>
      <c r="GR27" s="76"/>
      <c r="GS27" s="76"/>
      <c r="GT27" s="76"/>
      <c r="GU27" s="76"/>
      <c r="GV27" s="76"/>
      <c r="GW27" s="76"/>
      <c r="GX27" s="76"/>
      <c r="GY27" s="76"/>
      <c r="GZ27" s="76"/>
      <c r="HA27" s="76"/>
      <c r="HB27" s="76"/>
      <c r="HC27" s="76"/>
      <c r="HD27" s="76"/>
      <c r="HE27" s="76"/>
      <c r="HF27" s="76"/>
      <c r="HG27" s="76"/>
      <c r="HH27" s="76"/>
      <c r="HI27" s="76"/>
      <c r="HJ27" s="76"/>
      <c r="HK27" s="76"/>
      <c r="HL27" s="76"/>
      <c r="HM27" s="76"/>
      <c r="HN27" s="76"/>
      <c r="HO27" s="76"/>
      <c r="HP27" s="76"/>
      <c r="HQ27" s="76"/>
      <c r="HR27" s="76"/>
      <c r="HS27" s="76"/>
      <c r="HT27" s="76"/>
      <c r="HU27" s="76"/>
      <c r="HV27" s="76"/>
      <c r="HW27" s="76"/>
      <c r="HX27" s="76"/>
      <c r="HY27" s="76"/>
      <c r="HZ27" s="76"/>
      <c r="IA27" s="76"/>
      <c r="IB27" s="76"/>
      <c r="IC27" s="76"/>
      <c r="ID27" s="76"/>
      <c r="IE27" s="76"/>
      <c r="IF27" s="76"/>
      <c r="IG27" s="76"/>
      <c r="IH27" s="76"/>
      <c r="II27" s="76"/>
      <c r="IJ27" s="76"/>
      <c r="IK27" s="76"/>
      <c r="IL27" s="76"/>
      <c r="IM27" s="76"/>
      <c r="IN27" s="76"/>
      <c r="IO27" s="76"/>
      <c r="IP27" s="76"/>
      <c r="IQ27" s="76"/>
      <c r="IR27" s="76"/>
      <c r="IS27" s="76"/>
      <c r="IT27" s="76"/>
      <c r="IU27" s="76"/>
    </row>
    <row r="28" spans="1:255" ht="12.75">
      <c r="A28" s="92">
        <v>430240</v>
      </c>
      <c r="B28" s="93" t="s">
        <v>192</v>
      </c>
      <c r="C28" s="91">
        <v>1753223.06</v>
      </c>
      <c r="D28" s="91">
        <v>1259800</v>
      </c>
      <c r="E28" s="91">
        <v>1166800</v>
      </c>
      <c r="F28" s="91">
        <v>93000</v>
      </c>
      <c r="G28" s="91">
        <v>0</v>
      </c>
      <c r="H28" s="91">
        <v>0</v>
      </c>
      <c r="I28" s="91">
        <v>367000</v>
      </c>
      <c r="J28" s="91">
        <v>157900</v>
      </c>
      <c r="K28" s="91">
        <v>68000</v>
      </c>
      <c r="L28" s="91">
        <v>20000</v>
      </c>
      <c r="M28" s="91">
        <v>0</v>
      </c>
      <c r="N28" s="91">
        <v>69900</v>
      </c>
      <c r="O28" s="91">
        <v>209100</v>
      </c>
      <c r="P28" s="91">
        <v>78000</v>
      </c>
      <c r="Q28" s="91">
        <v>0</v>
      </c>
      <c r="R28" s="91">
        <v>131100</v>
      </c>
      <c r="S28" s="91">
        <v>0</v>
      </c>
      <c r="T28" s="91">
        <v>37669.199999999997</v>
      </c>
      <c r="U28" s="91">
        <v>0</v>
      </c>
      <c r="V28" s="91">
        <v>88753.86</v>
      </c>
      <c r="W28" s="91">
        <v>0</v>
      </c>
      <c r="X28" s="91">
        <v>0</v>
      </c>
      <c r="Y28" s="91">
        <v>837939.51</v>
      </c>
      <c r="Z28" s="91">
        <v>681016.56</v>
      </c>
      <c r="AA28" s="91">
        <v>625305</v>
      </c>
      <c r="AB28" s="91">
        <v>55711.56</v>
      </c>
      <c r="AC28" s="91">
        <v>47184.76</v>
      </c>
      <c r="AD28" s="91">
        <v>0</v>
      </c>
      <c r="AE28" s="91">
        <v>156922.95000000001</v>
      </c>
      <c r="AF28" s="91">
        <v>0</v>
      </c>
      <c r="AG28" s="91">
        <v>0</v>
      </c>
      <c r="AH28" s="91">
        <v>12771913.119999999</v>
      </c>
      <c r="AI28" s="91">
        <v>10874811.16</v>
      </c>
      <c r="AJ28" s="91">
        <v>915283.55</v>
      </c>
      <c r="AK28" s="91">
        <v>1382688.55</v>
      </c>
      <c r="AL28" s="91">
        <v>13687196.67</v>
      </c>
      <c r="AM28" s="91">
        <v>12257499.710000001</v>
      </c>
      <c r="AN28" s="91">
        <v>28500</v>
      </c>
      <c r="AO28" s="91">
        <v>625305</v>
      </c>
      <c r="AP28" s="91">
        <v>487665</v>
      </c>
      <c r="AQ28" s="91">
        <v>41124</v>
      </c>
      <c r="AR28" s="91">
        <v>30843</v>
      </c>
      <c r="AS28" s="91">
        <v>65673</v>
      </c>
      <c r="AT28" s="91">
        <v>635690</v>
      </c>
      <c r="AU28" s="91">
        <v>496440</v>
      </c>
      <c r="AV28" s="91">
        <v>41516</v>
      </c>
      <c r="AW28" s="91">
        <v>31137</v>
      </c>
      <c r="AX28" s="91">
        <v>66597</v>
      </c>
      <c r="AY28" s="91">
        <v>-10385</v>
      </c>
      <c r="AZ28" s="91">
        <v>-8775</v>
      </c>
      <c r="BA28" s="91">
        <v>-392</v>
      </c>
      <c r="BB28" s="91">
        <v>-294</v>
      </c>
      <c r="BC28" s="91">
        <v>-924</v>
      </c>
      <c r="BD28" s="76">
        <f t="shared" si="0"/>
        <v>6967</v>
      </c>
      <c r="BE28" s="76"/>
      <c r="BF28" s="76"/>
      <c r="BG28" s="76"/>
      <c r="BH28" s="76"/>
      <c r="BI28" s="76"/>
      <c r="BJ28" s="76"/>
      <c r="BK28" s="76"/>
      <c r="BL28" s="76"/>
      <c r="BM28" s="76"/>
      <c r="BN28" s="76"/>
      <c r="BO28" s="76"/>
      <c r="BP28" s="76"/>
      <c r="BQ28" s="76"/>
      <c r="BR28" s="76"/>
      <c r="BS28" s="76"/>
      <c r="BT28" s="76"/>
      <c r="BU28" s="76"/>
      <c r="BV28" s="76"/>
      <c r="BW28" s="76"/>
      <c r="BX28" s="76"/>
      <c r="BY28" s="76"/>
      <c r="BZ28" s="76"/>
      <c r="CA28" s="76"/>
      <c r="CB28" s="76"/>
      <c r="CC28" s="76"/>
      <c r="CD28" s="76"/>
      <c r="CE28" s="76"/>
      <c r="CF28" s="76"/>
      <c r="CG28" s="76"/>
      <c r="CH28" s="76"/>
      <c r="CI28" s="76"/>
      <c r="CJ28" s="76"/>
      <c r="CK28" s="76"/>
      <c r="CL28" s="76"/>
      <c r="CM28" s="76"/>
      <c r="CN28" s="76"/>
      <c r="CO28" s="76"/>
      <c r="CP28" s="76"/>
      <c r="CQ28" s="76"/>
      <c r="CR28" s="76"/>
      <c r="CS28" s="76"/>
      <c r="CT28" s="76"/>
      <c r="CU28" s="76"/>
      <c r="CV28" s="76"/>
      <c r="CW28" s="76"/>
      <c r="CX28" s="76"/>
      <c r="CY28" s="76"/>
      <c r="CZ28" s="76"/>
      <c r="DA28" s="76"/>
      <c r="DB28" s="76"/>
      <c r="DC28" s="76"/>
      <c r="DD28" s="76"/>
      <c r="DE28" s="76"/>
      <c r="DF28" s="76"/>
      <c r="DG28" s="76"/>
      <c r="DH28" s="76"/>
      <c r="DI28" s="76"/>
      <c r="DJ28" s="76"/>
      <c r="DK28" s="76"/>
      <c r="DL28" s="76"/>
      <c r="DM28" s="76"/>
      <c r="DN28" s="76"/>
      <c r="DO28" s="76"/>
      <c r="DP28" s="76"/>
      <c r="DQ28" s="76"/>
      <c r="DR28" s="76"/>
      <c r="DS28" s="76"/>
      <c r="DT28" s="76"/>
      <c r="DU28" s="76"/>
      <c r="DV28" s="76"/>
      <c r="DW28" s="76"/>
      <c r="DX28" s="76"/>
      <c r="DY28" s="76"/>
      <c r="DZ28" s="76"/>
      <c r="EA28" s="76"/>
      <c r="EB28" s="76"/>
      <c r="EC28" s="76"/>
      <c r="ED28" s="76"/>
      <c r="EE28" s="76"/>
      <c r="EF28" s="76"/>
      <c r="EG28" s="76"/>
      <c r="EH28" s="76"/>
      <c r="EI28" s="76"/>
      <c r="EJ28" s="76"/>
      <c r="EK28" s="76"/>
      <c r="EL28" s="76"/>
      <c r="EM28" s="76"/>
      <c r="EN28" s="76"/>
      <c r="EO28" s="76"/>
      <c r="EP28" s="76"/>
      <c r="EQ28" s="76"/>
      <c r="ER28" s="76"/>
      <c r="ES28" s="76"/>
      <c r="ET28" s="76"/>
      <c r="EU28" s="76"/>
      <c r="EV28" s="76"/>
      <c r="EW28" s="76"/>
      <c r="EX28" s="76"/>
      <c r="EY28" s="76"/>
      <c r="EZ28" s="76"/>
      <c r="FA28" s="76"/>
      <c r="FB28" s="76"/>
      <c r="FC28" s="76"/>
      <c r="FD28" s="76"/>
      <c r="FE28" s="76"/>
      <c r="FF28" s="76"/>
      <c r="FG28" s="76"/>
      <c r="FH28" s="76"/>
      <c r="FI28" s="76"/>
      <c r="FJ28" s="76"/>
      <c r="FK28" s="76"/>
      <c r="FL28" s="76"/>
      <c r="FM28" s="76"/>
      <c r="FN28" s="76"/>
      <c r="FO28" s="76"/>
      <c r="FP28" s="76"/>
      <c r="FQ28" s="76"/>
      <c r="FR28" s="76"/>
      <c r="FS28" s="76"/>
      <c r="FT28" s="76"/>
      <c r="FU28" s="76"/>
      <c r="FV28" s="76"/>
      <c r="FW28" s="76"/>
      <c r="FX28" s="76"/>
      <c r="FY28" s="76"/>
      <c r="FZ28" s="76"/>
      <c r="GA28" s="76"/>
      <c r="GB28" s="76"/>
      <c r="GC28" s="76"/>
      <c r="GD28" s="76"/>
      <c r="GE28" s="76"/>
      <c r="GF28" s="76"/>
      <c r="GG28" s="76"/>
      <c r="GH28" s="76"/>
      <c r="GI28" s="76"/>
      <c r="GJ28" s="76"/>
      <c r="GK28" s="76"/>
      <c r="GL28" s="76"/>
      <c r="GM28" s="76"/>
      <c r="GN28" s="76"/>
      <c r="GO28" s="76"/>
      <c r="GP28" s="76"/>
      <c r="GQ28" s="76"/>
      <c r="GR28" s="76"/>
      <c r="GS28" s="76"/>
      <c r="GT28" s="76"/>
      <c r="GU28" s="76"/>
      <c r="GV28" s="76"/>
      <c r="GW28" s="76"/>
      <c r="GX28" s="76"/>
      <c r="GY28" s="76"/>
      <c r="GZ28" s="76"/>
      <c r="HA28" s="76"/>
      <c r="HB28" s="76"/>
      <c r="HC28" s="76"/>
      <c r="HD28" s="76"/>
      <c r="HE28" s="76"/>
      <c r="HF28" s="76"/>
      <c r="HG28" s="76"/>
      <c r="HH28" s="76"/>
      <c r="HI28" s="76"/>
      <c r="HJ28" s="76"/>
      <c r="HK28" s="76"/>
      <c r="HL28" s="76"/>
      <c r="HM28" s="76"/>
      <c r="HN28" s="76"/>
      <c r="HO28" s="76"/>
      <c r="HP28" s="76"/>
      <c r="HQ28" s="76"/>
      <c r="HR28" s="76"/>
      <c r="HS28" s="76"/>
      <c r="HT28" s="76"/>
      <c r="HU28" s="76"/>
      <c r="HV28" s="76"/>
      <c r="HW28" s="76"/>
      <c r="HX28" s="76"/>
      <c r="HY28" s="76"/>
      <c r="HZ28" s="76"/>
      <c r="IA28" s="76"/>
      <c r="IB28" s="76"/>
      <c r="IC28" s="76"/>
      <c r="ID28" s="76"/>
      <c r="IE28" s="76"/>
      <c r="IF28" s="76"/>
      <c r="IG28" s="76"/>
      <c r="IH28" s="76"/>
      <c r="II28" s="76"/>
      <c r="IJ28" s="76"/>
      <c r="IK28" s="76"/>
      <c r="IL28" s="76"/>
      <c r="IM28" s="76"/>
      <c r="IN28" s="76"/>
      <c r="IO28" s="76"/>
      <c r="IP28" s="76"/>
      <c r="IQ28" s="76"/>
      <c r="IR28" s="76"/>
      <c r="IS28" s="76"/>
      <c r="IT28" s="76"/>
      <c r="IU28" s="76"/>
    </row>
    <row r="29" spans="1:255" ht="12.75">
      <c r="A29" s="92">
        <v>430281</v>
      </c>
      <c r="B29" s="93" t="s">
        <v>27</v>
      </c>
      <c r="C29" s="91">
        <v>218072674.07999998</v>
      </c>
      <c r="D29" s="91">
        <v>40317200</v>
      </c>
      <c r="E29" s="91">
        <v>37625800</v>
      </c>
      <c r="F29" s="91">
        <v>2691400</v>
      </c>
      <c r="G29" s="91">
        <v>0</v>
      </c>
      <c r="H29" s="91">
        <v>0</v>
      </c>
      <c r="I29" s="91">
        <v>176677000</v>
      </c>
      <c r="J29" s="91">
        <v>165198000</v>
      </c>
      <c r="K29" s="91">
        <v>138883000</v>
      </c>
      <c r="L29" s="91">
        <v>13315000</v>
      </c>
      <c r="M29" s="91">
        <v>0</v>
      </c>
      <c r="N29" s="91">
        <v>13000000</v>
      </c>
      <c r="O29" s="91">
        <v>11479000</v>
      </c>
      <c r="P29" s="91">
        <v>6259000</v>
      </c>
      <c r="Q29" s="91">
        <v>0</v>
      </c>
      <c r="R29" s="91">
        <v>5220000</v>
      </c>
      <c r="S29" s="91">
        <v>0</v>
      </c>
      <c r="T29" s="91">
        <v>883904.51</v>
      </c>
      <c r="U29" s="91">
        <v>0</v>
      </c>
      <c r="V29" s="91">
        <v>194569.57</v>
      </c>
      <c r="W29" s="91">
        <v>0</v>
      </c>
      <c r="X29" s="91">
        <v>0</v>
      </c>
      <c r="Y29" s="91">
        <v>153086401.91</v>
      </c>
      <c r="Z29" s="91">
        <v>152508081.19</v>
      </c>
      <c r="AA29" s="91">
        <v>148961780.52000001</v>
      </c>
      <c r="AB29" s="91">
        <v>3546300.67</v>
      </c>
      <c r="AC29" s="91">
        <v>1081096.1499999999</v>
      </c>
      <c r="AD29" s="91">
        <v>0</v>
      </c>
      <c r="AE29" s="91">
        <v>578320.72</v>
      </c>
      <c r="AF29" s="91">
        <v>0</v>
      </c>
      <c r="AG29" s="91">
        <v>0</v>
      </c>
      <c r="AH29" s="91">
        <v>311896610.19</v>
      </c>
      <c r="AI29" s="91">
        <v>319452502.33999997</v>
      </c>
      <c r="AJ29" s="91">
        <v>64986272.169999987</v>
      </c>
      <c r="AK29" s="91">
        <v>48750052.689999998</v>
      </c>
      <c r="AL29" s="91">
        <v>376882882.36000001</v>
      </c>
      <c r="AM29" s="91">
        <v>368202555.02999997</v>
      </c>
      <c r="AN29" s="91">
        <v>682700</v>
      </c>
      <c r="AO29" s="91">
        <v>148961780.52000001</v>
      </c>
      <c r="AP29" s="91">
        <v>122803539.06</v>
      </c>
      <c r="AQ29" s="91">
        <v>13079322.09</v>
      </c>
      <c r="AR29" s="91">
        <v>0</v>
      </c>
      <c r="AS29" s="91">
        <v>13078919.369999999</v>
      </c>
      <c r="AT29" s="91">
        <v>149185078.57999998</v>
      </c>
      <c r="AU29" s="91">
        <v>123014183.58</v>
      </c>
      <c r="AV29" s="91">
        <v>13085447.5</v>
      </c>
      <c r="AW29" s="91">
        <v>0</v>
      </c>
      <c r="AX29" s="91">
        <v>13085447.5</v>
      </c>
      <c r="AY29" s="91">
        <v>-223298.06</v>
      </c>
      <c r="AZ29" s="91">
        <v>-210644.52</v>
      </c>
      <c r="BA29" s="91">
        <v>-6125.41</v>
      </c>
      <c r="BB29" s="91">
        <v>0</v>
      </c>
      <c r="BC29" s="91">
        <v>-6528.13</v>
      </c>
      <c r="BD29" s="76">
        <f t="shared" si="0"/>
        <v>1754336</v>
      </c>
      <c r="BE29" s="76"/>
      <c r="BF29" s="76"/>
      <c r="BG29" s="76"/>
      <c r="BH29" s="76"/>
      <c r="BI29" s="76"/>
      <c r="BJ29" s="76"/>
      <c r="BK29" s="76"/>
      <c r="BL29" s="76"/>
      <c r="BM29" s="76"/>
      <c r="BN29" s="76"/>
      <c r="BO29" s="76"/>
      <c r="BP29" s="76"/>
      <c r="BQ29" s="76"/>
      <c r="BR29" s="76"/>
      <c r="BS29" s="76"/>
      <c r="BT29" s="76"/>
      <c r="BU29" s="76"/>
      <c r="BV29" s="76"/>
      <c r="BW29" s="76"/>
      <c r="BX29" s="76"/>
      <c r="BY29" s="76"/>
      <c r="BZ29" s="76"/>
      <c r="CA29" s="76"/>
      <c r="CB29" s="76"/>
      <c r="CC29" s="76"/>
      <c r="CD29" s="76"/>
      <c r="CE29" s="76"/>
      <c r="CF29" s="76"/>
      <c r="CG29" s="76"/>
      <c r="CH29" s="76"/>
      <c r="CI29" s="76"/>
      <c r="CJ29" s="76"/>
      <c r="CK29" s="76"/>
      <c r="CL29" s="76"/>
      <c r="CM29" s="76"/>
      <c r="CN29" s="76"/>
      <c r="CO29" s="76"/>
      <c r="CP29" s="76"/>
      <c r="CQ29" s="76"/>
      <c r="CR29" s="76"/>
      <c r="CS29" s="76"/>
      <c r="CT29" s="76"/>
      <c r="CU29" s="76"/>
      <c r="CV29" s="76"/>
      <c r="CW29" s="76"/>
      <c r="CX29" s="76"/>
      <c r="CY29" s="76"/>
      <c r="CZ29" s="76"/>
      <c r="DA29" s="76"/>
      <c r="DB29" s="76"/>
      <c r="DC29" s="76"/>
      <c r="DD29" s="76"/>
      <c r="DE29" s="76"/>
      <c r="DF29" s="76"/>
      <c r="DG29" s="76"/>
      <c r="DH29" s="76"/>
      <c r="DI29" s="76"/>
      <c r="DJ29" s="76"/>
      <c r="DK29" s="76"/>
      <c r="DL29" s="76"/>
      <c r="DM29" s="76"/>
      <c r="DN29" s="76"/>
      <c r="DO29" s="76"/>
      <c r="DP29" s="76"/>
      <c r="DQ29" s="76"/>
      <c r="DR29" s="76"/>
      <c r="DS29" s="76"/>
      <c r="DT29" s="76"/>
      <c r="DU29" s="76"/>
      <c r="DV29" s="76"/>
      <c r="DW29" s="76"/>
      <c r="DX29" s="76"/>
      <c r="DY29" s="76"/>
      <c r="DZ29" s="76"/>
      <c r="EA29" s="76"/>
      <c r="EB29" s="76"/>
      <c r="EC29" s="76"/>
      <c r="ED29" s="76"/>
      <c r="EE29" s="76"/>
      <c r="EF29" s="76"/>
      <c r="EG29" s="76"/>
      <c r="EH29" s="76"/>
      <c r="EI29" s="76"/>
      <c r="EJ29" s="76"/>
      <c r="EK29" s="76"/>
      <c r="EL29" s="76"/>
      <c r="EM29" s="76"/>
      <c r="EN29" s="76"/>
      <c r="EO29" s="76"/>
      <c r="EP29" s="76"/>
      <c r="EQ29" s="76"/>
      <c r="ER29" s="76"/>
      <c r="ES29" s="76"/>
      <c r="ET29" s="76"/>
      <c r="EU29" s="76"/>
      <c r="EV29" s="76"/>
      <c r="EW29" s="76"/>
      <c r="EX29" s="76"/>
      <c r="EY29" s="76"/>
      <c r="EZ29" s="76"/>
      <c r="FA29" s="76"/>
      <c r="FB29" s="76"/>
      <c r="FC29" s="76"/>
      <c r="FD29" s="76"/>
      <c r="FE29" s="76"/>
      <c r="FF29" s="76"/>
      <c r="FG29" s="76"/>
      <c r="FH29" s="76"/>
      <c r="FI29" s="76"/>
      <c r="FJ29" s="76"/>
      <c r="FK29" s="76"/>
      <c r="FL29" s="76"/>
      <c r="FM29" s="76"/>
      <c r="FN29" s="76"/>
      <c r="FO29" s="76"/>
      <c r="FP29" s="76"/>
      <c r="FQ29" s="76"/>
      <c r="FR29" s="76"/>
      <c r="FS29" s="76"/>
      <c r="FT29" s="76"/>
      <c r="FU29" s="76"/>
      <c r="FV29" s="76"/>
      <c r="FW29" s="76"/>
      <c r="FX29" s="76"/>
      <c r="FY29" s="76"/>
      <c r="FZ29" s="76"/>
      <c r="GA29" s="76"/>
      <c r="GB29" s="76"/>
      <c r="GC29" s="76"/>
      <c r="GD29" s="76"/>
      <c r="GE29" s="76"/>
      <c r="GF29" s="76"/>
      <c r="GG29" s="76"/>
      <c r="GH29" s="76"/>
      <c r="GI29" s="76"/>
      <c r="GJ29" s="76"/>
      <c r="GK29" s="76"/>
      <c r="GL29" s="76"/>
      <c r="GM29" s="76"/>
      <c r="GN29" s="76"/>
      <c r="GO29" s="76"/>
      <c r="GP29" s="76"/>
      <c r="GQ29" s="76"/>
      <c r="GR29" s="76"/>
      <c r="GS29" s="76"/>
      <c r="GT29" s="76"/>
      <c r="GU29" s="76"/>
      <c r="GV29" s="76"/>
      <c r="GW29" s="76"/>
      <c r="GX29" s="76"/>
      <c r="GY29" s="76"/>
      <c r="GZ29" s="76"/>
      <c r="HA29" s="76"/>
      <c r="HB29" s="76"/>
      <c r="HC29" s="76"/>
      <c r="HD29" s="76"/>
      <c r="HE29" s="76"/>
      <c r="HF29" s="76"/>
      <c r="HG29" s="76"/>
      <c r="HH29" s="76"/>
      <c r="HI29" s="76"/>
      <c r="HJ29" s="76"/>
      <c r="HK29" s="76"/>
      <c r="HL29" s="76"/>
      <c r="HM29" s="76"/>
      <c r="HN29" s="76"/>
      <c r="HO29" s="76"/>
      <c r="HP29" s="76"/>
      <c r="HQ29" s="76"/>
      <c r="HR29" s="76"/>
      <c r="HS29" s="76"/>
      <c r="HT29" s="76"/>
      <c r="HU29" s="76"/>
      <c r="HV29" s="76"/>
      <c r="HW29" s="76"/>
      <c r="HX29" s="76"/>
      <c r="HY29" s="76"/>
      <c r="HZ29" s="76"/>
      <c r="IA29" s="76"/>
      <c r="IB29" s="76"/>
      <c r="IC29" s="76"/>
      <c r="ID29" s="76"/>
      <c r="IE29" s="76"/>
      <c r="IF29" s="76"/>
      <c r="IG29" s="76"/>
      <c r="IH29" s="76"/>
      <c r="II29" s="76"/>
      <c r="IJ29" s="76"/>
      <c r="IK29" s="76"/>
      <c r="IL29" s="76"/>
      <c r="IM29" s="76"/>
      <c r="IN29" s="76"/>
      <c r="IO29" s="76"/>
      <c r="IP29" s="76"/>
      <c r="IQ29" s="76"/>
      <c r="IR29" s="76"/>
      <c r="IS29" s="76"/>
      <c r="IT29" s="76"/>
      <c r="IU29" s="76"/>
    </row>
    <row r="30" spans="1:255" ht="12.75">
      <c r="A30" s="92">
        <v>430302</v>
      </c>
      <c r="B30" s="93" t="s">
        <v>34</v>
      </c>
      <c r="C30" s="91">
        <v>29959479.890000001</v>
      </c>
      <c r="D30" s="91">
        <v>8116020</v>
      </c>
      <c r="E30" s="91">
        <v>6335920</v>
      </c>
      <c r="F30" s="91">
        <v>1780100</v>
      </c>
      <c r="G30" s="91">
        <v>0</v>
      </c>
      <c r="H30" s="91">
        <v>764.19</v>
      </c>
      <c r="I30" s="91">
        <v>21513624</v>
      </c>
      <c r="J30" s="91">
        <v>20068324</v>
      </c>
      <c r="K30" s="91">
        <v>15639000</v>
      </c>
      <c r="L30" s="91">
        <v>2655000</v>
      </c>
      <c r="M30" s="91">
        <v>973763.2</v>
      </c>
      <c r="N30" s="91">
        <v>800560.8</v>
      </c>
      <c r="O30" s="91">
        <v>1445300</v>
      </c>
      <c r="P30" s="91">
        <v>577000</v>
      </c>
      <c r="Q30" s="91">
        <v>308300</v>
      </c>
      <c r="R30" s="91">
        <v>560000</v>
      </c>
      <c r="S30" s="91">
        <v>0</v>
      </c>
      <c r="T30" s="91">
        <v>194913</v>
      </c>
      <c r="U30" s="91">
        <v>0</v>
      </c>
      <c r="V30" s="91">
        <v>134158.70000000001</v>
      </c>
      <c r="W30" s="91">
        <v>0</v>
      </c>
      <c r="X30" s="91">
        <v>0</v>
      </c>
      <c r="Y30" s="91">
        <v>26028461.620000001</v>
      </c>
      <c r="Z30" s="91">
        <v>25722091.640000001</v>
      </c>
      <c r="AA30" s="91">
        <v>24541640</v>
      </c>
      <c r="AB30" s="91">
        <v>1180451.6399999999</v>
      </c>
      <c r="AC30" s="91">
        <v>418291.79</v>
      </c>
      <c r="AD30" s="91">
        <v>0</v>
      </c>
      <c r="AE30" s="91">
        <v>306369.98</v>
      </c>
      <c r="AF30" s="91">
        <v>0</v>
      </c>
      <c r="AG30" s="91">
        <v>0</v>
      </c>
      <c r="AH30" s="91">
        <v>46606300.039999999</v>
      </c>
      <c r="AI30" s="91">
        <v>38949800.840000004</v>
      </c>
      <c r="AJ30" s="91">
        <v>3931018.2699999996</v>
      </c>
      <c r="AK30" s="91">
        <v>8404334.2699999996</v>
      </c>
      <c r="AL30" s="91">
        <v>50537318.310000002</v>
      </c>
      <c r="AM30" s="91">
        <v>47354135.109999999</v>
      </c>
      <c r="AN30" s="91">
        <v>297500</v>
      </c>
      <c r="AO30" s="91">
        <v>24541640</v>
      </c>
      <c r="AP30" s="91">
        <v>20225460</v>
      </c>
      <c r="AQ30" s="91">
        <v>2589708</v>
      </c>
      <c r="AR30" s="91">
        <v>949559.6</v>
      </c>
      <c r="AS30" s="91">
        <v>776912.4</v>
      </c>
      <c r="AT30" s="91">
        <v>24583185</v>
      </c>
      <c r="AU30" s="91">
        <v>20262880</v>
      </c>
      <c r="AV30" s="91">
        <v>2592183</v>
      </c>
      <c r="AW30" s="91">
        <v>950467.1</v>
      </c>
      <c r="AX30" s="91">
        <v>777654.9</v>
      </c>
      <c r="AY30" s="91">
        <v>-41545</v>
      </c>
      <c r="AZ30" s="91">
        <v>-37420</v>
      </c>
      <c r="BA30" s="91">
        <v>-2475</v>
      </c>
      <c r="BB30" s="91">
        <v>-907.5</v>
      </c>
      <c r="BC30" s="91">
        <v>-742.5</v>
      </c>
      <c r="BD30" s="76">
        <f t="shared" si="0"/>
        <v>288935</v>
      </c>
      <c r="BE30" s="76"/>
      <c r="BF30" s="76"/>
      <c r="BG30" s="76"/>
      <c r="BH30" s="76"/>
      <c r="BI30" s="76"/>
      <c r="BJ30" s="76"/>
      <c r="BK30" s="76"/>
      <c r="BL30" s="76"/>
      <c r="BM30" s="76"/>
      <c r="BN30" s="76"/>
      <c r="BO30" s="76"/>
      <c r="BP30" s="76"/>
      <c r="BQ30" s="76"/>
      <c r="BR30" s="76"/>
      <c r="BS30" s="76"/>
      <c r="BT30" s="76"/>
      <c r="BU30" s="76"/>
      <c r="BV30" s="76"/>
      <c r="BW30" s="76"/>
      <c r="BX30" s="76"/>
      <c r="BY30" s="76"/>
      <c r="BZ30" s="76"/>
      <c r="CA30" s="76"/>
      <c r="CB30" s="76"/>
      <c r="CC30" s="76"/>
      <c r="CD30" s="76"/>
      <c r="CE30" s="76"/>
      <c r="CF30" s="76"/>
      <c r="CG30" s="76"/>
      <c r="CH30" s="76"/>
      <c r="CI30" s="76"/>
      <c r="CJ30" s="76"/>
      <c r="CK30" s="76"/>
      <c r="CL30" s="76"/>
      <c r="CM30" s="76"/>
      <c r="CN30" s="76"/>
      <c r="CO30" s="76"/>
      <c r="CP30" s="76"/>
      <c r="CQ30" s="76"/>
      <c r="CR30" s="76"/>
      <c r="CS30" s="76"/>
      <c r="CT30" s="76"/>
      <c r="CU30" s="76"/>
      <c r="CV30" s="76"/>
      <c r="CW30" s="76"/>
      <c r="CX30" s="76"/>
      <c r="CY30" s="76"/>
      <c r="CZ30" s="76"/>
      <c r="DA30" s="76"/>
      <c r="DB30" s="76"/>
      <c r="DC30" s="76"/>
      <c r="DD30" s="76"/>
      <c r="DE30" s="76"/>
      <c r="DF30" s="76"/>
      <c r="DG30" s="76"/>
      <c r="DH30" s="76"/>
      <c r="DI30" s="76"/>
      <c r="DJ30" s="76"/>
      <c r="DK30" s="76"/>
      <c r="DL30" s="76"/>
      <c r="DM30" s="76"/>
      <c r="DN30" s="76"/>
      <c r="DO30" s="76"/>
      <c r="DP30" s="76"/>
      <c r="DQ30" s="76"/>
      <c r="DR30" s="76"/>
      <c r="DS30" s="76"/>
      <c r="DT30" s="76"/>
      <c r="DU30" s="76"/>
      <c r="DV30" s="76"/>
      <c r="DW30" s="76"/>
      <c r="DX30" s="76"/>
      <c r="DY30" s="76"/>
      <c r="DZ30" s="76"/>
      <c r="EA30" s="76"/>
      <c r="EB30" s="76"/>
      <c r="EC30" s="76"/>
      <c r="ED30" s="76"/>
      <c r="EE30" s="76"/>
      <c r="EF30" s="76"/>
      <c r="EG30" s="76"/>
      <c r="EH30" s="76"/>
      <c r="EI30" s="76"/>
      <c r="EJ30" s="76"/>
      <c r="EK30" s="76"/>
      <c r="EL30" s="76"/>
      <c r="EM30" s="76"/>
      <c r="EN30" s="76"/>
      <c r="EO30" s="76"/>
      <c r="EP30" s="76"/>
      <c r="EQ30" s="76"/>
      <c r="ER30" s="76"/>
      <c r="ES30" s="76"/>
      <c r="ET30" s="76"/>
      <c r="EU30" s="76"/>
      <c r="EV30" s="76"/>
      <c r="EW30" s="76"/>
      <c r="EX30" s="76"/>
      <c r="EY30" s="76"/>
      <c r="EZ30" s="76"/>
      <c r="FA30" s="76"/>
      <c r="FB30" s="76"/>
      <c r="FC30" s="76"/>
      <c r="FD30" s="76"/>
      <c r="FE30" s="76"/>
      <c r="FF30" s="76"/>
      <c r="FG30" s="76"/>
      <c r="FH30" s="76"/>
      <c r="FI30" s="76"/>
      <c r="FJ30" s="76"/>
      <c r="FK30" s="76"/>
      <c r="FL30" s="76"/>
      <c r="FM30" s="76"/>
      <c r="FN30" s="76"/>
      <c r="FO30" s="76"/>
      <c r="FP30" s="76"/>
      <c r="FQ30" s="76"/>
      <c r="FR30" s="76"/>
      <c r="FS30" s="76"/>
      <c r="FT30" s="76"/>
      <c r="FU30" s="76"/>
      <c r="FV30" s="76"/>
      <c r="FW30" s="76"/>
      <c r="FX30" s="76"/>
      <c r="FY30" s="76"/>
      <c r="FZ30" s="76"/>
      <c r="GA30" s="76"/>
      <c r="GB30" s="76"/>
      <c r="GC30" s="76"/>
      <c r="GD30" s="76"/>
      <c r="GE30" s="76"/>
      <c r="GF30" s="76"/>
      <c r="GG30" s="76"/>
      <c r="GH30" s="76"/>
      <c r="GI30" s="76"/>
      <c r="GJ30" s="76"/>
      <c r="GK30" s="76"/>
      <c r="GL30" s="76"/>
      <c r="GM30" s="76"/>
      <c r="GN30" s="76"/>
      <c r="GO30" s="76"/>
      <c r="GP30" s="76"/>
      <c r="GQ30" s="76"/>
      <c r="GR30" s="76"/>
      <c r="GS30" s="76"/>
      <c r="GT30" s="76"/>
      <c r="GU30" s="76"/>
      <c r="GV30" s="76"/>
      <c r="GW30" s="76"/>
      <c r="GX30" s="76"/>
      <c r="GY30" s="76"/>
      <c r="GZ30" s="76"/>
      <c r="HA30" s="76"/>
      <c r="HB30" s="76"/>
      <c r="HC30" s="76"/>
      <c r="HD30" s="76"/>
      <c r="HE30" s="76"/>
      <c r="HF30" s="76"/>
      <c r="HG30" s="76"/>
      <c r="HH30" s="76"/>
      <c r="HI30" s="76"/>
      <c r="HJ30" s="76"/>
      <c r="HK30" s="76"/>
      <c r="HL30" s="76"/>
      <c r="HM30" s="76"/>
      <c r="HN30" s="76"/>
      <c r="HO30" s="76"/>
      <c r="HP30" s="76"/>
      <c r="HQ30" s="76"/>
      <c r="HR30" s="76"/>
      <c r="HS30" s="76"/>
      <c r="HT30" s="76"/>
      <c r="HU30" s="76"/>
      <c r="HV30" s="76"/>
      <c r="HW30" s="76"/>
      <c r="HX30" s="76"/>
      <c r="HY30" s="76"/>
      <c r="HZ30" s="76"/>
      <c r="IA30" s="76"/>
      <c r="IB30" s="76"/>
      <c r="IC30" s="76"/>
      <c r="ID30" s="76"/>
      <c r="IE30" s="76"/>
      <c r="IF30" s="76"/>
      <c r="IG30" s="76"/>
      <c r="IH30" s="76"/>
      <c r="II30" s="76"/>
      <c r="IJ30" s="76"/>
      <c r="IK30" s="76"/>
      <c r="IL30" s="76"/>
      <c r="IM30" s="76"/>
      <c r="IN30" s="76"/>
      <c r="IO30" s="76"/>
      <c r="IP30" s="76"/>
      <c r="IQ30" s="76"/>
      <c r="IR30" s="76"/>
      <c r="IS30" s="76"/>
      <c r="IT30" s="76"/>
      <c r="IU30" s="76"/>
    </row>
    <row r="31" spans="1:255" ht="12.75">
      <c r="A31" s="92">
        <v>430304</v>
      </c>
      <c r="B31" s="93" t="s">
        <v>36</v>
      </c>
      <c r="C31" s="91">
        <v>4078803.33</v>
      </c>
      <c r="D31" s="91">
        <v>1720540</v>
      </c>
      <c r="E31" s="91">
        <v>1342240</v>
      </c>
      <c r="F31" s="91">
        <v>378300</v>
      </c>
      <c r="G31" s="91">
        <v>0</v>
      </c>
      <c r="H31" s="91">
        <v>0</v>
      </c>
      <c r="I31" s="91">
        <v>2219964.9500000002</v>
      </c>
      <c r="J31" s="91">
        <v>1942036.6</v>
      </c>
      <c r="K31" s="91">
        <v>1248000</v>
      </c>
      <c r="L31" s="91">
        <v>416000</v>
      </c>
      <c r="M31" s="91">
        <v>152160.79999999999</v>
      </c>
      <c r="N31" s="91">
        <v>125875.8</v>
      </c>
      <c r="O31" s="91">
        <v>277928.34999999998</v>
      </c>
      <c r="P31" s="91">
        <v>124000</v>
      </c>
      <c r="Q31" s="91">
        <v>67100</v>
      </c>
      <c r="R31" s="91">
        <v>86828.35</v>
      </c>
      <c r="S31" s="91">
        <v>0</v>
      </c>
      <c r="T31" s="91">
        <v>99120.83</v>
      </c>
      <c r="U31" s="91">
        <v>0</v>
      </c>
      <c r="V31" s="91">
        <v>39177.550000000003</v>
      </c>
      <c r="W31" s="91">
        <v>0</v>
      </c>
      <c r="X31" s="91">
        <v>0</v>
      </c>
      <c r="Y31" s="91">
        <v>4267849.0600000005</v>
      </c>
      <c r="Z31" s="91">
        <v>4258125.2700000005</v>
      </c>
      <c r="AA31" s="91">
        <v>3990699.3400000003</v>
      </c>
      <c r="AB31" s="91">
        <v>267425.93</v>
      </c>
      <c r="AC31" s="91">
        <v>182917.34</v>
      </c>
      <c r="AD31" s="91">
        <v>0</v>
      </c>
      <c r="AE31" s="91">
        <v>9723.7900000000009</v>
      </c>
      <c r="AF31" s="91">
        <v>0</v>
      </c>
      <c r="AG31" s="91">
        <v>0</v>
      </c>
      <c r="AH31" s="91">
        <v>15184227.84</v>
      </c>
      <c r="AI31" s="91">
        <v>11859409.619999999</v>
      </c>
      <c r="AJ31" s="91">
        <v>-189045.73000000045</v>
      </c>
      <c r="AK31" s="91">
        <v>1859617.01</v>
      </c>
      <c r="AL31" s="91">
        <v>14995182.109999999</v>
      </c>
      <c r="AM31" s="91">
        <v>13719026.629999999</v>
      </c>
      <c r="AN31" s="91">
        <v>52895.85</v>
      </c>
      <c r="AO31" s="91">
        <v>3990699.34</v>
      </c>
      <c r="AP31" s="91">
        <v>3286797.14</v>
      </c>
      <c r="AQ31" s="91">
        <v>422286</v>
      </c>
      <c r="AR31" s="91">
        <v>155268.30000000002</v>
      </c>
      <c r="AS31" s="91">
        <v>126347.9</v>
      </c>
      <c r="AT31" s="91">
        <v>4032358.1</v>
      </c>
      <c r="AU31" s="91">
        <v>3326115</v>
      </c>
      <c r="AV31" s="91">
        <v>423699</v>
      </c>
      <c r="AW31" s="91">
        <v>155668.70000000001</v>
      </c>
      <c r="AX31" s="91">
        <v>126875.4</v>
      </c>
      <c r="AY31" s="91">
        <v>-41658.76</v>
      </c>
      <c r="AZ31" s="91">
        <v>-39317.86</v>
      </c>
      <c r="BA31" s="91">
        <v>-1413</v>
      </c>
      <c r="BB31" s="91">
        <v>-400.4</v>
      </c>
      <c r="BC31" s="91">
        <v>-527.5</v>
      </c>
      <c r="BD31" s="76">
        <f t="shared" si="0"/>
        <v>46954</v>
      </c>
      <c r="BE31" s="76"/>
      <c r="BF31" s="76"/>
      <c r="BG31" s="76"/>
      <c r="BH31" s="76"/>
      <c r="BI31" s="76"/>
      <c r="BJ31" s="76"/>
      <c r="BK31" s="76"/>
      <c r="BL31" s="76"/>
      <c r="BM31" s="76"/>
      <c r="BN31" s="76"/>
      <c r="BO31" s="76"/>
      <c r="BP31" s="76"/>
      <c r="BQ31" s="76"/>
      <c r="BR31" s="76"/>
      <c r="BS31" s="76"/>
      <c r="BT31" s="76"/>
      <c r="BU31" s="76"/>
      <c r="BV31" s="76"/>
      <c r="BW31" s="76"/>
      <c r="BX31" s="76"/>
      <c r="BY31" s="76"/>
      <c r="BZ31" s="76"/>
      <c r="CA31" s="76"/>
      <c r="CB31" s="76"/>
      <c r="CC31" s="76"/>
      <c r="CD31" s="76"/>
      <c r="CE31" s="76"/>
      <c r="CF31" s="76"/>
      <c r="CG31" s="76"/>
      <c r="CH31" s="76"/>
      <c r="CI31" s="76"/>
      <c r="CJ31" s="76"/>
      <c r="CK31" s="76"/>
      <c r="CL31" s="76"/>
      <c r="CM31" s="76"/>
      <c r="CN31" s="76"/>
      <c r="CO31" s="76"/>
      <c r="CP31" s="76"/>
      <c r="CQ31" s="76"/>
      <c r="CR31" s="76"/>
      <c r="CS31" s="76"/>
      <c r="CT31" s="76"/>
      <c r="CU31" s="76"/>
      <c r="CV31" s="76"/>
      <c r="CW31" s="76"/>
      <c r="CX31" s="76"/>
      <c r="CY31" s="76"/>
      <c r="CZ31" s="76"/>
      <c r="DA31" s="76"/>
      <c r="DB31" s="76"/>
      <c r="DC31" s="76"/>
      <c r="DD31" s="76"/>
      <c r="DE31" s="76"/>
      <c r="DF31" s="76"/>
      <c r="DG31" s="76"/>
      <c r="DH31" s="76"/>
      <c r="DI31" s="76"/>
      <c r="DJ31" s="76"/>
      <c r="DK31" s="76"/>
      <c r="DL31" s="76"/>
      <c r="DM31" s="76"/>
      <c r="DN31" s="76"/>
      <c r="DO31" s="76"/>
      <c r="DP31" s="76"/>
      <c r="DQ31" s="76"/>
      <c r="DR31" s="76"/>
      <c r="DS31" s="76"/>
      <c r="DT31" s="76"/>
      <c r="DU31" s="76"/>
      <c r="DV31" s="76"/>
      <c r="DW31" s="76"/>
      <c r="DX31" s="76"/>
      <c r="DY31" s="76"/>
      <c r="DZ31" s="76"/>
      <c r="EA31" s="76"/>
      <c r="EB31" s="76"/>
      <c r="EC31" s="76"/>
      <c r="ED31" s="76"/>
      <c r="EE31" s="76"/>
      <c r="EF31" s="76"/>
      <c r="EG31" s="76"/>
      <c r="EH31" s="76"/>
      <c r="EI31" s="76"/>
      <c r="EJ31" s="76"/>
      <c r="EK31" s="76"/>
      <c r="EL31" s="76"/>
      <c r="EM31" s="76"/>
      <c r="EN31" s="76"/>
      <c r="EO31" s="76"/>
      <c r="EP31" s="76"/>
      <c r="EQ31" s="76"/>
      <c r="ER31" s="76"/>
      <c r="ES31" s="76"/>
      <c r="ET31" s="76"/>
      <c r="EU31" s="76"/>
      <c r="EV31" s="76"/>
      <c r="EW31" s="76"/>
      <c r="EX31" s="76"/>
      <c r="EY31" s="76"/>
      <c r="EZ31" s="76"/>
      <c r="FA31" s="76"/>
      <c r="FB31" s="76"/>
      <c r="FC31" s="76"/>
      <c r="FD31" s="76"/>
      <c r="FE31" s="76"/>
      <c r="FF31" s="76"/>
      <c r="FG31" s="76"/>
      <c r="FH31" s="76"/>
      <c r="FI31" s="76"/>
      <c r="FJ31" s="76"/>
      <c r="FK31" s="76"/>
      <c r="FL31" s="76"/>
      <c r="FM31" s="76"/>
      <c r="FN31" s="76"/>
      <c r="FO31" s="76"/>
      <c r="FP31" s="76"/>
      <c r="FQ31" s="76"/>
      <c r="FR31" s="76"/>
      <c r="FS31" s="76"/>
      <c r="FT31" s="76"/>
      <c r="FU31" s="76"/>
      <c r="FV31" s="76"/>
      <c r="FW31" s="76"/>
      <c r="FX31" s="76"/>
      <c r="FY31" s="76"/>
      <c r="FZ31" s="76"/>
      <c r="GA31" s="76"/>
      <c r="GB31" s="76"/>
      <c r="GC31" s="76"/>
      <c r="GD31" s="76"/>
      <c r="GE31" s="76"/>
      <c r="GF31" s="76"/>
      <c r="GG31" s="76"/>
      <c r="GH31" s="76"/>
      <c r="GI31" s="76"/>
      <c r="GJ31" s="76"/>
      <c r="GK31" s="76"/>
      <c r="GL31" s="76"/>
      <c r="GM31" s="76"/>
      <c r="GN31" s="76"/>
      <c r="GO31" s="76"/>
      <c r="GP31" s="76"/>
      <c r="GQ31" s="76"/>
      <c r="GR31" s="76"/>
      <c r="GS31" s="76"/>
      <c r="GT31" s="76"/>
      <c r="GU31" s="76"/>
      <c r="GV31" s="76"/>
      <c r="GW31" s="76"/>
      <c r="GX31" s="76"/>
      <c r="GY31" s="76"/>
      <c r="GZ31" s="76"/>
      <c r="HA31" s="76"/>
      <c r="HB31" s="76"/>
      <c r="HC31" s="76"/>
      <c r="HD31" s="76"/>
      <c r="HE31" s="76"/>
      <c r="HF31" s="76"/>
      <c r="HG31" s="76"/>
      <c r="HH31" s="76"/>
      <c r="HI31" s="76"/>
      <c r="HJ31" s="76"/>
      <c r="HK31" s="76"/>
      <c r="HL31" s="76"/>
      <c r="HM31" s="76"/>
      <c r="HN31" s="76"/>
      <c r="HO31" s="76"/>
      <c r="HP31" s="76"/>
      <c r="HQ31" s="76"/>
      <c r="HR31" s="76"/>
      <c r="HS31" s="76"/>
      <c r="HT31" s="76"/>
      <c r="HU31" s="76"/>
      <c r="HV31" s="76"/>
      <c r="HW31" s="76"/>
      <c r="HX31" s="76"/>
      <c r="HY31" s="76"/>
      <c r="HZ31" s="76"/>
      <c r="IA31" s="76"/>
      <c r="IB31" s="76"/>
      <c r="IC31" s="76"/>
      <c r="ID31" s="76"/>
      <c r="IE31" s="76"/>
      <c r="IF31" s="76"/>
      <c r="IG31" s="76"/>
      <c r="IH31" s="76"/>
      <c r="II31" s="76"/>
      <c r="IJ31" s="76"/>
      <c r="IK31" s="76"/>
      <c r="IL31" s="76"/>
      <c r="IM31" s="76"/>
      <c r="IN31" s="76"/>
      <c r="IO31" s="76"/>
      <c r="IP31" s="76"/>
      <c r="IQ31" s="76"/>
      <c r="IR31" s="76"/>
      <c r="IS31" s="76"/>
      <c r="IT31" s="76"/>
      <c r="IU31" s="76"/>
    </row>
    <row r="32" spans="1:255" ht="12.75">
      <c r="A32" s="92">
        <v>430321</v>
      </c>
      <c r="B32" s="93" t="s">
        <v>38</v>
      </c>
      <c r="C32" s="91">
        <v>244454729.44</v>
      </c>
      <c r="D32" s="91">
        <v>39825940</v>
      </c>
      <c r="E32" s="91">
        <v>35242140</v>
      </c>
      <c r="F32" s="91">
        <v>4583800</v>
      </c>
      <c r="G32" s="91">
        <v>0</v>
      </c>
      <c r="H32" s="91">
        <v>0</v>
      </c>
      <c r="I32" s="91">
        <v>203677950</v>
      </c>
      <c r="J32" s="91">
        <v>193654000</v>
      </c>
      <c r="K32" s="91">
        <v>162445000</v>
      </c>
      <c r="L32" s="91">
        <v>21889000</v>
      </c>
      <c r="M32" s="91">
        <v>0</v>
      </c>
      <c r="N32" s="91">
        <v>9320000</v>
      </c>
      <c r="O32" s="91">
        <v>10023950</v>
      </c>
      <c r="P32" s="91">
        <v>6088000</v>
      </c>
      <c r="Q32" s="91">
        <v>0</v>
      </c>
      <c r="R32" s="91">
        <v>3935950</v>
      </c>
      <c r="S32" s="91">
        <v>0</v>
      </c>
      <c r="T32" s="91">
        <v>674875.29</v>
      </c>
      <c r="U32" s="91">
        <v>0</v>
      </c>
      <c r="V32" s="91">
        <v>275964.15000000002</v>
      </c>
      <c r="W32" s="91">
        <v>0</v>
      </c>
      <c r="X32" s="91">
        <v>0</v>
      </c>
      <c r="Y32" s="91">
        <v>181475866.17999998</v>
      </c>
      <c r="Z32" s="91">
        <v>180334440.14999998</v>
      </c>
      <c r="AA32" s="91">
        <v>172345126.23999998</v>
      </c>
      <c r="AB32" s="91">
        <v>7989313.9099999992</v>
      </c>
      <c r="AC32" s="91">
        <v>2198476.0099999998</v>
      </c>
      <c r="AD32" s="91">
        <v>0</v>
      </c>
      <c r="AE32" s="91">
        <v>1141426.03</v>
      </c>
      <c r="AF32" s="91">
        <v>0</v>
      </c>
      <c r="AG32" s="91">
        <v>0</v>
      </c>
      <c r="AH32" s="91">
        <v>407421793.37</v>
      </c>
      <c r="AI32" s="91">
        <v>417152024.49000001</v>
      </c>
      <c r="AJ32" s="91">
        <v>62978863.26000002</v>
      </c>
      <c r="AK32" s="91">
        <v>41669989.5</v>
      </c>
      <c r="AL32" s="91">
        <v>470400656.63</v>
      </c>
      <c r="AM32" s="91">
        <v>458822013.99000001</v>
      </c>
      <c r="AN32" s="91">
        <v>1345950</v>
      </c>
      <c r="AO32" s="91">
        <v>172345126.24000001</v>
      </c>
      <c r="AP32" s="91">
        <v>142030491.90000001</v>
      </c>
      <c r="AQ32" s="91">
        <v>21220414.84</v>
      </c>
      <c r="AR32" s="91">
        <v>0</v>
      </c>
      <c r="AS32" s="91">
        <v>9094219.5</v>
      </c>
      <c r="AT32" s="91">
        <v>172534300.09999999</v>
      </c>
      <c r="AU32" s="91">
        <v>142191822.09999999</v>
      </c>
      <c r="AV32" s="91">
        <v>21239722</v>
      </c>
      <c r="AW32" s="91">
        <v>0</v>
      </c>
      <c r="AX32" s="91">
        <v>9102756</v>
      </c>
      <c r="AY32" s="91">
        <v>-189173.86</v>
      </c>
      <c r="AZ32" s="91">
        <v>-161330.20000000001</v>
      </c>
      <c r="BA32" s="91">
        <v>-19307.16</v>
      </c>
      <c r="BB32" s="91">
        <v>0</v>
      </c>
      <c r="BC32" s="91">
        <v>-8536.5</v>
      </c>
      <c r="BD32" s="76">
        <f t="shared" si="0"/>
        <v>2029007</v>
      </c>
      <c r="BE32" s="76"/>
      <c r="BF32" s="76"/>
      <c r="BG32" s="76"/>
      <c r="BH32" s="76"/>
      <c r="BI32" s="76"/>
      <c r="BJ32" s="76"/>
      <c r="BK32" s="76"/>
      <c r="BL32" s="76"/>
      <c r="BM32" s="76"/>
      <c r="BN32" s="76"/>
      <c r="BO32" s="76"/>
      <c r="BP32" s="76"/>
      <c r="BQ32" s="76"/>
      <c r="BR32" s="76"/>
      <c r="BS32" s="76"/>
      <c r="BT32" s="76"/>
      <c r="BU32" s="76"/>
      <c r="BV32" s="76"/>
      <c r="BW32" s="76"/>
      <c r="BX32" s="76"/>
      <c r="BY32" s="76"/>
      <c r="BZ32" s="76"/>
      <c r="CA32" s="76"/>
      <c r="CB32" s="76"/>
      <c r="CC32" s="76"/>
      <c r="CD32" s="76"/>
      <c r="CE32" s="76"/>
      <c r="CF32" s="76"/>
      <c r="CG32" s="76"/>
      <c r="CH32" s="76"/>
      <c r="CI32" s="76"/>
      <c r="CJ32" s="76"/>
      <c r="CK32" s="76"/>
      <c r="CL32" s="76"/>
      <c r="CM32" s="76"/>
      <c r="CN32" s="76"/>
      <c r="CO32" s="76"/>
      <c r="CP32" s="76"/>
      <c r="CQ32" s="76"/>
      <c r="CR32" s="76"/>
      <c r="CS32" s="76"/>
      <c r="CT32" s="76"/>
      <c r="CU32" s="76"/>
      <c r="CV32" s="76"/>
      <c r="CW32" s="76"/>
      <c r="CX32" s="76"/>
      <c r="CY32" s="76"/>
      <c r="CZ32" s="76"/>
      <c r="DA32" s="76"/>
      <c r="DB32" s="76"/>
      <c r="DC32" s="76"/>
      <c r="DD32" s="76"/>
      <c r="DE32" s="76"/>
      <c r="DF32" s="76"/>
      <c r="DG32" s="76"/>
      <c r="DH32" s="76"/>
      <c r="DI32" s="76"/>
      <c r="DJ32" s="76"/>
      <c r="DK32" s="76"/>
      <c r="DL32" s="76"/>
      <c r="DM32" s="76"/>
      <c r="DN32" s="76"/>
      <c r="DO32" s="76"/>
      <c r="DP32" s="76"/>
      <c r="DQ32" s="76"/>
      <c r="DR32" s="76"/>
      <c r="DS32" s="76"/>
      <c r="DT32" s="76"/>
      <c r="DU32" s="76"/>
      <c r="DV32" s="76"/>
      <c r="DW32" s="76"/>
      <c r="DX32" s="76"/>
      <c r="DY32" s="76"/>
      <c r="DZ32" s="76"/>
      <c r="EA32" s="76"/>
      <c r="EB32" s="76"/>
      <c r="EC32" s="76"/>
      <c r="ED32" s="76"/>
      <c r="EE32" s="76"/>
      <c r="EF32" s="76"/>
      <c r="EG32" s="76"/>
      <c r="EH32" s="76"/>
      <c r="EI32" s="76"/>
      <c r="EJ32" s="76"/>
      <c r="EK32" s="76"/>
      <c r="EL32" s="76"/>
      <c r="EM32" s="76"/>
      <c r="EN32" s="76"/>
      <c r="EO32" s="76"/>
      <c r="EP32" s="76"/>
      <c r="EQ32" s="76"/>
      <c r="ER32" s="76"/>
      <c r="ES32" s="76"/>
      <c r="ET32" s="76"/>
      <c r="EU32" s="76"/>
      <c r="EV32" s="76"/>
      <c r="EW32" s="76"/>
      <c r="EX32" s="76"/>
      <c r="EY32" s="76"/>
      <c r="EZ32" s="76"/>
      <c r="FA32" s="76"/>
      <c r="FB32" s="76"/>
      <c r="FC32" s="76"/>
      <c r="FD32" s="76"/>
      <c r="FE32" s="76"/>
      <c r="FF32" s="76"/>
      <c r="FG32" s="76"/>
      <c r="FH32" s="76"/>
      <c r="FI32" s="76"/>
      <c r="FJ32" s="76"/>
      <c r="FK32" s="76"/>
      <c r="FL32" s="76"/>
      <c r="FM32" s="76"/>
      <c r="FN32" s="76"/>
      <c r="FO32" s="76"/>
      <c r="FP32" s="76"/>
      <c r="FQ32" s="76"/>
      <c r="FR32" s="76"/>
      <c r="FS32" s="76"/>
      <c r="FT32" s="76"/>
      <c r="FU32" s="76"/>
      <c r="FV32" s="76"/>
      <c r="FW32" s="76"/>
      <c r="FX32" s="76"/>
      <c r="FY32" s="76"/>
      <c r="FZ32" s="76"/>
      <c r="GA32" s="76"/>
      <c r="GB32" s="76"/>
      <c r="GC32" s="76"/>
      <c r="GD32" s="76"/>
      <c r="GE32" s="76"/>
      <c r="GF32" s="76"/>
      <c r="GG32" s="76"/>
      <c r="GH32" s="76"/>
      <c r="GI32" s="76"/>
      <c r="GJ32" s="76"/>
      <c r="GK32" s="76"/>
      <c r="GL32" s="76"/>
      <c r="GM32" s="76"/>
      <c r="GN32" s="76"/>
      <c r="GO32" s="76"/>
      <c r="GP32" s="76"/>
      <c r="GQ32" s="76"/>
      <c r="GR32" s="76"/>
      <c r="GS32" s="76"/>
      <c r="GT32" s="76"/>
      <c r="GU32" s="76"/>
      <c r="GV32" s="76"/>
      <c r="GW32" s="76"/>
      <c r="GX32" s="76"/>
      <c r="GY32" s="76"/>
      <c r="GZ32" s="76"/>
      <c r="HA32" s="76"/>
      <c r="HB32" s="76"/>
      <c r="HC32" s="76"/>
      <c r="HD32" s="76"/>
      <c r="HE32" s="76"/>
      <c r="HF32" s="76"/>
      <c r="HG32" s="76"/>
      <c r="HH32" s="76"/>
      <c r="HI32" s="76"/>
      <c r="HJ32" s="76"/>
      <c r="HK32" s="76"/>
      <c r="HL32" s="76"/>
      <c r="HM32" s="76"/>
      <c r="HN32" s="76"/>
      <c r="HO32" s="76"/>
      <c r="HP32" s="76"/>
      <c r="HQ32" s="76"/>
      <c r="HR32" s="76"/>
      <c r="HS32" s="76"/>
      <c r="HT32" s="76"/>
      <c r="HU32" s="76"/>
      <c r="HV32" s="76"/>
      <c r="HW32" s="76"/>
      <c r="HX32" s="76"/>
      <c r="HY32" s="76"/>
      <c r="HZ32" s="76"/>
      <c r="IA32" s="76"/>
      <c r="IB32" s="76"/>
      <c r="IC32" s="76"/>
      <c r="ID32" s="76"/>
      <c r="IE32" s="76"/>
      <c r="IF32" s="76"/>
      <c r="IG32" s="76"/>
      <c r="IH32" s="76"/>
      <c r="II32" s="76"/>
      <c r="IJ32" s="76"/>
      <c r="IK32" s="76"/>
      <c r="IL32" s="76"/>
      <c r="IM32" s="76"/>
      <c r="IN32" s="76"/>
      <c r="IO32" s="76"/>
      <c r="IP32" s="76"/>
      <c r="IQ32" s="76"/>
      <c r="IR32" s="76"/>
      <c r="IS32" s="76"/>
      <c r="IT32" s="76"/>
      <c r="IU32" s="76"/>
    </row>
    <row r="33" spans="1:255" ht="12.75">
      <c r="A33" s="92">
        <v>430340</v>
      </c>
      <c r="B33" s="93" t="s">
        <v>2597</v>
      </c>
      <c r="C33" s="91">
        <v>664430.26</v>
      </c>
      <c r="D33" s="91">
        <v>214700</v>
      </c>
      <c r="E33" s="91">
        <v>134100</v>
      </c>
      <c r="F33" s="91">
        <v>80600</v>
      </c>
      <c r="G33" s="91">
        <v>0</v>
      </c>
      <c r="H33" s="91">
        <v>0</v>
      </c>
      <c r="I33" s="91">
        <v>377023.8</v>
      </c>
      <c r="J33" s="91">
        <v>224948.59999999998</v>
      </c>
      <c r="K33" s="91">
        <v>349000</v>
      </c>
      <c r="L33" s="91">
        <v>-176000</v>
      </c>
      <c r="M33" s="91">
        <v>21312.799999999999</v>
      </c>
      <c r="N33" s="91">
        <v>30635.8</v>
      </c>
      <c r="O33" s="91">
        <v>152075.20000000001</v>
      </c>
      <c r="P33" s="91">
        <v>26000</v>
      </c>
      <c r="Q33" s="91">
        <v>14300</v>
      </c>
      <c r="R33" s="91">
        <v>111775.2</v>
      </c>
      <c r="S33" s="91">
        <v>0</v>
      </c>
      <c r="T33" s="91">
        <v>13371.14</v>
      </c>
      <c r="U33" s="91">
        <v>0</v>
      </c>
      <c r="V33" s="91">
        <v>59335.32</v>
      </c>
      <c r="W33" s="91">
        <v>0</v>
      </c>
      <c r="X33" s="91">
        <v>0</v>
      </c>
      <c r="Y33" s="91">
        <v>707497.67</v>
      </c>
      <c r="Z33" s="91">
        <v>658179.34</v>
      </c>
      <c r="AA33" s="91">
        <v>568695</v>
      </c>
      <c r="AB33" s="91">
        <v>89484.34</v>
      </c>
      <c r="AC33" s="91">
        <v>77913.13</v>
      </c>
      <c r="AD33" s="91">
        <v>0</v>
      </c>
      <c r="AE33" s="91">
        <v>49318.33</v>
      </c>
      <c r="AF33" s="91">
        <v>0</v>
      </c>
      <c r="AG33" s="91">
        <v>0</v>
      </c>
      <c r="AH33" s="91">
        <v>2231676.2799999998</v>
      </c>
      <c r="AI33" s="91">
        <v>1472786.68</v>
      </c>
      <c r="AJ33" s="91">
        <v>-43067.409999999916</v>
      </c>
      <c r="AK33" s="91">
        <v>300678.99000000005</v>
      </c>
      <c r="AL33" s="91">
        <v>2188608.87</v>
      </c>
      <c r="AM33" s="91">
        <v>1773465.67</v>
      </c>
      <c r="AN33" s="91">
        <v>97700</v>
      </c>
      <c r="AO33" s="91">
        <v>568695</v>
      </c>
      <c r="AP33" s="91">
        <v>468650</v>
      </c>
      <c r="AQ33" s="91">
        <v>60027</v>
      </c>
      <c r="AR33" s="91">
        <v>22036.3</v>
      </c>
      <c r="AS33" s="91">
        <v>17981.7</v>
      </c>
      <c r="AT33" s="91">
        <v>568775</v>
      </c>
      <c r="AU33" s="91">
        <v>468720</v>
      </c>
      <c r="AV33" s="91">
        <v>60033</v>
      </c>
      <c r="AW33" s="91">
        <v>22038.5</v>
      </c>
      <c r="AX33" s="91">
        <v>17983.5</v>
      </c>
      <c r="AY33" s="91">
        <v>-80</v>
      </c>
      <c r="AZ33" s="91">
        <v>-70</v>
      </c>
      <c r="BA33" s="91">
        <v>-6</v>
      </c>
      <c r="BB33" s="91">
        <v>-2.2000000000000002</v>
      </c>
      <c r="BC33" s="91">
        <v>-1.8</v>
      </c>
      <c r="BD33" s="76">
        <f t="shared" si="0"/>
        <v>6695</v>
      </c>
      <c r="BE33" s="76"/>
      <c r="BF33" s="76"/>
      <c r="BG33" s="76"/>
      <c r="BH33" s="76"/>
      <c r="BI33" s="76"/>
      <c r="BJ33" s="76"/>
      <c r="BK33" s="76"/>
      <c r="BL33" s="76"/>
      <c r="BM33" s="76"/>
      <c r="BN33" s="76"/>
      <c r="BO33" s="76"/>
      <c r="BP33" s="76"/>
      <c r="BQ33" s="76"/>
      <c r="BR33" s="76"/>
      <c r="BS33" s="76"/>
      <c r="BT33" s="76"/>
      <c r="BU33" s="76"/>
      <c r="BV33" s="76"/>
      <c r="BW33" s="76"/>
      <c r="BX33" s="76"/>
      <c r="BY33" s="76"/>
      <c r="BZ33" s="76"/>
      <c r="CA33" s="76"/>
      <c r="CB33" s="76"/>
      <c r="CC33" s="76"/>
      <c r="CD33" s="76"/>
      <c r="CE33" s="76"/>
      <c r="CF33" s="76"/>
      <c r="CG33" s="76"/>
      <c r="CH33" s="76"/>
      <c r="CI33" s="76"/>
      <c r="CJ33" s="76"/>
      <c r="CK33" s="76"/>
      <c r="CL33" s="76"/>
      <c r="CM33" s="76"/>
      <c r="CN33" s="76"/>
      <c r="CO33" s="76"/>
      <c r="CP33" s="76"/>
      <c r="CQ33" s="76"/>
      <c r="CR33" s="76"/>
      <c r="CS33" s="76"/>
      <c r="CT33" s="76"/>
      <c r="CU33" s="76"/>
      <c r="CV33" s="76"/>
      <c r="CW33" s="76"/>
      <c r="CX33" s="76"/>
      <c r="CY33" s="76"/>
      <c r="CZ33" s="76"/>
      <c r="DA33" s="76"/>
      <c r="DB33" s="76"/>
      <c r="DC33" s="76"/>
      <c r="DD33" s="76"/>
      <c r="DE33" s="76"/>
      <c r="DF33" s="76"/>
      <c r="DG33" s="76"/>
      <c r="DH33" s="76"/>
      <c r="DI33" s="76"/>
      <c r="DJ33" s="76"/>
      <c r="DK33" s="76"/>
      <c r="DL33" s="76"/>
      <c r="DM33" s="76"/>
      <c r="DN33" s="76"/>
      <c r="DO33" s="76"/>
      <c r="DP33" s="76"/>
      <c r="DQ33" s="76"/>
      <c r="DR33" s="76"/>
      <c r="DS33" s="76"/>
      <c r="DT33" s="76"/>
      <c r="DU33" s="76"/>
      <c r="DV33" s="76"/>
      <c r="DW33" s="76"/>
      <c r="DX33" s="76"/>
      <c r="DY33" s="76"/>
      <c r="DZ33" s="76"/>
      <c r="EA33" s="76"/>
      <c r="EB33" s="76"/>
      <c r="EC33" s="76"/>
      <c r="ED33" s="76"/>
      <c r="EE33" s="76"/>
      <c r="EF33" s="76"/>
      <c r="EG33" s="76"/>
      <c r="EH33" s="76"/>
      <c r="EI33" s="76"/>
      <c r="EJ33" s="76"/>
      <c r="EK33" s="76"/>
      <c r="EL33" s="76"/>
      <c r="EM33" s="76"/>
      <c r="EN33" s="76"/>
      <c r="EO33" s="76"/>
      <c r="EP33" s="76"/>
      <c r="EQ33" s="76"/>
      <c r="ER33" s="76"/>
      <c r="ES33" s="76"/>
      <c r="ET33" s="76"/>
      <c r="EU33" s="76"/>
      <c r="EV33" s="76"/>
      <c r="EW33" s="76"/>
      <c r="EX33" s="76"/>
      <c r="EY33" s="76"/>
      <c r="EZ33" s="76"/>
      <c r="FA33" s="76"/>
      <c r="FB33" s="76"/>
      <c r="FC33" s="76"/>
      <c r="FD33" s="76"/>
      <c r="FE33" s="76"/>
      <c r="FF33" s="76"/>
      <c r="FG33" s="76"/>
      <c r="FH33" s="76"/>
      <c r="FI33" s="76"/>
      <c r="FJ33" s="76"/>
      <c r="FK33" s="76"/>
      <c r="FL33" s="76"/>
      <c r="FM33" s="76"/>
      <c r="FN33" s="76"/>
      <c r="FO33" s="76"/>
      <c r="FP33" s="76"/>
      <c r="FQ33" s="76"/>
      <c r="FR33" s="76"/>
      <c r="FS33" s="76"/>
      <c r="FT33" s="76"/>
      <c r="FU33" s="76"/>
      <c r="FV33" s="76"/>
      <c r="FW33" s="76"/>
      <c r="FX33" s="76"/>
      <c r="FY33" s="76"/>
      <c r="FZ33" s="76"/>
      <c r="GA33" s="76"/>
      <c r="GB33" s="76"/>
      <c r="GC33" s="76"/>
      <c r="GD33" s="76"/>
      <c r="GE33" s="76"/>
      <c r="GF33" s="76"/>
      <c r="GG33" s="76"/>
      <c r="GH33" s="76"/>
      <c r="GI33" s="76"/>
      <c r="GJ33" s="76"/>
      <c r="GK33" s="76"/>
      <c r="GL33" s="76"/>
      <c r="GM33" s="76"/>
      <c r="GN33" s="76"/>
      <c r="GO33" s="76"/>
      <c r="GP33" s="76"/>
      <c r="GQ33" s="76"/>
      <c r="GR33" s="76"/>
      <c r="GS33" s="76"/>
      <c r="GT33" s="76"/>
      <c r="GU33" s="76"/>
      <c r="GV33" s="76"/>
      <c r="GW33" s="76"/>
      <c r="GX33" s="76"/>
      <c r="GY33" s="76"/>
      <c r="GZ33" s="76"/>
      <c r="HA33" s="76"/>
      <c r="HB33" s="76"/>
      <c r="HC33" s="76"/>
      <c r="HD33" s="76"/>
      <c r="HE33" s="76"/>
      <c r="HF33" s="76"/>
      <c r="HG33" s="76"/>
      <c r="HH33" s="76"/>
      <c r="HI33" s="76"/>
      <c r="HJ33" s="76"/>
      <c r="HK33" s="76"/>
      <c r="HL33" s="76"/>
      <c r="HM33" s="76"/>
      <c r="HN33" s="76"/>
      <c r="HO33" s="76"/>
      <c r="HP33" s="76"/>
      <c r="HQ33" s="76"/>
      <c r="HR33" s="76"/>
      <c r="HS33" s="76"/>
      <c r="HT33" s="76"/>
      <c r="HU33" s="76"/>
      <c r="HV33" s="76"/>
      <c r="HW33" s="76"/>
      <c r="HX33" s="76"/>
      <c r="HY33" s="76"/>
      <c r="HZ33" s="76"/>
      <c r="IA33" s="76"/>
      <c r="IB33" s="76"/>
      <c r="IC33" s="76"/>
      <c r="ID33" s="76"/>
      <c r="IE33" s="76"/>
      <c r="IF33" s="76"/>
      <c r="IG33" s="76"/>
      <c r="IH33" s="76"/>
      <c r="II33" s="76"/>
      <c r="IJ33" s="76"/>
      <c r="IK33" s="76"/>
      <c r="IL33" s="76"/>
      <c r="IM33" s="76"/>
      <c r="IN33" s="76"/>
      <c r="IO33" s="76"/>
      <c r="IP33" s="76"/>
      <c r="IQ33" s="76"/>
      <c r="IR33" s="76"/>
      <c r="IS33" s="76"/>
      <c r="IT33" s="76"/>
      <c r="IU33" s="76"/>
    </row>
    <row r="34" spans="1:255" ht="12.75">
      <c r="A34" s="92">
        <v>430342</v>
      </c>
      <c r="B34" s="93" t="s">
        <v>2598</v>
      </c>
      <c r="C34" s="91">
        <v>6212373.0099999998</v>
      </c>
      <c r="D34" s="91">
        <v>1071200</v>
      </c>
      <c r="E34" s="91">
        <v>856400</v>
      </c>
      <c r="F34" s="91">
        <v>214800</v>
      </c>
      <c r="G34" s="91">
        <v>0</v>
      </c>
      <c r="H34" s="91">
        <v>0</v>
      </c>
      <c r="I34" s="91">
        <v>5052217.3</v>
      </c>
      <c r="J34" s="91">
        <v>4838401.3</v>
      </c>
      <c r="K34" s="91">
        <v>3768000</v>
      </c>
      <c r="L34" s="91">
        <v>636000</v>
      </c>
      <c r="M34" s="91">
        <v>233666.8</v>
      </c>
      <c r="N34" s="91">
        <v>200734.5</v>
      </c>
      <c r="O34" s="91">
        <v>213816</v>
      </c>
      <c r="P34" s="91">
        <v>94000</v>
      </c>
      <c r="Q34" s="91">
        <v>50200</v>
      </c>
      <c r="R34" s="91">
        <v>69616</v>
      </c>
      <c r="S34" s="91">
        <v>0</v>
      </c>
      <c r="T34" s="91">
        <v>40567</v>
      </c>
      <c r="U34" s="91">
        <v>0</v>
      </c>
      <c r="V34" s="91">
        <v>48388.71</v>
      </c>
      <c r="W34" s="91">
        <v>0</v>
      </c>
      <c r="X34" s="91">
        <v>0</v>
      </c>
      <c r="Y34" s="91">
        <v>6214951.8600000003</v>
      </c>
      <c r="Z34" s="91">
        <v>6213268.7000000002</v>
      </c>
      <c r="AA34" s="91">
        <v>6078546.7599999998</v>
      </c>
      <c r="AB34" s="91">
        <v>134721.94</v>
      </c>
      <c r="AC34" s="91">
        <v>55457.62</v>
      </c>
      <c r="AD34" s="91">
        <v>0</v>
      </c>
      <c r="AE34" s="91">
        <v>1683.16</v>
      </c>
      <c r="AF34" s="91">
        <v>0</v>
      </c>
      <c r="AG34" s="91">
        <v>0</v>
      </c>
      <c r="AH34" s="91">
        <v>5795847.3099999996</v>
      </c>
      <c r="AI34" s="91">
        <v>4273427.3</v>
      </c>
      <c r="AJ34" s="91">
        <v>-2578.8500000005588</v>
      </c>
      <c r="AK34" s="91">
        <v>1237566.6100000001</v>
      </c>
      <c r="AL34" s="91">
        <v>5793268.459999999</v>
      </c>
      <c r="AM34" s="91">
        <v>5510993.9100000001</v>
      </c>
      <c r="AN34" s="91">
        <v>22000</v>
      </c>
      <c r="AO34" s="91">
        <v>6078546.7600000007</v>
      </c>
      <c r="AP34" s="91">
        <v>5012658.97</v>
      </c>
      <c r="AQ34" s="91">
        <v>639487.49</v>
      </c>
      <c r="AR34" s="91">
        <v>234810.40000000002</v>
      </c>
      <c r="AS34" s="91">
        <v>191589.9</v>
      </c>
      <c r="AT34" s="91">
        <v>6088086.7599999998</v>
      </c>
      <c r="AU34" s="91">
        <v>5021658.97</v>
      </c>
      <c r="AV34" s="91">
        <v>639811.49</v>
      </c>
      <c r="AW34" s="91">
        <v>234929.2</v>
      </c>
      <c r="AX34" s="91">
        <v>191687.1</v>
      </c>
      <c r="AY34" s="91">
        <v>-9540</v>
      </c>
      <c r="AZ34" s="91">
        <v>-9000</v>
      </c>
      <c r="BA34" s="91">
        <v>-324</v>
      </c>
      <c r="BB34" s="91">
        <v>-118.8</v>
      </c>
      <c r="BC34" s="91">
        <v>-97.2</v>
      </c>
      <c r="BD34" s="76">
        <f t="shared" si="0"/>
        <v>71609</v>
      </c>
      <c r="BE34" s="76"/>
      <c r="BF34" s="76"/>
      <c r="BG34" s="76"/>
      <c r="BH34" s="76"/>
      <c r="BI34" s="76"/>
      <c r="BJ34" s="76"/>
      <c r="BK34" s="76"/>
      <c r="BL34" s="76"/>
      <c r="BM34" s="76"/>
      <c r="BN34" s="76"/>
      <c r="BO34" s="76"/>
      <c r="BP34" s="76"/>
      <c r="BQ34" s="76"/>
      <c r="BR34" s="76"/>
      <c r="BS34" s="76"/>
      <c r="BT34" s="76"/>
      <c r="BU34" s="76"/>
      <c r="BV34" s="76"/>
      <c r="BW34" s="76"/>
      <c r="BX34" s="76"/>
      <c r="BY34" s="76"/>
      <c r="BZ34" s="76"/>
      <c r="CA34" s="76"/>
      <c r="CB34" s="76"/>
      <c r="CC34" s="76"/>
      <c r="CD34" s="76"/>
      <c r="CE34" s="76"/>
      <c r="CF34" s="76"/>
      <c r="CG34" s="76"/>
      <c r="CH34" s="76"/>
      <c r="CI34" s="76"/>
      <c r="CJ34" s="76"/>
      <c r="CK34" s="76"/>
      <c r="CL34" s="76"/>
      <c r="CM34" s="76"/>
      <c r="CN34" s="76"/>
      <c r="CO34" s="76"/>
      <c r="CP34" s="76"/>
      <c r="CQ34" s="76"/>
      <c r="CR34" s="76"/>
      <c r="CS34" s="76"/>
      <c r="CT34" s="76"/>
      <c r="CU34" s="76"/>
      <c r="CV34" s="76"/>
      <c r="CW34" s="76"/>
      <c r="CX34" s="76"/>
      <c r="CY34" s="76"/>
      <c r="CZ34" s="76"/>
      <c r="DA34" s="76"/>
      <c r="DB34" s="76"/>
      <c r="DC34" s="76"/>
      <c r="DD34" s="76"/>
      <c r="DE34" s="76"/>
      <c r="DF34" s="76"/>
      <c r="DG34" s="76"/>
      <c r="DH34" s="76"/>
      <c r="DI34" s="76"/>
      <c r="DJ34" s="76"/>
      <c r="DK34" s="76"/>
      <c r="DL34" s="76"/>
      <c r="DM34" s="76"/>
      <c r="DN34" s="76"/>
      <c r="DO34" s="76"/>
      <c r="DP34" s="76"/>
      <c r="DQ34" s="76"/>
      <c r="DR34" s="76"/>
      <c r="DS34" s="76"/>
      <c r="DT34" s="76"/>
      <c r="DU34" s="76"/>
      <c r="DV34" s="76"/>
      <c r="DW34" s="76"/>
      <c r="DX34" s="76"/>
      <c r="DY34" s="76"/>
      <c r="DZ34" s="76"/>
      <c r="EA34" s="76"/>
      <c r="EB34" s="76"/>
      <c r="EC34" s="76"/>
      <c r="ED34" s="76"/>
      <c r="EE34" s="76"/>
      <c r="EF34" s="76"/>
      <c r="EG34" s="76"/>
      <c r="EH34" s="76"/>
      <c r="EI34" s="76"/>
      <c r="EJ34" s="76"/>
      <c r="EK34" s="76"/>
      <c r="EL34" s="76"/>
      <c r="EM34" s="76"/>
      <c r="EN34" s="76"/>
      <c r="EO34" s="76"/>
      <c r="EP34" s="76"/>
      <c r="EQ34" s="76"/>
      <c r="ER34" s="76"/>
      <c r="ES34" s="76"/>
      <c r="ET34" s="76"/>
      <c r="EU34" s="76"/>
      <c r="EV34" s="76"/>
      <c r="EW34" s="76"/>
      <c r="EX34" s="76"/>
      <c r="EY34" s="76"/>
      <c r="EZ34" s="76"/>
      <c r="FA34" s="76"/>
      <c r="FB34" s="76"/>
      <c r="FC34" s="76"/>
      <c r="FD34" s="76"/>
      <c r="FE34" s="76"/>
      <c r="FF34" s="76"/>
      <c r="FG34" s="76"/>
      <c r="FH34" s="76"/>
      <c r="FI34" s="76"/>
      <c r="FJ34" s="76"/>
      <c r="FK34" s="76"/>
      <c r="FL34" s="76"/>
      <c r="FM34" s="76"/>
      <c r="FN34" s="76"/>
      <c r="FO34" s="76"/>
      <c r="FP34" s="76"/>
      <c r="FQ34" s="76"/>
      <c r="FR34" s="76"/>
      <c r="FS34" s="76"/>
      <c r="FT34" s="76"/>
      <c r="FU34" s="76"/>
      <c r="FV34" s="76"/>
      <c r="FW34" s="76"/>
      <c r="FX34" s="76"/>
      <c r="FY34" s="76"/>
      <c r="FZ34" s="76"/>
      <c r="GA34" s="76"/>
      <c r="GB34" s="76"/>
      <c r="GC34" s="76"/>
      <c r="GD34" s="76"/>
      <c r="GE34" s="76"/>
      <c r="GF34" s="76"/>
      <c r="GG34" s="76"/>
      <c r="GH34" s="76"/>
      <c r="GI34" s="76"/>
      <c r="GJ34" s="76"/>
      <c r="GK34" s="76"/>
      <c r="GL34" s="76"/>
      <c r="GM34" s="76"/>
      <c r="GN34" s="76"/>
      <c r="GO34" s="76"/>
      <c r="GP34" s="76"/>
      <c r="GQ34" s="76"/>
      <c r="GR34" s="76"/>
      <c r="GS34" s="76"/>
      <c r="GT34" s="76"/>
      <c r="GU34" s="76"/>
      <c r="GV34" s="76"/>
      <c r="GW34" s="76"/>
      <c r="GX34" s="76"/>
      <c r="GY34" s="76"/>
      <c r="GZ34" s="76"/>
      <c r="HA34" s="76"/>
      <c r="HB34" s="76"/>
      <c r="HC34" s="76"/>
      <c r="HD34" s="76"/>
      <c r="HE34" s="76"/>
      <c r="HF34" s="76"/>
      <c r="HG34" s="76"/>
      <c r="HH34" s="76"/>
      <c r="HI34" s="76"/>
      <c r="HJ34" s="76"/>
      <c r="HK34" s="76"/>
      <c r="HL34" s="76"/>
      <c r="HM34" s="76"/>
      <c r="HN34" s="76"/>
      <c r="HO34" s="76"/>
      <c r="HP34" s="76"/>
      <c r="HQ34" s="76"/>
      <c r="HR34" s="76"/>
      <c r="HS34" s="76"/>
      <c r="HT34" s="76"/>
      <c r="HU34" s="76"/>
      <c r="HV34" s="76"/>
      <c r="HW34" s="76"/>
      <c r="HX34" s="76"/>
      <c r="HY34" s="76"/>
      <c r="HZ34" s="76"/>
      <c r="IA34" s="76"/>
      <c r="IB34" s="76"/>
      <c r="IC34" s="76"/>
      <c r="ID34" s="76"/>
      <c r="IE34" s="76"/>
      <c r="IF34" s="76"/>
      <c r="IG34" s="76"/>
      <c r="IH34" s="76"/>
      <c r="II34" s="76"/>
      <c r="IJ34" s="76"/>
      <c r="IK34" s="76"/>
      <c r="IL34" s="76"/>
      <c r="IM34" s="76"/>
      <c r="IN34" s="76"/>
      <c r="IO34" s="76"/>
      <c r="IP34" s="76"/>
      <c r="IQ34" s="76"/>
      <c r="IR34" s="76"/>
      <c r="IS34" s="76"/>
      <c r="IT34" s="76"/>
      <c r="IU34" s="76"/>
    </row>
    <row r="35" spans="1:255" ht="12.75">
      <c r="A35" s="92">
        <v>430381</v>
      </c>
      <c r="B35" s="93" t="s">
        <v>39</v>
      </c>
      <c r="C35" s="91">
        <v>202221122.43000001</v>
      </c>
      <c r="D35" s="91">
        <v>33272400</v>
      </c>
      <c r="E35" s="91">
        <v>30908700</v>
      </c>
      <c r="F35" s="91">
        <v>2363700</v>
      </c>
      <c r="G35" s="91">
        <v>0</v>
      </c>
      <c r="H35" s="91">
        <v>0</v>
      </c>
      <c r="I35" s="91">
        <v>168595205</v>
      </c>
      <c r="J35" s="91">
        <v>159785900</v>
      </c>
      <c r="K35" s="91">
        <v>130369900</v>
      </c>
      <c r="L35" s="91">
        <v>19183000</v>
      </c>
      <c r="M35" s="91">
        <v>0</v>
      </c>
      <c r="N35" s="91">
        <v>10233000</v>
      </c>
      <c r="O35" s="91">
        <v>8809305</v>
      </c>
      <c r="P35" s="91">
        <v>5607000</v>
      </c>
      <c r="Q35" s="91">
        <v>0</v>
      </c>
      <c r="R35" s="91">
        <v>3202305</v>
      </c>
      <c r="S35" s="91">
        <v>0</v>
      </c>
      <c r="T35" s="91">
        <v>88095.47</v>
      </c>
      <c r="U35" s="91">
        <v>0</v>
      </c>
      <c r="V35" s="91">
        <v>265421.96000000002</v>
      </c>
      <c r="W35" s="91">
        <v>0</v>
      </c>
      <c r="X35" s="91">
        <v>0</v>
      </c>
      <c r="Y35" s="91">
        <v>156626915.91999999</v>
      </c>
      <c r="Z35" s="91">
        <v>154641353.84999999</v>
      </c>
      <c r="AA35" s="91">
        <v>151582632.72</v>
      </c>
      <c r="AB35" s="91">
        <v>3058721.13</v>
      </c>
      <c r="AC35" s="91">
        <v>780226.31</v>
      </c>
      <c r="AD35" s="91">
        <v>0</v>
      </c>
      <c r="AE35" s="91">
        <v>1985562.07</v>
      </c>
      <c r="AF35" s="91">
        <v>0</v>
      </c>
      <c r="AG35" s="91">
        <v>0</v>
      </c>
      <c r="AH35" s="91">
        <v>237679197.02000001</v>
      </c>
      <c r="AI35" s="91">
        <v>275632558.94</v>
      </c>
      <c r="AJ35" s="91">
        <v>45594206.51000002</v>
      </c>
      <c r="AK35" s="91">
        <v>37390939.229999997</v>
      </c>
      <c r="AL35" s="91">
        <v>283273403.53000003</v>
      </c>
      <c r="AM35" s="91">
        <v>313023498.17000002</v>
      </c>
      <c r="AN35" s="91">
        <v>928420</v>
      </c>
      <c r="AO35" s="91">
        <v>151582632.72</v>
      </c>
      <c r="AP35" s="91">
        <v>125025452.25</v>
      </c>
      <c r="AQ35" s="91">
        <v>18590597.969999999</v>
      </c>
      <c r="AR35" s="91">
        <v>0</v>
      </c>
      <c r="AS35" s="91">
        <v>7966582.5</v>
      </c>
      <c r="AT35" s="91">
        <v>151682958.70999998</v>
      </c>
      <c r="AU35" s="91">
        <v>125109153.70999999</v>
      </c>
      <c r="AV35" s="91">
        <v>18601663.5</v>
      </c>
      <c r="AW35" s="91">
        <v>0</v>
      </c>
      <c r="AX35" s="91">
        <v>7972141.5</v>
      </c>
      <c r="AY35" s="91">
        <v>-100325.99</v>
      </c>
      <c r="AZ35" s="91">
        <v>-83701.460000000006</v>
      </c>
      <c r="BA35" s="91">
        <v>-11065.53</v>
      </c>
      <c r="BB35" s="91">
        <v>0</v>
      </c>
      <c r="BC35" s="91">
        <v>-5559</v>
      </c>
      <c r="BD35" s="76">
        <f t="shared" si="0"/>
        <v>1786078</v>
      </c>
      <c r="BE35" s="76"/>
      <c r="BF35" s="76"/>
      <c r="BG35" s="76"/>
      <c r="BH35" s="76"/>
      <c r="BI35" s="76"/>
      <c r="BJ35" s="76"/>
      <c r="BK35" s="76"/>
      <c r="BL35" s="76"/>
      <c r="BM35" s="76"/>
      <c r="BN35" s="76"/>
      <c r="BO35" s="76"/>
      <c r="BP35" s="76"/>
      <c r="BQ35" s="76"/>
      <c r="BR35" s="76"/>
      <c r="BS35" s="76"/>
      <c r="BT35" s="76"/>
      <c r="BU35" s="76"/>
      <c r="BV35" s="76"/>
      <c r="BW35" s="76"/>
      <c r="BX35" s="76"/>
      <c r="BY35" s="76"/>
      <c r="BZ35" s="76"/>
      <c r="CA35" s="76"/>
      <c r="CB35" s="76"/>
      <c r="CC35" s="76"/>
      <c r="CD35" s="76"/>
      <c r="CE35" s="76"/>
      <c r="CF35" s="76"/>
      <c r="CG35" s="76"/>
      <c r="CH35" s="76"/>
      <c r="CI35" s="76"/>
      <c r="CJ35" s="76"/>
      <c r="CK35" s="76"/>
      <c r="CL35" s="76"/>
      <c r="CM35" s="76"/>
      <c r="CN35" s="76"/>
      <c r="CO35" s="76"/>
      <c r="CP35" s="76"/>
      <c r="CQ35" s="76"/>
      <c r="CR35" s="76"/>
      <c r="CS35" s="76"/>
      <c r="CT35" s="76"/>
      <c r="CU35" s="76"/>
      <c r="CV35" s="76"/>
      <c r="CW35" s="76"/>
      <c r="CX35" s="76"/>
      <c r="CY35" s="76"/>
      <c r="CZ35" s="76"/>
      <c r="DA35" s="76"/>
      <c r="DB35" s="76"/>
      <c r="DC35" s="76"/>
      <c r="DD35" s="76"/>
      <c r="DE35" s="76"/>
      <c r="DF35" s="76"/>
      <c r="DG35" s="76"/>
      <c r="DH35" s="76"/>
      <c r="DI35" s="76"/>
      <c r="DJ35" s="76"/>
      <c r="DK35" s="76"/>
      <c r="DL35" s="76"/>
      <c r="DM35" s="76"/>
      <c r="DN35" s="76"/>
      <c r="DO35" s="76"/>
      <c r="DP35" s="76"/>
      <c r="DQ35" s="76"/>
      <c r="DR35" s="76"/>
      <c r="DS35" s="76"/>
      <c r="DT35" s="76"/>
      <c r="DU35" s="76"/>
      <c r="DV35" s="76"/>
      <c r="DW35" s="76"/>
      <c r="DX35" s="76"/>
      <c r="DY35" s="76"/>
      <c r="DZ35" s="76"/>
      <c r="EA35" s="76"/>
      <c r="EB35" s="76"/>
      <c r="EC35" s="76"/>
      <c r="ED35" s="76"/>
      <c r="EE35" s="76"/>
      <c r="EF35" s="76"/>
      <c r="EG35" s="76"/>
      <c r="EH35" s="76"/>
      <c r="EI35" s="76"/>
      <c r="EJ35" s="76"/>
      <c r="EK35" s="76"/>
      <c r="EL35" s="76"/>
      <c r="EM35" s="76"/>
      <c r="EN35" s="76"/>
      <c r="EO35" s="76"/>
      <c r="EP35" s="76"/>
      <c r="EQ35" s="76"/>
      <c r="ER35" s="76"/>
      <c r="ES35" s="76"/>
      <c r="ET35" s="76"/>
      <c r="EU35" s="76"/>
      <c r="EV35" s="76"/>
      <c r="EW35" s="76"/>
      <c r="EX35" s="76"/>
      <c r="EY35" s="76"/>
      <c r="EZ35" s="76"/>
      <c r="FA35" s="76"/>
      <c r="FB35" s="76"/>
      <c r="FC35" s="76"/>
      <c r="FD35" s="76"/>
      <c r="FE35" s="76"/>
      <c r="FF35" s="76"/>
      <c r="FG35" s="76"/>
      <c r="FH35" s="76"/>
      <c r="FI35" s="76"/>
      <c r="FJ35" s="76"/>
      <c r="FK35" s="76"/>
      <c r="FL35" s="76"/>
      <c r="FM35" s="76"/>
      <c r="FN35" s="76"/>
      <c r="FO35" s="76"/>
      <c r="FP35" s="76"/>
      <c r="FQ35" s="76"/>
      <c r="FR35" s="76"/>
      <c r="FS35" s="76"/>
      <c r="FT35" s="76"/>
      <c r="FU35" s="76"/>
      <c r="FV35" s="76"/>
      <c r="FW35" s="76"/>
      <c r="FX35" s="76"/>
      <c r="FY35" s="76"/>
      <c r="FZ35" s="76"/>
      <c r="GA35" s="76"/>
      <c r="GB35" s="76"/>
      <c r="GC35" s="76"/>
      <c r="GD35" s="76"/>
      <c r="GE35" s="76"/>
      <c r="GF35" s="76"/>
      <c r="GG35" s="76"/>
      <c r="GH35" s="76"/>
      <c r="GI35" s="76"/>
      <c r="GJ35" s="76"/>
      <c r="GK35" s="76"/>
      <c r="GL35" s="76"/>
      <c r="GM35" s="76"/>
      <c r="GN35" s="76"/>
      <c r="GO35" s="76"/>
      <c r="GP35" s="76"/>
      <c r="GQ35" s="76"/>
      <c r="GR35" s="76"/>
      <c r="GS35" s="76"/>
      <c r="GT35" s="76"/>
      <c r="GU35" s="76"/>
      <c r="GV35" s="76"/>
      <c r="GW35" s="76"/>
      <c r="GX35" s="76"/>
      <c r="GY35" s="76"/>
      <c r="GZ35" s="76"/>
      <c r="HA35" s="76"/>
      <c r="HB35" s="76"/>
      <c r="HC35" s="76"/>
      <c r="HD35" s="76"/>
      <c r="HE35" s="76"/>
      <c r="HF35" s="76"/>
      <c r="HG35" s="76"/>
      <c r="HH35" s="76"/>
      <c r="HI35" s="76"/>
      <c r="HJ35" s="76"/>
      <c r="HK35" s="76"/>
      <c r="HL35" s="76"/>
      <c r="HM35" s="76"/>
      <c r="HN35" s="76"/>
      <c r="HO35" s="76"/>
      <c r="HP35" s="76"/>
      <c r="HQ35" s="76"/>
      <c r="HR35" s="76"/>
      <c r="HS35" s="76"/>
      <c r="HT35" s="76"/>
      <c r="HU35" s="76"/>
      <c r="HV35" s="76"/>
      <c r="HW35" s="76"/>
      <c r="HX35" s="76"/>
      <c r="HY35" s="76"/>
      <c r="HZ35" s="76"/>
      <c r="IA35" s="76"/>
      <c r="IB35" s="76"/>
      <c r="IC35" s="76"/>
      <c r="ID35" s="76"/>
      <c r="IE35" s="76"/>
      <c r="IF35" s="76"/>
      <c r="IG35" s="76"/>
      <c r="IH35" s="76"/>
      <c r="II35" s="76"/>
      <c r="IJ35" s="76"/>
      <c r="IK35" s="76"/>
      <c r="IL35" s="76"/>
      <c r="IM35" s="76"/>
      <c r="IN35" s="76"/>
      <c r="IO35" s="76"/>
      <c r="IP35" s="76"/>
      <c r="IQ35" s="76"/>
      <c r="IR35" s="76"/>
      <c r="IS35" s="76"/>
      <c r="IT35" s="76"/>
      <c r="IU35" s="76"/>
    </row>
    <row r="36" spans="1:255" ht="12.75">
      <c r="A36" s="92">
        <v>430382</v>
      </c>
      <c r="B36" s="93" t="s">
        <v>40</v>
      </c>
      <c r="C36" s="91">
        <v>29233554.130000003</v>
      </c>
      <c r="D36" s="91">
        <v>5145205.5999999996</v>
      </c>
      <c r="E36" s="91">
        <v>4750020</v>
      </c>
      <c r="F36" s="91">
        <v>282900</v>
      </c>
      <c r="G36" s="91">
        <v>112285.6</v>
      </c>
      <c r="H36" s="91">
        <v>455600</v>
      </c>
      <c r="I36" s="91">
        <v>20700000</v>
      </c>
      <c r="J36" s="91">
        <v>19392000</v>
      </c>
      <c r="K36" s="91">
        <v>14916000</v>
      </c>
      <c r="L36" s="91">
        <v>1859000</v>
      </c>
      <c r="M36" s="91">
        <v>0</v>
      </c>
      <c r="N36" s="91">
        <v>2617000</v>
      </c>
      <c r="O36" s="91">
        <v>1308000</v>
      </c>
      <c r="P36" s="91">
        <v>465000</v>
      </c>
      <c r="Q36" s="91">
        <v>0</v>
      </c>
      <c r="R36" s="91">
        <v>843000</v>
      </c>
      <c r="S36" s="91">
        <v>0</v>
      </c>
      <c r="T36" s="91">
        <v>100751.21</v>
      </c>
      <c r="U36" s="91">
        <v>0</v>
      </c>
      <c r="V36" s="91">
        <v>2831997.32</v>
      </c>
      <c r="W36" s="91">
        <v>0</v>
      </c>
      <c r="X36" s="91">
        <v>0</v>
      </c>
      <c r="Y36" s="91">
        <v>20473019.77</v>
      </c>
      <c r="Z36" s="91">
        <v>19164827.73</v>
      </c>
      <c r="AA36" s="91">
        <v>18562636.890000001</v>
      </c>
      <c r="AB36" s="91">
        <v>602190.84</v>
      </c>
      <c r="AC36" s="91">
        <v>205057.17</v>
      </c>
      <c r="AD36" s="91">
        <v>0</v>
      </c>
      <c r="AE36" s="91">
        <v>1308192.04</v>
      </c>
      <c r="AF36" s="91">
        <v>0</v>
      </c>
      <c r="AG36" s="91">
        <v>0</v>
      </c>
      <c r="AH36" s="91">
        <v>44397954.520000003</v>
      </c>
      <c r="AI36" s="91">
        <v>43629399.619999997</v>
      </c>
      <c r="AJ36" s="91">
        <v>8760534.3600000031</v>
      </c>
      <c r="AK36" s="91">
        <v>7931171.2499999991</v>
      </c>
      <c r="AL36" s="91">
        <v>53158488.88000001</v>
      </c>
      <c r="AM36" s="91">
        <v>51560570.869999997</v>
      </c>
      <c r="AN36" s="91">
        <v>73000</v>
      </c>
      <c r="AO36" s="91">
        <v>18562636.890000001</v>
      </c>
      <c r="AP36" s="91">
        <v>14449271.890000001</v>
      </c>
      <c r="AQ36" s="91">
        <v>1434259</v>
      </c>
      <c r="AR36" s="91">
        <v>0</v>
      </c>
      <c r="AS36" s="91">
        <v>2679106</v>
      </c>
      <c r="AT36" s="91">
        <v>18570971</v>
      </c>
      <c r="AU36" s="91">
        <v>14457110</v>
      </c>
      <c r="AV36" s="91">
        <v>1434319</v>
      </c>
      <c r="AW36" s="91">
        <v>0</v>
      </c>
      <c r="AX36" s="91">
        <v>2679542</v>
      </c>
      <c r="AY36" s="91">
        <v>-8334.11</v>
      </c>
      <c r="AZ36" s="91">
        <v>-7838.11</v>
      </c>
      <c r="BA36" s="91">
        <v>-60</v>
      </c>
      <c r="BB36" s="91">
        <v>0</v>
      </c>
      <c r="BC36" s="91">
        <v>-436</v>
      </c>
      <c r="BD36" s="76">
        <f t="shared" si="0"/>
        <v>206418</v>
      </c>
      <c r="BE36" s="76"/>
      <c r="BF36" s="76"/>
      <c r="BG36" s="76"/>
      <c r="BH36" s="76"/>
      <c r="BI36" s="76"/>
      <c r="BJ36" s="76"/>
      <c r="BK36" s="76"/>
      <c r="BL36" s="76"/>
      <c r="BM36" s="76"/>
      <c r="BN36" s="76"/>
      <c r="BO36" s="76"/>
      <c r="BP36" s="76"/>
      <c r="BQ36" s="76"/>
      <c r="BR36" s="76"/>
      <c r="BS36" s="76"/>
      <c r="BT36" s="76"/>
      <c r="BU36" s="76"/>
      <c r="BV36" s="76"/>
      <c r="BW36" s="76"/>
      <c r="BX36" s="76"/>
      <c r="BY36" s="76"/>
      <c r="BZ36" s="76"/>
      <c r="CA36" s="76"/>
      <c r="CB36" s="76"/>
      <c r="CC36" s="76"/>
      <c r="CD36" s="76"/>
      <c r="CE36" s="76"/>
      <c r="CF36" s="76"/>
      <c r="CG36" s="76"/>
      <c r="CH36" s="76"/>
      <c r="CI36" s="76"/>
      <c r="CJ36" s="76"/>
      <c r="CK36" s="76"/>
      <c r="CL36" s="76"/>
      <c r="CM36" s="76"/>
      <c r="CN36" s="76"/>
      <c r="CO36" s="76"/>
      <c r="CP36" s="76"/>
      <c r="CQ36" s="76"/>
      <c r="CR36" s="76"/>
      <c r="CS36" s="76"/>
      <c r="CT36" s="76"/>
      <c r="CU36" s="76"/>
      <c r="CV36" s="76"/>
      <c r="CW36" s="76"/>
      <c r="CX36" s="76"/>
      <c r="CY36" s="76"/>
      <c r="CZ36" s="76"/>
      <c r="DA36" s="76"/>
      <c r="DB36" s="76"/>
      <c r="DC36" s="76"/>
      <c r="DD36" s="76"/>
      <c r="DE36" s="76"/>
      <c r="DF36" s="76"/>
      <c r="DG36" s="76"/>
      <c r="DH36" s="76"/>
      <c r="DI36" s="76"/>
      <c r="DJ36" s="76"/>
      <c r="DK36" s="76"/>
      <c r="DL36" s="76"/>
      <c r="DM36" s="76"/>
      <c r="DN36" s="76"/>
      <c r="DO36" s="76"/>
      <c r="DP36" s="76"/>
      <c r="DQ36" s="76"/>
      <c r="DR36" s="76"/>
      <c r="DS36" s="76"/>
      <c r="DT36" s="76"/>
      <c r="DU36" s="76"/>
      <c r="DV36" s="76"/>
      <c r="DW36" s="76"/>
      <c r="DX36" s="76"/>
      <c r="DY36" s="76"/>
      <c r="DZ36" s="76"/>
      <c r="EA36" s="76"/>
      <c r="EB36" s="76"/>
      <c r="EC36" s="76"/>
      <c r="ED36" s="76"/>
      <c r="EE36" s="76"/>
      <c r="EF36" s="76"/>
      <c r="EG36" s="76"/>
      <c r="EH36" s="76"/>
      <c r="EI36" s="76"/>
      <c r="EJ36" s="76"/>
      <c r="EK36" s="76"/>
      <c r="EL36" s="76"/>
      <c r="EM36" s="76"/>
      <c r="EN36" s="76"/>
      <c r="EO36" s="76"/>
      <c r="EP36" s="76"/>
      <c r="EQ36" s="76"/>
      <c r="ER36" s="76"/>
      <c r="ES36" s="76"/>
      <c r="ET36" s="76"/>
      <c r="EU36" s="76"/>
      <c r="EV36" s="76"/>
      <c r="EW36" s="76"/>
      <c r="EX36" s="76"/>
      <c r="EY36" s="76"/>
      <c r="EZ36" s="76"/>
      <c r="FA36" s="76"/>
      <c r="FB36" s="76"/>
      <c r="FC36" s="76"/>
      <c r="FD36" s="76"/>
      <c r="FE36" s="76"/>
      <c r="FF36" s="76"/>
      <c r="FG36" s="76"/>
      <c r="FH36" s="76"/>
      <c r="FI36" s="76"/>
      <c r="FJ36" s="76"/>
      <c r="FK36" s="76"/>
      <c r="FL36" s="76"/>
      <c r="FM36" s="76"/>
      <c r="FN36" s="76"/>
      <c r="FO36" s="76"/>
      <c r="FP36" s="76"/>
      <c r="FQ36" s="76"/>
      <c r="FR36" s="76"/>
      <c r="FS36" s="76"/>
      <c r="FT36" s="76"/>
      <c r="FU36" s="76"/>
      <c r="FV36" s="76"/>
      <c r="FW36" s="76"/>
      <c r="FX36" s="76"/>
      <c r="FY36" s="76"/>
      <c r="FZ36" s="76"/>
      <c r="GA36" s="76"/>
      <c r="GB36" s="76"/>
      <c r="GC36" s="76"/>
      <c r="GD36" s="76"/>
      <c r="GE36" s="76"/>
      <c r="GF36" s="76"/>
      <c r="GG36" s="76"/>
      <c r="GH36" s="76"/>
      <c r="GI36" s="76"/>
      <c r="GJ36" s="76"/>
      <c r="GK36" s="76"/>
      <c r="GL36" s="76"/>
      <c r="GM36" s="76"/>
      <c r="GN36" s="76"/>
      <c r="GO36" s="76"/>
      <c r="GP36" s="76"/>
      <c r="GQ36" s="76"/>
      <c r="GR36" s="76"/>
      <c r="GS36" s="76"/>
      <c r="GT36" s="76"/>
      <c r="GU36" s="76"/>
      <c r="GV36" s="76"/>
      <c r="GW36" s="76"/>
      <c r="GX36" s="76"/>
      <c r="GY36" s="76"/>
      <c r="GZ36" s="76"/>
      <c r="HA36" s="76"/>
      <c r="HB36" s="76"/>
      <c r="HC36" s="76"/>
      <c r="HD36" s="76"/>
      <c r="HE36" s="76"/>
      <c r="HF36" s="76"/>
      <c r="HG36" s="76"/>
      <c r="HH36" s="76"/>
      <c r="HI36" s="76"/>
      <c r="HJ36" s="76"/>
      <c r="HK36" s="76"/>
      <c r="HL36" s="76"/>
      <c r="HM36" s="76"/>
      <c r="HN36" s="76"/>
      <c r="HO36" s="76"/>
      <c r="HP36" s="76"/>
      <c r="HQ36" s="76"/>
      <c r="HR36" s="76"/>
      <c r="HS36" s="76"/>
      <c r="HT36" s="76"/>
      <c r="HU36" s="76"/>
      <c r="HV36" s="76"/>
      <c r="HW36" s="76"/>
      <c r="HX36" s="76"/>
      <c r="HY36" s="76"/>
      <c r="HZ36" s="76"/>
      <c r="IA36" s="76"/>
      <c r="IB36" s="76"/>
      <c r="IC36" s="76"/>
      <c r="ID36" s="76"/>
      <c r="IE36" s="76"/>
      <c r="IF36" s="76"/>
      <c r="IG36" s="76"/>
      <c r="IH36" s="76"/>
      <c r="II36" s="76"/>
      <c r="IJ36" s="76"/>
      <c r="IK36" s="76"/>
      <c r="IL36" s="76"/>
      <c r="IM36" s="76"/>
      <c r="IN36" s="76"/>
      <c r="IO36" s="76"/>
      <c r="IP36" s="76"/>
      <c r="IQ36" s="76"/>
      <c r="IR36" s="76"/>
      <c r="IS36" s="76"/>
      <c r="IT36" s="76"/>
      <c r="IU36" s="76"/>
    </row>
    <row r="37" spans="1:255" ht="12.75">
      <c r="A37" s="92">
        <v>430405</v>
      </c>
      <c r="B37" s="93" t="s">
        <v>45</v>
      </c>
      <c r="C37" s="91">
        <v>22553235.190000001</v>
      </c>
      <c r="D37" s="91">
        <v>4959588</v>
      </c>
      <c r="E37" s="91">
        <v>2461800</v>
      </c>
      <c r="F37" s="91">
        <v>890600</v>
      </c>
      <c r="G37" s="91">
        <v>1607188</v>
      </c>
      <c r="H37" s="91">
        <v>0</v>
      </c>
      <c r="I37" s="91">
        <v>17131852.800000001</v>
      </c>
      <c r="J37" s="91">
        <v>16080240</v>
      </c>
      <c r="K37" s="91">
        <v>13098000</v>
      </c>
      <c r="L37" s="91">
        <v>1680000</v>
      </c>
      <c r="M37" s="91">
        <v>0</v>
      </c>
      <c r="N37" s="91">
        <v>1302240</v>
      </c>
      <c r="O37" s="91">
        <v>851532.80000000005</v>
      </c>
      <c r="P37" s="91">
        <v>245000</v>
      </c>
      <c r="Q37" s="91">
        <v>176600</v>
      </c>
      <c r="R37" s="91">
        <v>429932.79999999999</v>
      </c>
      <c r="S37" s="91">
        <v>200080</v>
      </c>
      <c r="T37" s="91">
        <v>456918.38</v>
      </c>
      <c r="U37" s="91">
        <v>0</v>
      </c>
      <c r="V37" s="91">
        <v>4876.01</v>
      </c>
      <c r="W37" s="91">
        <v>0</v>
      </c>
      <c r="X37" s="91">
        <v>0</v>
      </c>
      <c r="Y37" s="91">
        <v>24382361.559999999</v>
      </c>
      <c r="Z37" s="91">
        <v>24201150.27</v>
      </c>
      <c r="AA37" s="91">
        <v>14375316.029999999</v>
      </c>
      <c r="AB37" s="91">
        <v>9825834.2400000002</v>
      </c>
      <c r="AC37" s="91">
        <v>2130881.31</v>
      </c>
      <c r="AD37" s="91">
        <v>160570</v>
      </c>
      <c r="AE37" s="91">
        <v>20641.29</v>
      </c>
      <c r="AF37" s="91">
        <v>0</v>
      </c>
      <c r="AG37" s="91">
        <v>0</v>
      </c>
      <c r="AH37" s="91">
        <v>47476245.200000003</v>
      </c>
      <c r="AI37" s="91">
        <v>47215555.350000001</v>
      </c>
      <c r="AJ37" s="91">
        <v>-1829126.3699999973</v>
      </c>
      <c r="AK37" s="91">
        <v>-3534050.3400000008</v>
      </c>
      <c r="AL37" s="91">
        <v>45647118.830000006</v>
      </c>
      <c r="AM37" s="91">
        <v>43681505.009999998</v>
      </c>
      <c r="AN37" s="91">
        <v>344400</v>
      </c>
      <c r="AO37" s="91">
        <v>14375316.029999999</v>
      </c>
      <c r="AP37" s="91">
        <v>11860521.289999999</v>
      </c>
      <c r="AQ37" s="91">
        <v>1257425</v>
      </c>
      <c r="AR37" s="91">
        <v>0</v>
      </c>
      <c r="AS37" s="91">
        <v>1257369.74</v>
      </c>
      <c r="AT37" s="91">
        <v>14516250</v>
      </c>
      <c r="AU37" s="91">
        <v>11992730</v>
      </c>
      <c r="AV37" s="91">
        <v>1261760</v>
      </c>
      <c r="AW37" s="91">
        <v>0</v>
      </c>
      <c r="AX37" s="91">
        <v>1261760</v>
      </c>
      <c r="AY37" s="91">
        <v>-140933.97</v>
      </c>
      <c r="AZ37" s="91">
        <v>-132208.71</v>
      </c>
      <c r="BA37" s="91">
        <v>-4335</v>
      </c>
      <c r="BB37" s="91">
        <v>0</v>
      </c>
      <c r="BC37" s="91">
        <v>-4390.26</v>
      </c>
      <c r="BD37" s="76">
        <f t="shared" si="0"/>
        <v>169436</v>
      </c>
      <c r="BE37" s="76"/>
      <c r="BF37" s="76"/>
      <c r="BG37" s="76"/>
      <c r="BH37" s="76"/>
      <c r="BI37" s="76"/>
      <c r="BJ37" s="76"/>
      <c r="BK37" s="76"/>
      <c r="BL37" s="76"/>
      <c r="BM37" s="76"/>
      <c r="BN37" s="76"/>
      <c r="BO37" s="76"/>
      <c r="BP37" s="76"/>
      <c r="BQ37" s="76"/>
      <c r="BR37" s="76"/>
      <c r="BS37" s="76"/>
      <c r="BT37" s="76"/>
      <c r="BU37" s="76"/>
      <c r="BV37" s="76"/>
      <c r="BW37" s="76"/>
      <c r="BX37" s="76"/>
      <c r="BY37" s="76"/>
      <c r="BZ37" s="76"/>
      <c r="CA37" s="76"/>
      <c r="CB37" s="76"/>
      <c r="CC37" s="76"/>
      <c r="CD37" s="76"/>
      <c r="CE37" s="76"/>
      <c r="CF37" s="76"/>
      <c r="CG37" s="76"/>
      <c r="CH37" s="76"/>
      <c r="CI37" s="76"/>
      <c r="CJ37" s="76"/>
      <c r="CK37" s="76"/>
      <c r="CL37" s="76"/>
      <c r="CM37" s="76"/>
      <c r="CN37" s="76"/>
      <c r="CO37" s="76"/>
      <c r="CP37" s="76"/>
      <c r="CQ37" s="76"/>
      <c r="CR37" s="76"/>
      <c r="CS37" s="76"/>
      <c r="CT37" s="76"/>
      <c r="CU37" s="76"/>
      <c r="CV37" s="76"/>
      <c r="CW37" s="76"/>
      <c r="CX37" s="76"/>
      <c r="CY37" s="76"/>
      <c r="CZ37" s="76"/>
      <c r="DA37" s="76"/>
      <c r="DB37" s="76"/>
      <c r="DC37" s="76"/>
      <c r="DD37" s="76"/>
      <c r="DE37" s="76"/>
      <c r="DF37" s="76"/>
      <c r="DG37" s="76"/>
      <c r="DH37" s="76"/>
      <c r="DI37" s="76"/>
      <c r="DJ37" s="76"/>
      <c r="DK37" s="76"/>
      <c r="DL37" s="76"/>
      <c r="DM37" s="76"/>
      <c r="DN37" s="76"/>
      <c r="DO37" s="76"/>
      <c r="DP37" s="76"/>
      <c r="DQ37" s="76"/>
      <c r="DR37" s="76"/>
      <c r="DS37" s="76"/>
      <c r="DT37" s="76"/>
      <c r="DU37" s="76"/>
      <c r="DV37" s="76"/>
      <c r="DW37" s="76"/>
      <c r="DX37" s="76"/>
      <c r="DY37" s="76"/>
      <c r="DZ37" s="76"/>
      <c r="EA37" s="76"/>
      <c r="EB37" s="76"/>
      <c r="EC37" s="76"/>
      <c r="ED37" s="76"/>
      <c r="EE37" s="76"/>
      <c r="EF37" s="76"/>
      <c r="EG37" s="76"/>
      <c r="EH37" s="76"/>
      <c r="EI37" s="76"/>
      <c r="EJ37" s="76"/>
      <c r="EK37" s="76"/>
      <c r="EL37" s="76"/>
      <c r="EM37" s="76"/>
      <c r="EN37" s="76"/>
      <c r="EO37" s="76"/>
      <c r="EP37" s="76"/>
      <c r="EQ37" s="76"/>
      <c r="ER37" s="76"/>
      <c r="ES37" s="76"/>
      <c r="ET37" s="76"/>
      <c r="EU37" s="76"/>
      <c r="EV37" s="76"/>
      <c r="EW37" s="76"/>
      <c r="EX37" s="76"/>
      <c r="EY37" s="76"/>
      <c r="EZ37" s="76"/>
      <c r="FA37" s="76"/>
      <c r="FB37" s="76"/>
      <c r="FC37" s="76"/>
      <c r="FD37" s="76"/>
      <c r="FE37" s="76"/>
      <c r="FF37" s="76"/>
      <c r="FG37" s="76"/>
      <c r="FH37" s="76"/>
      <c r="FI37" s="76"/>
      <c r="FJ37" s="76"/>
      <c r="FK37" s="76"/>
      <c r="FL37" s="76"/>
      <c r="FM37" s="76"/>
      <c r="FN37" s="76"/>
      <c r="FO37" s="76"/>
      <c r="FP37" s="76"/>
      <c r="FQ37" s="76"/>
      <c r="FR37" s="76"/>
      <c r="FS37" s="76"/>
      <c r="FT37" s="76"/>
      <c r="FU37" s="76"/>
      <c r="FV37" s="76"/>
      <c r="FW37" s="76"/>
      <c r="FX37" s="76"/>
      <c r="FY37" s="76"/>
      <c r="FZ37" s="76"/>
      <c r="GA37" s="76"/>
      <c r="GB37" s="76"/>
      <c r="GC37" s="76"/>
      <c r="GD37" s="76"/>
      <c r="GE37" s="76"/>
      <c r="GF37" s="76"/>
      <c r="GG37" s="76"/>
      <c r="GH37" s="76"/>
      <c r="GI37" s="76"/>
      <c r="GJ37" s="76"/>
      <c r="GK37" s="76"/>
      <c r="GL37" s="76"/>
      <c r="GM37" s="76"/>
      <c r="GN37" s="76"/>
      <c r="GO37" s="76"/>
      <c r="GP37" s="76"/>
      <c r="GQ37" s="76"/>
      <c r="GR37" s="76"/>
      <c r="GS37" s="76"/>
      <c r="GT37" s="76"/>
      <c r="GU37" s="76"/>
      <c r="GV37" s="76"/>
      <c r="GW37" s="76"/>
      <c r="GX37" s="76"/>
      <c r="GY37" s="76"/>
      <c r="GZ37" s="76"/>
      <c r="HA37" s="76"/>
      <c r="HB37" s="76"/>
      <c r="HC37" s="76"/>
      <c r="HD37" s="76"/>
      <c r="HE37" s="76"/>
      <c r="HF37" s="76"/>
      <c r="HG37" s="76"/>
      <c r="HH37" s="76"/>
      <c r="HI37" s="76"/>
      <c r="HJ37" s="76"/>
      <c r="HK37" s="76"/>
      <c r="HL37" s="76"/>
      <c r="HM37" s="76"/>
      <c r="HN37" s="76"/>
      <c r="HO37" s="76"/>
      <c r="HP37" s="76"/>
      <c r="HQ37" s="76"/>
      <c r="HR37" s="76"/>
      <c r="HS37" s="76"/>
      <c r="HT37" s="76"/>
      <c r="HU37" s="76"/>
      <c r="HV37" s="76"/>
      <c r="HW37" s="76"/>
      <c r="HX37" s="76"/>
      <c r="HY37" s="76"/>
      <c r="HZ37" s="76"/>
      <c r="IA37" s="76"/>
      <c r="IB37" s="76"/>
      <c r="IC37" s="76"/>
      <c r="ID37" s="76"/>
      <c r="IE37" s="76"/>
      <c r="IF37" s="76"/>
      <c r="IG37" s="76"/>
      <c r="IH37" s="76"/>
      <c r="II37" s="76"/>
      <c r="IJ37" s="76"/>
      <c r="IK37" s="76"/>
      <c r="IL37" s="76"/>
      <c r="IM37" s="76"/>
      <c r="IN37" s="76"/>
      <c r="IO37" s="76"/>
      <c r="IP37" s="76"/>
      <c r="IQ37" s="76"/>
      <c r="IR37" s="76"/>
      <c r="IS37" s="76"/>
      <c r="IT37" s="76"/>
      <c r="IU37" s="76"/>
    </row>
    <row r="38" spans="1:255" ht="12.75">
      <c r="A38" s="92">
        <v>430406</v>
      </c>
      <c r="B38" s="93" t="s">
        <v>46</v>
      </c>
      <c r="C38" s="91">
        <v>5751357.4000000004</v>
      </c>
      <c r="D38" s="91">
        <v>1996800</v>
      </c>
      <c r="E38" s="91">
        <v>1494700</v>
      </c>
      <c r="F38" s="91">
        <v>502100</v>
      </c>
      <c r="G38" s="91">
        <v>0</v>
      </c>
      <c r="H38" s="91">
        <v>0</v>
      </c>
      <c r="I38" s="91">
        <v>3606153</v>
      </c>
      <c r="J38" s="91">
        <v>2959000</v>
      </c>
      <c r="K38" s="91">
        <v>2395000</v>
      </c>
      <c r="L38" s="91">
        <v>319000</v>
      </c>
      <c r="M38" s="91">
        <v>0</v>
      </c>
      <c r="N38" s="91">
        <v>245000</v>
      </c>
      <c r="O38" s="91">
        <v>591253</v>
      </c>
      <c r="P38" s="91">
        <v>129000</v>
      </c>
      <c r="Q38" s="91">
        <v>234900</v>
      </c>
      <c r="R38" s="91">
        <v>227353</v>
      </c>
      <c r="S38" s="91">
        <v>55900</v>
      </c>
      <c r="T38" s="91">
        <v>123424.36</v>
      </c>
      <c r="U38" s="91">
        <v>0</v>
      </c>
      <c r="V38" s="91">
        <v>24980.04</v>
      </c>
      <c r="W38" s="91">
        <v>0</v>
      </c>
      <c r="X38" s="91">
        <v>0</v>
      </c>
      <c r="Y38" s="91">
        <v>6271476.1600000001</v>
      </c>
      <c r="Z38" s="91">
        <v>6212679.1299999999</v>
      </c>
      <c r="AA38" s="91">
        <v>3088510.94</v>
      </c>
      <c r="AB38" s="91">
        <v>3124168.19</v>
      </c>
      <c r="AC38" s="91">
        <v>979902.19</v>
      </c>
      <c r="AD38" s="91">
        <v>50400</v>
      </c>
      <c r="AE38" s="91">
        <v>8397.0300000000007</v>
      </c>
      <c r="AF38" s="91">
        <v>0</v>
      </c>
      <c r="AG38" s="91">
        <v>0</v>
      </c>
      <c r="AH38" s="91">
        <v>18550093.02</v>
      </c>
      <c r="AI38" s="91">
        <v>17799916.829999998</v>
      </c>
      <c r="AJ38" s="91">
        <v>-520118.75999999978</v>
      </c>
      <c r="AK38" s="91">
        <v>-390607.82000000007</v>
      </c>
      <c r="AL38" s="91">
        <v>18029974.259999998</v>
      </c>
      <c r="AM38" s="91">
        <v>17409309.009999998</v>
      </c>
      <c r="AN38" s="91">
        <v>187353</v>
      </c>
      <c r="AO38" s="91">
        <v>3088510.94</v>
      </c>
      <c r="AP38" s="91">
        <v>2547850.94</v>
      </c>
      <c r="AQ38" s="91">
        <v>324396</v>
      </c>
      <c r="AR38" s="91">
        <v>0</v>
      </c>
      <c r="AS38" s="91">
        <v>216264</v>
      </c>
      <c r="AT38" s="91">
        <v>3111175</v>
      </c>
      <c r="AU38" s="91">
        <v>2568090</v>
      </c>
      <c r="AV38" s="91">
        <v>325851</v>
      </c>
      <c r="AW38" s="91">
        <v>0</v>
      </c>
      <c r="AX38" s="91">
        <v>217234</v>
      </c>
      <c r="AY38" s="91">
        <v>-22664.06</v>
      </c>
      <c r="AZ38" s="91">
        <v>-20239.060000000001</v>
      </c>
      <c r="BA38" s="91">
        <v>-1455</v>
      </c>
      <c r="BB38" s="91">
        <v>0</v>
      </c>
      <c r="BC38" s="91">
        <v>-970</v>
      </c>
      <c r="BD38" s="76">
        <f t="shared" si="0"/>
        <v>36398</v>
      </c>
      <c r="BE38" s="76"/>
      <c r="BF38" s="76"/>
      <c r="BG38" s="76"/>
      <c r="BH38" s="76"/>
      <c r="BI38" s="76"/>
      <c r="BJ38" s="76"/>
      <c r="BK38" s="76"/>
      <c r="BL38" s="76"/>
      <c r="BM38" s="76"/>
      <c r="BN38" s="76"/>
      <c r="BO38" s="76"/>
      <c r="BP38" s="76"/>
      <c r="BQ38" s="76"/>
      <c r="BR38" s="76"/>
      <c r="BS38" s="76"/>
      <c r="BT38" s="76"/>
      <c r="BU38" s="76"/>
      <c r="BV38" s="76"/>
      <c r="BW38" s="76"/>
      <c r="BX38" s="76"/>
      <c r="BY38" s="76"/>
      <c r="BZ38" s="76"/>
      <c r="CA38" s="76"/>
      <c r="CB38" s="76"/>
      <c r="CC38" s="76"/>
      <c r="CD38" s="76"/>
      <c r="CE38" s="76"/>
      <c r="CF38" s="76"/>
      <c r="CG38" s="76"/>
      <c r="CH38" s="76"/>
      <c r="CI38" s="76"/>
      <c r="CJ38" s="76"/>
      <c r="CK38" s="76"/>
      <c r="CL38" s="76"/>
      <c r="CM38" s="76"/>
      <c r="CN38" s="76"/>
      <c r="CO38" s="76"/>
      <c r="CP38" s="76"/>
      <c r="CQ38" s="76"/>
      <c r="CR38" s="76"/>
      <c r="CS38" s="76"/>
      <c r="CT38" s="76"/>
      <c r="CU38" s="76"/>
      <c r="CV38" s="76"/>
      <c r="CW38" s="76"/>
      <c r="CX38" s="76"/>
      <c r="CY38" s="76"/>
      <c r="CZ38" s="76"/>
      <c r="DA38" s="76"/>
      <c r="DB38" s="76"/>
      <c r="DC38" s="76"/>
      <c r="DD38" s="76"/>
      <c r="DE38" s="76"/>
      <c r="DF38" s="76"/>
      <c r="DG38" s="76"/>
      <c r="DH38" s="76"/>
      <c r="DI38" s="76"/>
      <c r="DJ38" s="76"/>
      <c r="DK38" s="76"/>
      <c r="DL38" s="76"/>
      <c r="DM38" s="76"/>
      <c r="DN38" s="76"/>
      <c r="DO38" s="76"/>
      <c r="DP38" s="76"/>
      <c r="DQ38" s="76"/>
      <c r="DR38" s="76"/>
      <c r="DS38" s="76"/>
      <c r="DT38" s="76"/>
      <c r="DU38" s="76"/>
      <c r="DV38" s="76"/>
      <c r="DW38" s="76"/>
      <c r="DX38" s="76"/>
      <c r="DY38" s="76"/>
      <c r="DZ38" s="76"/>
      <c r="EA38" s="76"/>
      <c r="EB38" s="76"/>
      <c r="EC38" s="76"/>
      <c r="ED38" s="76"/>
      <c r="EE38" s="76"/>
      <c r="EF38" s="76"/>
      <c r="EG38" s="76"/>
      <c r="EH38" s="76"/>
      <c r="EI38" s="76"/>
      <c r="EJ38" s="76"/>
      <c r="EK38" s="76"/>
      <c r="EL38" s="76"/>
      <c r="EM38" s="76"/>
      <c r="EN38" s="76"/>
      <c r="EO38" s="76"/>
      <c r="EP38" s="76"/>
      <c r="EQ38" s="76"/>
      <c r="ER38" s="76"/>
      <c r="ES38" s="76"/>
      <c r="ET38" s="76"/>
      <c r="EU38" s="76"/>
      <c r="EV38" s="76"/>
      <c r="EW38" s="76"/>
      <c r="EX38" s="76"/>
      <c r="EY38" s="76"/>
      <c r="EZ38" s="76"/>
      <c r="FA38" s="76"/>
      <c r="FB38" s="76"/>
      <c r="FC38" s="76"/>
      <c r="FD38" s="76"/>
      <c r="FE38" s="76"/>
      <c r="FF38" s="76"/>
      <c r="FG38" s="76"/>
      <c r="FH38" s="76"/>
      <c r="FI38" s="76"/>
      <c r="FJ38" s="76"/>
      <c r="FK38" s="76"/>
      <c r="FL38" s="76"/>
      <c r="FM38" s="76"/>
      <c r="FN38" s="76"/>
      <c r="FO38" s="76"/>
      <c r="FP38" s="76"/>
      <c r="FQ38" s="76"/>
      <c r="FR38" s="76"/>
      <c r="FS38" s="76"/>
      <c r="FT38" s="76"/>
      <c r="FU38" s="76"/>
      <c r="FV38" s="76"/>
      <c r="FW38" s="76"/>
      <c r="FX38" s="76"/>
      <c r="FY38" s="76"/>
      <c r="FZ38" s="76"/>
      <c r="GA38" s="76"/>
      <c r="GB38" s="76"/>
      <c r="GC38" s="76"/>
      <c r="GD38" s="76"/>
      <c r="GE38" s="76"/>
      <c r="GF38" s="76"/>
      <c r="GG38" s="76"/>
      <c r="GH38" s="76"/>
      <c r="GI38" s="76"/>
      <c r="GJ38" s="76"/>
      <c r="GK38" s="76"/>
      <c r="GL38" s="76"/>
      <c r="GM38" s="76"/>
      <c r="GN38" s="76"/>
      <c r="GO38" s="76"/>
      <c r="GP38" s="76"/>
      <c r="GQ38" s="76"/>
      <c r="GR38" s="76"/>
      <c r="GS38" s="76"/>
      <c r="GT38" s="76"/>
      <c r="GU38" s="76"/>
      <c r="GV38" s="76"/>
      <c r="GW38" s="76"/>
      <c r="GX38" s="76"/>
      <c r="GY38" s="76"/>
      <c r="GZ38" s="76"/>
      <c r="HA38" s="76"/>
      <c r="HB38" s="76"/>
      <c r="HC38" s="76"/>
      <c r="HD38" s="76"/>
      <c r="HE38" s="76"/>
      <c r="HF38" s="76"/>
      <c r="HG38" s="76"/>
      <c r="HH38" s="76"/>
      <c r="HI38" s="76"/>
      <c r="HJ38" s="76"/>
      <c r="HK38" s="76"/>
      <c r="HL38" s="76"/>
      <c r="HM38" s="76"/>
      <c r="HN38" s="76"/>
      <c r="HO38" s="76"/>
      <c r="HP38" s="76"/>
      <c r="HQ38" s="76"/>
      <c r="HR38" s="76"/>
      <c r="HS38" s="76"/>
      <c r="HT38" s="76"/>
      <c r="HU38" s="76"/>
      <c r="HV38" s="76"/>
      <c r="HW38" s="76"/>
      <c r="HX38" s="76"/>
      <c r="HY38" s="76"/>
      <c r="HZ38" s="76"/>
      <c r="IA38" s="76"/>
      <c r="IB38" s="76"/>
      <c r="IC38" s="76"/>
      <c r="ID38" s="76"/>
      <c r="IE38" s="76"/>
      <c r="IF38" s="76"/>
      <c r="IG38" s="76"/>
      <c r="IH38" s="76"/>
      <c r="II38" s="76"/>
      <c r="IJ38" s="76"/>
      <c r="IK38" s="76"/>
      <c r="IL38" s="76"/>
      <c r="IM38" s="76"/>
      <c r="IN38" s="76"/>
      <c r="IO38" s="76"/>
      <c r="IP38" s="76"/>
      <c r="IQ38" s="76"/>
      <c r="IR38" s="76"/>
      <c r="IS38" s="76"/>
      <c r="IT38" s="76"/>
      <c r="IU38" s="76"/>
    </row>
    <row r="39" spans="1:255" ht="12.75">
      <c r="A39" s="92">
        <v>430407</v>
      </c>
      <c r="B39" s="93" t="s">
        <v>47</v>
      </c>
      <c r="C39" s="91">
        <v>7330366.1200000001</v>
      </c>
      <c r="D39" s="91">
        <v>2409946</v>
      </c>
      <c r="E39" s="91">
        <v>1636500</v>
      </c>
      <c r="F39" s="91">
        <v>569400</v>
      </c>
      <c r="G39" s="91">
        <v>204046</v>
      </c>
      <c r="H39" s="91">
        <v>0</v>
      </c>
      <c r="I39" s="91">
        <v>4758100</v>
      </c>
      <c r="J39" s="91">
        <v>4264000</v>
      </c>
      <c r="K39" s="91">
        <v>3242000</v>
      </c>
      <c r="L39" s="91">
        <v>504000</v>
      </c>
      <c r="M39" s="91">
        <v>0</v>
      </c>
      <c r="N39" s="91">
        <v>518000</v>
      </c>
      <c r="O39" s="91">
        <v>377600</v>
      </c>
      <c r="P39" s="91">
        <v>20000</v>
      </c>
      <c r="Q39" s="91">
        <v>134600</v>
      </c>
      <c r="R39" s="91">
        <v>223000</v>
      </c>
      <c r="S39" s="91">
        <v>116500</v>
      </c>
      <c r="T39" s="91">
        <v>139442.39000000001</v>
      </c>
      <c r="U39" s="91">
        <v>0</v>
      </c>
      <c r="V39" s="91">
        <v>22877.73</v>
      </c>
      <c r="W39" s="91">
        <v>0</v>
      </c>
      <c r="X39" s="91">
        <v>0</v>
      </c>
      <c r="Y39" s="91">
        <v>9485776.9800000004</v>
      </c>
      <c r="Z39" s="91">
        <v>9423941.0199999996</v>
      </c>
      <c r="AA39" s="91">
        <v>5677116.0800000001</v>
      </c>
      <c r="AB39" s="91">
        <v>3746824.94</v>
      </c>
      <c r="AC39" s="91">
        <v>1036099.56</v>
      </c>
      <c r="AD39" s="91">
        <v>57995</v>
      </c>
      <c r="AE39" s="91">
        <v>3840.96</v>
      </c>
      <c r="AF39" s="91">
        <v>0</v>
      </c>
      <c r="AG39" s="91">
        <v>0</v>
      </c>
      <c r="AH39" s="91">
        <v>25200161.390000001</v>
      </c>
      <c r="AI39" s="91">
        <v>23045068.84</v>
      </c>
      <c r="AJ39" s="91">
        <v>-2155410.8600000003</v>
      </c>
      <c r="AK39" s="91">
        <v>-742294.7799999998</v>
      </c>
      <c r="AL39" s="91">
        <v>23044750.530000001</v>
      </c>
      <c r="AM39" s="91">
        <v>22302774.059999999</v>
      </c>
      <c r="AN39" s="91">
        <v>83000</v>
      </c>
      <c r="AO39" s="91">
        <v>5677116.0800000001</v>
      </c>
      <c r="AP39" s="91">
        <v>4676976.08</v>
      </c>
      <c r="AQ39" s="91">
        <v>500070</v>
      </c>
      <c r="AR39" s="91">
        <v>0</v>
      </c>
      <c r="AS39" s="91">
        <v>500070</v>
      </c>
      <c r="AT39" s="91">
        <v>5719160</v>
      </c>
      <c r="AU39" s="91">
        <v>4717815</v>
      </c>
      <c r="AV39" s="91">
        <v>500672.5</v>
      </c>
      <c r="AW39" s="91">
        <v>0</v>
      </c>
      <c r="AX39" s="91">
        <v>500672.5</v>
      </c>
      <c r="AY39" s="91">
        <v>-42043.92</v>
      </c>
      <c r="AZ39" s="91">
        <v>-40838.92</v>
      </c>
      <c r="BA39" s="91">
        <v>-602.5</v>
      </c>
      <c r="BB39" s="91">
        <v>0</v>
      </c>
      <c r="BC39" s="91">
        <v>-602.5</v>
      </c>
      <c r="BD39" s="76">
        <f t="shared" si="0"/>
        <v>66814</v>
      </c>
      <c r="BE39" s="76"/>
      <c r="BF39" s="76"/>
      <c r="BG39" s="76"/>
      <c r="BH39" s="76"/>
      <c r="BI39" s="76"/>
      <c r="BJ39" s="76"/>
      <c r="BK39" s="76"/>
      <c r="BL39" s="76"/>
      <c r="BM39" s="76"/>
      <c r="BN39" s="76"/>
      <c r="BO39" s="76"/>
      <c r="BP39" s="76"/>
      <c r="BQ39" s="76"/>
      <c r="BR39" s="76"/>
      <c r="BS39" s="76"/>
      <c r="BT39" s="76"/>
      <c r="BU39" s="76"/>
      <c r="BV39" s="76"/>
      <c r="BW39" s="76"/>
      <c r="BX39" s="76"/>
      <c r="BY39" s="76"/>
      <c r="BZ39" s="76"/>
      <c r="CA39" s="76"/>
      <c r="CB39" s="76"/>
      <c r="CC39" s="76"/>
      <c r="CD39" s="76"/>
      <c r="CE39" s="76"/>
      <c r="CF39" s="76"/>
      <c r="CG39" s="76"/>
      <c r="CH39" s="76"/>
      <c r="CI39" s="76"/>
      <c r="CJ39" s="76"/>
      <c r="CK39" s="76"/>
      <c r="CL39" s="76"/>
      <c r="CM39" s="76"/>
      <c r="CN39" s="76"/>
      <c r="CO39" s="76"/>
      <c r="CP39" s="76"/>
      <c r="CQ39" s="76"/>
      <c r="CR39" s="76"/>
      <c r="CS39" s="76"/>
      <c r="CT39" s="76"/>
      <c r="CU39" s="76"/>
      <c r="CV39" s="76"/>
      <c r="CW39" s="76"/>
      <c r="CX39" s="76"/>
      <c r="CY39" s="76"/>
      <c r="CZ39" s="76"/>
      <c r="DA39" s="76"/>
      <c r="DB39" s="76"/>
      <c r="DC39" s="76"/>
      <c r="DD39" s="76"/>
      <c r="DE39" s="76"/>
      <c r="DF39" s="76"/>
      <c r="DG39" s="76"/>
      <c r="DH39" s="76"/>
      <c r="DI39" s="76"/>
      <c r="DJ39" s="76"/>
      <c r="DK39" s="76"/>
      <c r="DL39" s="76"/>
      <c r="DM39" s="76"/>
      <c r="DN39" s="76"/>
      <c r="DO39" s="76"/>
      <c r="DP39" s="76"/>
      <c r="DQ39" s="76"/>
      <c r="DR39" s="76"/>
      <c r="DS39" s="76"/>
      <c r="DT39" s="76"/>
      <c r="DU39" s="76"/>
      <c r="DV39" s="76"/>
      <c r="DW39" s="76"/>
      <c r="DX39" s="76"/>
      <c r="DY39" s="76"/>
      <c r="DZ39" s="76"/>
      <c r="EA39" s="76"/>
      <c r="EB39" s="76"/>
      <c r="EC39" s="76"/>
      <c r="ED39" s="76"/>
      <c r="EE39" s="76"/>
      <c r="EF39" s="76"/>
      <c r="EG39" s="76"/>
      <c r="EH39" s="76"/>
      <c r="EI39" s="76"/>
      <c r="EJ39" s="76"/>
      <c r="EK39" s="76"/>
      <c r="EL39" s="76"/>
      <c r="EM39" s="76"/>
      <c r="EN39" s="76"/>
      <c r="EO39" s="76"/>
      <c r="EP39" s="76"/>
      <c r="EQ39" s="76"/>
      <c r="ER39" s="76"/>
      <c r="ES39" s="76"/>
      <c r="ET39" s="76"/>
      <c r="EU39" s="76"/>
      <c r="EV39" s="76"/>
      <c r="EW39" s="76"/>
      <c r="EX39" s="76"/>
      <c r="EY39" s="76"/>
      <c r="EZ39" s="76"/>
      <c r="FA39" s="76"/>
      <c r="FB39" s="76"/>
      <c r="FC39" s="76"/>
      <c r="FD39" s="76"/>
      <c r="FE39" s="76"/>
      <c r="FF39" s="76"/>
      <c r="FG39" s="76"/>
      <c r="FH39" s="76"/>
      <c r="FI39" s="76"/>
      <c r="FJ39" s="76"/>
      <c r="FK39" s="76"/>
      <c r="FL39" s="76"/>
      <c r="FM39" s="76"/>
      <c r="FN39" s="76"/>
      <c r="FO39" s="76"/>
      <c r="FP39" s="76"/>
      <c r="FQ39" s="76"/>
      <c r="FR39" s="76"/>
      <c r="FS39" s="76"/>
      <c r="FT39" s="76"/>
      <c r="FU39" s="76"/>
      <c r="FV39" s="76"/>
      <c r="FW39" s="76"/>
      <c r="FX39" s="76"/>
      <c r="FY39" s="76"/>
      <c r="FZ39" s="76"/>
      <c r="GA39" s="76"/>
      <c r="GB39" s="76"/>
      <c r="GC39" s="76"/>
      <c r="GD39" s="76"/>
      <c r="GE39" s="76"/>
      <c r="GF39" s="76"/>
      <c r="GG39" s="76"/>
      <c r="GH39" s="76"/>
      <c r="GI39" s="76"/>
      <c r="GJ39" s="76"/>
      <c r="GK39" s="76"/>
      <c r="GL39" s="76"/>
      <c r="GM39" s="76"/>
      <c r="GN39" s="76"/>
      <c r="GO39" s="76"/>
      <c r="GP39" s="76"/>
      <c r="GQ39" s="76"/>
      <c r="GR39" s="76"/>
      <c r="GS39" s="76"/>
      <c r="GT39" s="76"/>
      <c r="GU39" s="76"/>
      <c r="GV39" s="76"/>
      <c r="GW39" s="76"/>
      <c r="GX39" s="76"/>
      <c r="GY39" s="76"/>
      <c r="GZ39" s="76"/>
      <c r="HA39" s="76"/>
      <c r="HB39" s="76"/>
      <c r="HC39" s="76"/>
      <c r="HD39" s="76"/>
      <c r="HE39" s="76"/>
      <c r="HF39" s="76"/>
      <c r="HG39" s="76"/>
      <c r="HH39" s="76"/>
      <c r="HI39" s="76"/>
      <c r="HJ39" s="76"/>
      <c r="HK39" s="76"/>
      <c r="HL39" s="76"/>
      <c r="HM39" s="76"/>
      <c r="HN39" s="76"/>
      <c r="HO39" s="76"/>
      <c r="HP39" s="76"/>
      <c r="HQ39" s="76"/>
      <c r="HR39" s="76"/>
      <c r="HS39" s="76"/>
      <c r="HT39" s="76"/>
      <c r="HU39" s="76"/>
      <c r="HV39" s="76"/>
      <c r="HW39" s="76"/>
      <c r="HX39" s="76"/>
      <c r="HY39" s="76"/>
      <c r="HZ39" s="76"/>
      <c r="IA39" s="76"/>
      <c r="IB39" s="76"/>
      <c r="IC39" s="76"/>
      <c r="ID39" s="76"/>
      <c r="IE39" s="76"/>
      <c r="IF39" s="76"/>
      <c r="IG39" s="76"/>
      <c r="IH39" s="76"/>
      <c r="II39" s="76"/>
      <c r="IJ39" s="76"/>
      <c r="IK39" s="76"/>
      <c r="IL39" s="76"/>
      <c r="IM39" s="76"/>
      <c r="IN39" s="76"/>
      <c r="IO39" s="76"/>
      <c r="IP39" s="76"/>
      <c r="IQ39" s="76"/>
      <c r="IR39" s="76"/>
      <c r="IS39" s="76"/>
      <c r="IT39" s="76"/>
      <c r="IU39" s="76"/>
    </row>
    <row r="40" spans="1:255" ht="12.75">
      <c r="A40" s="92">
        <v>430408</v>
      </c>
      <c r="B40" s="93" t="s">
        <v>48</v>
      </c>
      <c r="C40" s="91">
        <v>11434747.58</v>
      </c>
      <c r="D40" s="91">
        <v>3468464</v>
      </c>
      <c r="E40" s="91">
        <v>2326100</v>
      </c>
      <c r="F40" s="91">
        <v>535500</v>
      </c>
      <c r="G40" s="91">
        <v>606864</v>
      </c>
      <c r="H40" s="91">
        <v>0</v>
      </c>
      <c r="I40" s="91">
        <v>7844100</v>
      </c>
      <c r="J40" s="91">
        <v>6888000</v>
      </c>
      <c r="K40" s="91">
        <v>5724000</v>
      </c>
      <c r="L40" s="91">
        <v>578000</v>
      </c>
      <c r="M40" s="91">
        <v>0</v>
      </c>
      <c r="N40" s="91">
        <v>586000</v>
      </c>
      <c r="O40" s="91">
        <v>855500</v>
      </c>
      <c r="P40" s="91">
        <v>247000</v>
      </c>
      <c r="Q40" s="91">
        <v>174900</v>
      </c>
      <c r="R40" s="91">
        <v>433600</v>
      </c>
      <c r="S40" s="91">
        <v>100600</v>
      </c>
      <c r="T40" s="91">
        <v>95563.25</v>
      </c>
      <c r="U40" s="91">
        <v>0</v>
      </c>
      <c r="V40" s="91">
        <v>26620.33</v>
      </c>
      <c r="W40" s="91">
        <v>0</v>
      </c>
      <c r="X40" s="91">
        <v>0</v>
      </c>
      <c r="Y40" s="91">
        <v>12356377.950000001</v>
      </c>
      <c r="Z40" s="91">
        <v>12252176.48</v>
      </c>
      <c r="AA40" s="91">
        <v>8201280</v>
      </c>
      <c r="AB40" s="91">
        <v>4050896.48</v>
      </c>
      <c r="AC40" s="91">
        <v>1091730.03</v>
      </c>
      <c r="AD40" s="91">
        <v>98400</v>
      </c>
      <c r="AE40" s="91">
        <v>5801.47</v>
      </c>
      <c r="AF40" s="91">
        <v>0</v>
      </c>
      <c r="AG40" s="91">
        <v>0</v>
      </c>
      <c r="AH40" s="91">
        <v>28739294.309999999</v>
      </c>
      <c r="AI40" s="91">
        <v>27138603.940000001</v>
      </c>
      <c r="AJ40" s="91">
        <v>-921630.37000000104</v>
      </c>
      <c r="AK40" s="91">
        <v>391649.63000000012</v>
      </c>
      <c r="AL40" s="91">
        <v>27817663.939999998</v>
      </c>
      <c r="AM40" s="91">
        <v>27530253.57</v>
      </c>
      <c r="AN40" s="91">
        <v>360600</v>
      </c>
      <c r="AO40" s="91">
        <v>8201280</v>
      </c>
      <c r="AP40" s="91">
        <v>6721400</v>
      </c>
      <c r="AQ40" s="91">
        <v>887934</v>
      </c>
      <c r="AR40" s="91">
        <v>0</v>
      </c>
      <c r="AS40" s="91">
        <v>591946</v>
      </c>
      <c r="AT40" s="91">
        <v>8486270</v>
      </c>
      <c r="AU40" s="91">
        <v>6996520</v>
      </c>
      <c r="AV40" s="91">
        <v>893856</v>
      </c>
      <c r="AW40" s="91">
        <v>0</v>
      </c>
      <c r="AX40" s="91">
        <v>595894</v>
      </c>
      <c r="AY40" s="91">
        <v>-284990</v>
      </c>
      <c r="AZ40" s="91">
        <v>-275120</v>
      </c>
      <c r="BA40" s="91">
        <v>-5922</v>
      </c>
      <c r="BB40" s="91">
        <v>0</v>
      </c>
      <c r="BC40" s="91">
        <v>-3948</v>
      </c>
      <c r="BD40" s="76">
        <f t="shared" si="0"/>
        <v>96020</v>
      </c>
      <c r="BE40" s="76"/>
      <c r="BF40" s="76"/>
      <c r="BG40" s="76"/>
      <c r="BH40" s="76"/>
      <c r="BI40" s="76"/>
      <c r="BJ40" s="76"/>
      <c r="BK40" s="76"/>
      <c r="BL40" s="76"/>
      <c r="BM40" s="76"/>
      <c r="BN40" s="76"/>
      <c r="BO40" s="76"/>
      <c r="BP40" s="76"/>
      <c r="BQ40" s="76"/>
      <c r="BR40" s="76"/>
      <c r="BS40" s="76"/>
      <c r="BT40" s="76"/>
      <c r="BU40" s="76"/>
      <c r="BV40" s="76"/>
      <c r="BW40" s="76"/>
      <c r="BX40" s="76"/>
      <c r="BY40" s="76"/>
      <c r="BZ40" s="76"/>
      <c r="CA40" s="76"/>
      <c r="CB40" s="76"/>
      <c r="CC40" s="76"/>
      <c r="CD40" s="76"/>
      <c r="CE40" s="76"/>
      <c r="CF40" s="76"/>
      <c r="CG40" s="76"/>
      <c r="CH40" s="76"/>
      <c r="CI40" s="76"/>
      <c r="CJ40" s="76"/>
      <c r="CK40" s="76"/>
      <c r="CL40" s="76"/>
      <c r="CM40" s="76"/>
      <c r="CN40" s="76"/>
      <c r="CO40" s="76"/>
      <c r="CP40" s="76"/>
      <c r="CQ40" s="76"/>
      <c r="CR40" s="76"/>
      <c r="CS40" s="76"/>
      <c r="CT40" s="76"/>
      <c r="CU40" s="76"/>
      <c r="CV40" s="76"/>
      <c r="CW40" s="76"/>
      <c r="CX40" s="76"/>
      <c r="CY40" s="76"/>
      <c r="CZ40" s="76"/>
      <c r="DA40" s="76"/>
      <c r="DB40" s="76"/>
      <c r="DC40" s="76"/>
      <c r="DD40" s="76"/>
      <c r="DE40" s="76"/>
      <c r="DF40" s="76"/>
      <c r="DG40" s="76"/>
      <c r="DH40" s="76"/>
      <c r="DI40" s="76"/>
      <c r="DJ40" s="76"/>
      <c r="DK40" s="76"/>
      <c r="DL40" s="76"/>
      <c r="DM40" s="76"/>
      <c r="DN40" s="76"/>
      <c r="DO40" s="76"/>
      <c r="DP40" s="76"/>
      <c r="DQ40" s="76"/>
      <c r="DR40" s="76"/>
      <c r="DS40" s="76"/>
      <c r="DT40" s="76"/>
      <c r="DU40" s="76"/>
      <c r="DV40" s="76"/>
      <c r="DW40" s="76"/>
      <c r="DX40" s="76"/>
      <c r="DY40" s="76"/>
      <c r="DZ40" s="76"/>
      <c r="EA40" s="76"/>
      <c r="EB40" s="76"/>
      <c r="EC40" s="76"/>
      <c r="ED40" s="76"/>
      <c r="EE40" s="76"/>
      <c r="EF40" s="76"/>
      <c r="EG40" s="76"/>
      <c r="EH40" s="76"/>
      <c r="EI40" s="76"/>
      <c r="EJ40" s="76"/>
      <c r="EK40" s="76"/>
      <c r="EL40" s="76"/>
      <c r="EM40" s="76"/>
      <c r="EN40" s="76"/>
      <c r="EO40" s="76"/>
      <c r="EP40" s="76"/>
      <c r="EQ40" s="76"/>
      <c r="ER40" s="76"/>
      <c r="ES40" s="76"/>
      <c r="ET40" s="76"/>
      <c r="EU40" s="76"/>
      <c r="EV40" s="76"/>
      <c r="EW40" s="76"/>
      <c r="EX40" s="76"/>
      <c r="EY40" s="76"/>
      <c r="EZ40" s="76"/>
      <c r="FA40" s="76"/>
      <c r="FB40" s="76"/>
      <c r="FC40" s="76"/>
      <c r="FD40" s="76"/>
      <c r="FE40" s="76"/>
      <c r="FF40" s="76"/>
      <c r="FG40" s="76"/>
      <c r="FH40" s="76"/>
      <c r="FI40" s="76"/>
      <c r="FJ40" s="76"/>
      <c r="FK40" s="76"/>
      <c r="FL40" s="76"/>
      <c r="FM40" s="76"/>
      <c r="FN40" s="76"/>
      <c r="FO40" s="76"/>
      <c r="FP40" s="76"/>
      <c r="FQ40" s="76"/>
      <c r="FR40" s="76"/>
      <c r="FS40" s="76"/>
      <c r="FT40" s="76"/>
      <c r="FU40" s="76"/>
      <c r="FV40" s="76"/>
      <c r="FW40" s="76"/>
      <c r="FX40" s="76"/>
      <c r="FY40" s="76"/>
      <c r="FZ40" s="76"/>
      <c r="GA40" s="76"/>
      <c r="GB40" s="76"/>
      <c r="GC40" s="76"/>
      <c r="GD40" s="76"/>
      <c r="GE40" s="76"/>
      <c r="GF40" s="76"/>
      <c r="GG40" s="76"/>
      <c r="GH40" s="76"/>
      <c r="GI40" s="76"/>
      <c r="GJ40" s="76"/>
      <c r="GK40" s="76"/>
      <c r="GL40" s="76"/>
      <c r="GM40" s="76"/>
      <c r="GN40" s="76"/>
      <c r="GO40" s="76"/>
      <c r="GP40" s="76"/>
      <c r="GQ40" s="76"/>
      <c r="GR40" s="76"/>
      <c r="GS40" s="76"/>
      <c r="GT40" s="76"/>
      <c r="GU40" s="76"/>
      <c r="GV40" s="76"/>
      <c r="GW40" s="76"/>
      <c r="GX40" s="76"/>
      <c r="GY40" s="76"/>
      <c r="GZ40" s="76"/>
      <c r="HA40" s="76"/>
      <c r="HB40" s="76"/>
      <c r="HC40" s="76"/>
      <c r="HD40" s="76"/>
      <c r="HE40" s="76"/>
      <c r="HF40" s="76"/>
      <c r="HG40" s="76"/>
      <c r="HH40" s="76"/>
      <c r="HI40" s="76"/>
      <c r="HJ40" s="76"/>
      <c r="HK40" s="76"/>
      <c r="HL40" s="76"/>
      <c r="HM40" s="76"/>
      <c r="HN40" s="76"/>
      <c r="HO40" s="76"/>
      <c r="HP40" s="76"/>
      <c r="HQ40" s="76"/>
      <c r="HR40" s="76"/>
      <c r="HS40" s="76"/>
      <c r="HT40" s="76"/>
      <c r="HU40" s="76"/>
      <c r="HV40" s="76"/>
      <c r="HW40" s="76"/>
      <c r="HX40" s="76"/>
      <c r="HY40" s="76"/>
      <c r="HZ40" s="76"/>
      <c r="IA40" s="76"/>
      <c r="IB40" s="76"/>
      <c r="IC40" s="76"/>
      <c r="ID40" s="76"/>
      <c r="IE40" s="76"/>
      <c r="IF40" s="76"/>
      <c r="IG40" s="76"/>
      <c r="IH40" s="76"/>
      <c r="II40" s="76"/>
      <c r="IJ40" s="76"/>
      <c r="IK40" s="76"/>
      <c r="IL40" s="76"/>
      <c r="IM40" s="76"/>
      <c r="IN40" s="76"/>
      <c r="IO40" s="76"/>
      <c r="IP40" s="76"/>
      <c r="IQ40" s="76"/>
      <c r="IR40" s="76"/>
      <c r="IS40" s="76"/>
      <c r="IT40" s="76"/>
      <c r="IU40" s="76"/>
    </row>
    <row r="41" spans="1:255" ht="12.75">
      <c r="A41" s="92">
        <v>430412</v>
      </c>
      <c r="B41" s="93" t="s">
        <v>49</v>
      </c>
      <c r="C41" s="91">
        <v>9747624.6899999995</v>
      </c>
      <c r="D41" s="91">
        <v>1567028</v>
      </c>
      <c r="E41" s="91">
        <v>818500</v>
      </c>
      <c r="F41" s="91">
        <v>242800</v>
      </c>
      <c r="G41" s="91">
        <v>505728</v>
      </c>
      <c r="H41" s="91">
        <v>0</v>
      </c>
      <c r="I41" s="91">
        <v>8050300</v>
      </c>
      <c r="J41" s="91">
        <v>7133000</v>
      </c>
      <c r="K41" s="91">
        <v>5285000</v>
      </c>
      <c r="L41" s="91">
        <v>0</v>
      </c>
      <c r="M41" s="91">
        <v>0</v>
      </c>
      <c r="N41" s="91">
        <v>1848000</v>
      </c>
      <c r="O41" s="91">
        <v>343300</v>
      </c>
      <c r="P41" s="91">
        <v>77000</v>
      </c>
      <c r="Q41" s="91">
        <v>0</v>
      </c>
      <c r="R41" s="91">
        <v>266300</v>
      </c>
      <c r="S41" s="91">
        <v>574000</v>
      </c>
      <c r="T41" s="91">
        <v>118566.86</v>
      </c>
      <c r="U41" s="91">
        <v>0</v>
      </c>
      <c r="V41" s="91">
        <v>11729.83</v>
      </c>
      <c r="W41" s="91">
        <v>0</v>
      </c>
      <c r="X41" s="91">
        <v>0</v>
      </c>
      <c r="Y41" s="91">
        <v>8156856.0300000003</v>
      </c>
      <c r="Z41" s="91">
        <v>7842188.79</v>
      </c>
      <c r="AA41" s="91">
        <v>5590625</v>
      </c>
      <c r="AB41" s="91">
        <v>2251563.79</v>
      </c>
      <c r="AC41" s="91">
        <v>591701.64</v>
      </c>
      <c r="AD41" s="91">
        <v>312700</v>
      </c>
      <c r="AE41" s="91">
        <v>1967.24</v>
      </c>
      <c r="AF41" s="91">
        <v>0</v>
      </c>
      <c r="AG41" s="91">
        <v>0</v>
      </c>
      <c r="AH41" s="91">
        <v>14596463.17</v>
      </c>
      <c r="AI41" s="91">
        <v>14793089.390000001</v>
      </c>
      <c r="AJ41" s="91">
        <v>1590768.6599999992</v>
      </c>
      <c r="AK41" s="91">
        <v>48393.659999999909</v>
      </c>
      <c r="AL41" s="91">
        <v>16187231.829999998</v>
      </c>
      <c r="AM41" s="91">
        <v>14841483.050000001</v>
      </c>
      <c r="AN41" s="91">
        <v>16700</v>
      </c>
      <c r="AO41" s="91">
        <v>5590625</v>
      </c>
      <c r="AP41" s="91">
        <v>4609485</v>
      </c>
      <c r="AQ41" s="91">
        <v>0</v>
      </c>
      <c r="AR41" s="91">
        <v>0</v>
      </c>
      <c r="AS41" s="91">
        <v>981140</v>
      </c>
      <c r="AT41" s="91">
        <v>5608320</v>
      </c>
      <c r="AU41" s="91">
        <v>4625045</v>
      </c>
      <c r="AV41" s="91">
        <v>0</v>
      </c>
      <c r="AW41" s="91">
        <v>0</v>
      </c>
      <c r="AX41" s="91">
        <v>983275</v>
      </c>
      <c r="AY41" s="91">
        <v>-17695</v>
      </c>
      <c r="AZ41" s="91">
        <v>-15560</v>
      </c>
      <c r="BA41" s="91">
        <v>0</v>
      </c>
      <c r="BB41" s="91">
        <v>0</v>
      </c>
      <c r="BC41" s="91">
        <v>-2135</v>
      </c>
      <c r="BD41" s="76">
        <f t="shared" si="0"/>
        <v>65850</v>
      </c>
      <c r="BE41" s="76"/>
      <c r="BF41" s="76"/>
      <c r="BG41" s="76"/>
      <c r="BH41" s="76"/>
      <c r="BI41" s="76"/>
      <c r="BJ41" s="76"/>
      <c r="BK41" s="76"/>
      <c r="BL41" s="76"/>
      <c r="BM41" s="76"/>
      <c r="BN41" s="76"/>
      <c r="BO41" s="76"/>
      <c r="BP41" s="76"/>
      <c r="BQ41" s="76"/>
      <c r="BR41" s="76"/>
      <c r="BS41" s="76"/>
      <c r="BT41" s="76"/>
      <c r="BU41" s="76"/>
      <c r="BV41" s="76"/>
      <c r="BW41" s="76"/>
      <c r="BX41" s="76"/>
      <c r="BY41" s="76"/>
      <c r="BZ41" s="76"/>
      <c r="CA41" s="76"/>
      <c r="CB41" s="76"/>
      <c r="CC41" s="76"/>
      <c r="CD41" s="76"/>
      <c r="CE41" s="76"/>
      <c r="CF41" s="76"/>
      <c r="CG41" s="76"/>
      <c r="CH41" s="76"/>
      <c r="CI41" s="76"/>
      <c r="CJ41" s="76"/>
      <c r="CK41" s="76"/>
      <c r="CL41" s="76"/>
      <c r="CM41" s="76"/>
      <c r="CN41" s="76"/>
      <c r="CO41" s="76"/>
      <c r="CP41" s="76"/>
      <c r="CQ41" s="76"/>
      <c r="CR41" s="76"/>
      <c r="CS41" s="76"/>
      <c r="CT41" s="76"/>
      <c r="CU41" s="76"/>
      <c r="CV41" s="76"/>
      <c r="CW41" s="76"/>
      <c r="CX41" s="76"/>
      <c r="CY41" s="76"/>
      <c r="CZ41" s="76"/>
      <c r="DA41" s="76"/>
      <c r="DB41" s="76"/>
      <c r="DC41" s="76"/>
      <c r="DD41" s="76"/>
      <c r="DE41" s="76"/>
      <c r="DF41" s="76"/>
      <c r="DG41" s="76"/>
      <c r="DH41" s="76"/>
      <c r="DI41" s="76"/>
      <c r="DJ41" s="76"/>
      <c r="DK41" s="76"/>
      <c r="DL41" s="76"/>
      <c r="DM41" s="76"/>
      <c r="DN41" s="76"/>
      <c r="DO41" s="76"/>
      <c r="DP41" s="76"/>
      <c r="DQ41" s="76"/>
      <c r="DR41" s="76"/>
      <c r="DS41" s="76"/>
      <c r="DT41" s="76"/>
      <c r="DU41" s="76"/>
      <c r="DV41" s="76"/>
      <c r="DW41" s="76"/>
      <c r="DX41" s="76"/>
      <c r="DY41" s="76"/>
      <c r="DZ41" s="76"/>
      <c r="EA41" s="76"/>
      <c r="EB41" s="76"/>
      <c r="EC41" s="76"/>
      <c r="ED41" s="76"/>
      <c r="EE41" s="76"/>
      <c r="EF41" s="76"/>
      <c r="EG41" s="76"/>
      <c r="EH41" s="76"/>
      <c r="EI41" s="76"/>
      <c r="EJ41" s="76"/>
      <c r="EK41" s="76"/>
      <c r="EL41" s="76"/>
      <c r="EM41" s="76"/>
      <c r="EN41" s="76"/>
      <c r="EO41" s="76"/>
      <c r="EP41" s="76"/>
      <c r="EQ41" s="76"/>
      <c r="ER41" s="76"/>
      <c r="ES41" s="76"/>
      <c r="ET41" s="76"/>
      <c r="EU41" s="76"/>
      <c r="EV41" s="76"/>
      <c r="EW41" s="76"/>
      <c r="EX41" s="76"/>
      <c r="EY41" s="76"/>
      <c r="EZ41" s="76"/>
      <c r="FA41" s="76"/>
      <c r="FB41" s="76"/>
      <c r="FC41" s="76"/>
      <c r="FD41" s="76"/>
      <c r="FE41" s="76"/>
      <c r="FF41" s="76"/>
      <c r="FG41" s="76"/>
      <c r="FH41" s="76"/>
      <c r="FI41" s="76"/>
      <c r="FJ41" s="76"/>
      <c r="FK41" s="76"/>
      <c r="FL41" s="76"/>
      <c r="FM41" s="76"/>
      <c r="FN41" s="76"/>
      <c r="FO41" s="76"/>
      <c r="FP41" s="76"/>
      <c r="FQ41" s="76"/>
      <c r="FR41" s="76"/>
      <c r="FS41" s="76"/>
      <c r="FT41" s="76"/>
      <c r="FU41" s="76"/>
      <c r="FV41" s="76"/>
      <c r="FW41" s="76"/>
      <c r="FX41" s="76"/>
      <c r="FY41" s="76"/>
      <c r="FZ41" s="76"/>
      <c r="GA41" s="76"/>
      <c r="GB41" s="76"/>
      <c r="GC41" s="76"/>
      <c r="GD41" s="76"/>
      <c r="GE41" s="76"/>
      <c r="GF41" s="76"/>
      <c r="GG41" s="76"/>
      <c r="GH41" s="76"/>
      <c r="GI41" s="76"/>
      <c r="GJ41" s="76"/>
      <c r="GK41" s="76"/>
      <c r="GL41" s="76"/>
      <c r="GM41" s="76"/>
      <c r="GN41" s="76"/>
      <c r="GO41" s="76"/>
      <c r="GP41" s="76"/>
      <c r="GQ41" s="76"/>
      <c r="GR41" s="76"/>
      <c r="GS41" s="76"/>
      <c r="GT41" s="76"/>
      <c r="GU41" s="76"/>
      <c r="GV41" s="76"/>
      <c r="GW41" s="76"/>
      <c r="GX41" s="76"/>
      <c r="GY41" s="76"/>
      <c r="GZ41" s="76"/>
      <c r="HA41" s="76"/>
      <c r="HB41" s="76"/>
      <c r="HC41" s="76"/>
      <c r="HD41" s="76"/>
      <c r="HE41" s="76"/>
      <c r="HF41" s="76"/>
      <c r="HG41" s="76"/>
      <c r="HH41" s="76"/>
      <c r="HI41" s="76"/>
      <c r="HJ41" s="76"/>
      <c r="HK41" s="76"/>
      <c r="HL41" s="76"/>
      <c r="HM41" s="76"/>
      <c r="HN41" s="76"/>
      <c r="HO41" s="76"/>
      <c r="HP41" s="76"/>
      <c r="HQ41" s="76"/>
      <c r="HR41" s="76"/>
      <c r="HS41" s="76"/>
      <c r="HT41" s="76"/>
      <c r="HU41" s="76"/>
      <c r="HV41" s="76"/>
      <c r="HW41" s="76"/>
      <c r="HX41" s="76"/>
      <c r="HY41" s="76"/>
      <c r="HZ41" s="76"/>
      <c r="IA41" s="76"/>
      <c r="IB41" s="76"/>
      <c r="IC41" s="76"/>
      <c r="ID41" s="76"/>
      <c r="IE41" s="76"/>
      <c r="IF41" s="76"/>
      <c r="IG41" s="76"/>
      <c r="IH41" s="76"/>
      <c r="II41" s="76"/>
      <c r="IJ41" s="76"/>
      <c r="IK41" s="76"/>
      <c r="IL41" s="76"/>
      <c r="IM41" s="76"/>
      <c r="IN41" s="76"/>
      <c r="IO41" s="76"/>
      <c r="IP41" s="76"/>
      <c r="IQ41" s="76"/>
      <c r="IR41" s="76"/>
      <c r="IS41" s="76"/>
      <c r="IT41" s="76"/>
      <c r="IU41" s="76"/>
    </row>
    <row r="42" spans="1:255" ht="12.75">
      <c r="A42" s="92">
        <v>430421</v>
      </c>
      <c r="B42" s="93" t="s">
        <v>50</v>
      </c>
      <c r="C42" s="91">
        <v>242389815.69999999</v>
      </c>
      <c r="D42" s="91">
        <v>50707266</v>
      </c>
      <c r="E42" s="91">
        <v>45245100</v>
      </c>
      <c r="F42" s="91">
        <v>5411600</v>
      </c>
      <c r="G42" s="91">
        <v>50566</v>
      </c>
      <c r="H42" s="91">
        <v>0</v>
      </c>
      <c r="I42" s="91">
        <v>191045900</v>
      </c>
      <c r="J42" s="91">
        <v>178922168</v>
      </c>
      <c r="K42" s="91">
        <v>147708000</v>
      </c>
      <c r="L42" s="91">
        <v>26867000</v>
      </c>
      <c r="M42" s="91">
        <v>0</v>
      </c>
      <c r="N42" s="91">
        <v>4347168</v>
      </c>
      <c r="O42" s="91">
        <v>12123732</v>
      </c>
      <c r="P42" s="91">
        <v>9404000</v>
      </c>
      <c r="Q42" s="91">
        <v>0</v>
      </c>
      <c r="R42" s="91">
        <v>2719732</v>
      </c>
      <c r="S42" s="91">
        <v>0</v>
      </c>
      <c r="T42" s="91">
        <v>584670.88</v>
      </c>
      <c r="U42" s="91">
        <v>0</v>
      </c>
      <c r="V42" s="91">
        <v>51978.82</v>
      </c>
      <c r="W42" s="91">
        <v>0</v>
      </c>
      <c r="X42" s="91">
        <v>0</v>
      </c>
      <c r="Y42" s="91">
        <v>193451840.35000002</v>
      </c>
      <c r="Z42" s="91">
        <v>193219743.91000003</v>
      </c>
      <c r="AA42" s="91">
        <v>186791522.83000001</v>
      </c>
      <c r="AB42" s="91">
        <v>6428221.0800000001</v>
      </c>
      <c r="AC42" s="91">
        <v>1875159.87</v>
      </c>
      <c r="AD42" s="91">
        <v>0</v>
      </c>
      <c r="AE42" s="91">
        <v>232096.44</v>
      </c>
      <c r="AF42" s="91">
        <v>0</v>
      </c>
      <c r="AG42" s="91">
        <v>0</v>
      </c>
      <c r="AH42" s="91">
        <v>323592126.91000003</v>
      </c>
      <c r="AI42" s="91">
        <v>315008819.75999999</v>
      </c>
      <c r="AJ42" s="91">
        <v>48937975.349999964</v>
      </c>
      <c r="AK42" s="91">
        <v>56807330.180000007</v>
      </c>
      <c r="AL42" s="91">
        <v>372530102.25999999</v>
      </c>
      <c r="AM42" s="91">
        <v>371816149.94</v>
      </c>
      <c r="AN42" s="91">
        <v>552900</v>
      </c>
      <c r="AO42" s="91">
        <v>186791522.82999998</v>
      </c>
      <c r="AP42" s="91">
        <v>153899206.97999999</v>
      </c>
      <c r="AQ42" s="91">
        <v>26313806.850000001</v>
      </c>
      <c r="AR42" s="91">
        <v>0</v>
      </c>
      <c r="AS42" s="91">
        <v>6578509</v>
      </c>
      <c r="AT42" s="91">
        <v>187087320.53</v>
      </c>
      <c r="AU42" s="91">
        <v>154183479.53</v>
      </c>
      <c r="AV42" s="91">
        <v>26323032</v>
      </c>
      <c r="AW42" s="91">
        <v>0</v>
      </c>
      <c r="AX42" s="91">
        <v>6580809</v>
      </c>
      <c r="AY42" s="91">
        <v>-295797.7</v>
      </c>
      <c r="AZ42" s="91">
        <v>-284272.55</v>
      </c>
      <c r="BA42" s="91">
        <v>-9225.15</v>
      </c>
      <c r="BB42" s="91">
        <v>0</v>
      </c>
      <c r="BC42" s="91">
        <v>-2300</v>
      </c>
      <c r="BD42" s="76">
        <f t="shared" si="0"/>
        <v>2198560</v>
      </c>
      <c r="BE42" s="76"/>
      <c r="BF42" s="76"/>
      <c r="BG42" s="76"/>
      <c r="BH42" s="76"/>
      <c r="BI42" s="76"/>
      <c r="BJ42" s="76"/>
      <c r="BK42" s="76"/>
      <c r="BL42" s="76"/>
      <c r="BM42" s="76"/>
      <c r="BN42" s="76"/>
      <c r="BO42" s="76"/>
      <c r="BP42" s="76"/>
      <c r="BQ42" s="76"/>
      <c r="BR42" s="76"/>
      <c r="BS42" s="76"/>
      <c r="BT42" s="76"/>
      <c r="BU42" s="76"/>
      <c r="BV42" s="76"/>
      <c r="BW42" s="76"/>
      <c r="BX42" s="76"/>
      <c r="BY42" s="76"/>
      <c r="BZ42" s="76"/>
      <c r="CA42" s="76"/>
      <c r="CB42" s="76"/>
      <c r="CC42" s="76"/>
      <c r="CD42" s="76"/>
      <c r="CE42" s="76"/>
      <c r="CF42" s="76"/>
      <c r="CG42" s="76"/>
      <c r="CH42" s="76"/>
      <c r="CI42" s="76"/>
      <c r="CJ42" s="76"/>
      <c r="CK42" s="76"/>
      <c r="CL42" s="76"/>
      <c r="CM42" s="76"/>
      <c r="CN42" s="76"/>
      <c r="CO42" s="76"/>
      <c r="CP42" s="76"/>
      <c r="CQ42" s="76"/>
      <c r="CR42" s="76"/>
      <c r="CS42" s="76"/>
      <c r="CT42" s="76"/>
      <c r="CU42" s="76"/>
      <c r="CV42" s="76"/>
      <c r="CW42" s="76"/>
      <c r="CX42" s="76"/>
      <c r="CY42" s="76"/>
      <c r="CZ42" s="76"/>
      <c r="DA42" s="76"/>
      <c r="DB42" s="76"/>
      <c r="DC42" s="76"/>
      <c r="DD42" s="76"/>
      <c r="DE42" s="76"/>
      <c r="DF42" s="76"/>
      <c r="DG42" s="76"/>
      <c r="DH42" s="76"/>
      <c r="DI42" s="76"/>
      <c r="DJ42" s="76"/>
      <c r="DK42" s="76"/>
      <c r="DL42" s="76"/>
      <c r="DM42" s="76"/>
      <c r="DN42" s="76"/>
      <c r="DO42" s="76"/>
      <c r="DP42" s="76"/>
      <c r="DQ42" s="76"/>
      <c r="DR42" s="76"/>
      <c r="DS42" s="76"/>
      <c r="DT42" s="76"/>
      <c r="DU42" s="76"/>
      <c r="DV42" s="76"/>
      <c r="DW42" s="76"/>
      <c r="DX42" s="76"/>
      <c r="DY42" s="76"/>
      <c r="DZ42" s="76"/>
      <c r="EA42" s="76"/>
      <c r="EB42" s="76"/>
      <c r="EC42" s="76"/>
      <c r="ED42" s="76"/>
      <c r="EE42" s="76"/>
      <c r="EF42" s="76"/>
      <c r="EG42" s="76"/>
      <c r="EH42" s="76"/>
      <c r="EI42" s="76"/>
      <c r="EJ42" s="76"/>
      <c r="EK42" s="76"/>
      <c r="EL42" s="76"/>
      <c r="EM42" s="76"/>
      <c r="EN42" s="76"/>
      <c r="EO42" s="76"/>
      <c r="EP42" s="76"/>
      <c r="EQ42" s="76"/>
      <c r="ER42" s="76"/>
      <c r="ES42" s="76"/>
      <c r="ET42" s="76"/>
      <c r="EU42" s="76"/>
      <c r="EV42" s="76"/>
      <c r="EW42" s="76"/>
      <c r="EX42" s="76"/>
      <c r="EY42" s="76"/>
      <c r="EZ42" s="76"/>
      <c r="FA42" s="76"/>
      <c r="FB42" s="76"/>
      <c r="FC42" s="76"/>
      <c r="FD42" s="76"/>
      <c r="FE42" s="76"/>
      <c r="FF42" s="76"/>
      <c r="FG42" s="76"/>
      <c r="FH42" s="76"/>
      <c r="FI42" s="76"/>
      <c r="FJ42" s="76"/>
      <c r="FK42" s="76"/>
      <c r="FL42" s="76"/>
      <c r="FM42" s="76"/>
      <c r="FN42" s="76"/>
      <c r="FO42" s="76"/>
      <c r="FP42" s="76"/>
      <c r="FQ42" s="76"/>
      <c r="FR42" s="76"/>
      <c r="FS42" s="76"/>
      <c r="FT42" s="76"/>
      <c r="FU42" s="76"/>
      <c r="FV42" s="76"/>
      <c r="FW42" s="76"/>
      <c r="FX42" s="76"/>
      <c r="FY42" s="76"/>
      <c r="FZ42" s="76"/>
      <c r="GA42" s="76"/>
      <c r="GB42" s="76"/>
      <c r="GC42" s="76"/>
      <c r="GD42" s="76"/>
      <c r="GE42" s="76"/>
      <c r="GF42" s="76"/>
      <c r="GG42" s="76"/>
      <c r="GH42" s="76"/>
      <c r="GI42" s="76"/>
      <c r="GJ42" s="76"/>
      <c r="GK42" s="76"/>
      <c r="GL42" s="76"/>
      <c r="GM42" s="76"/>
      <c r="GN42" s="76"/>
      <c r="GO42" s="76"/>
      <c r="GP42" s="76"/>
      <c r="GQ42" s="76"/>
      <c r="GR42" s="76"/>
      <c r="GS42" s="76"/>
      <c r="GT42" s="76"/>
      <c r="GU42" s="76"/>
      <c r="GV42" s="76"/>
      <c r="GW42" s="76"/>
      <c r="GX42" s="76"/>
      <c r="GY42" s="76"/>
      <c r="GZ42" s="76"/>
      <c r="HA42" s="76"/>
      <c r="HB42" s="76"/>
      <c r="HC42" s="76"/>
      <c r="HD42" s="76"/>
      <c r="HE42" s="76"/>
      <c r="HF42" s="76"/>
      <c r="HG42" s="76"/>
      <c r="HH42" s="76"/>
      <c r="HI42" s="76"/>
      <c r="HJ42" s="76"/>
      <c r="HK42" s="76"/>
      <c r="HL42" s="76"/>
      <c r="HM42" s="76"/>
      <c r="HN42" s="76"/>
      <c r="HO42" s="76"/>
      <c r="HP42" s="76"/>
      <c r="HQ42" s="76"/>
      <c r="HR42" s="76"/>
      <c r="HS42" s="76"/>
      <c r="HT42" s="76"/>
      <c r="HU42" s="76"/>
      <c r="HV42" s="76"/>
      <c r="HW42" s="76"/>
      <c r="HX42" s="76"/>
      <c r="HY42" s="76"/>
      <c r="HZ42" s="76"/>
      <c r="IA42" s="76"/>
      <c r="IB42" s="76"/>
      <c r="IC42" s="76"/>
      <c r="ID42" s="76"/>
      <c r="IE42" s="76"/>
      <c r="IF42" s="76"/>
      <c r="IG42" s="76"/>
      <c r="IH42" s="76"/>
      <c r="II42" s="76"/>
      <c r="IJ42" s="76"/>
      <c r="IK42" s="76"/>
      <c r="IL42" s="76"/>
      <c r="IM42" s="76"/>
      <c r="IN42" s="76"/>
      <c r="IO42" s="76"/>
      <c r="IP42" s="76"/>
      <c r="IQ42" s="76"/>
      <c r="IR42" s="76"/>
      <c r="IS42" s="76"/>
      <c r="IT42" s="76"/>
      <c r="IU42" s="76"/>
    </row>
    <row r="43" spans="1:255" ht="12.75">
      <c r="A43" s="92">
        <v>430422</v>
      </c>
      <c r="B43" s="93" t="s">
        <v>51</v>
      </c>
      <c r="C43" s="91">
        <v>235720897.84</v>
      </c>
      <c r="D43" s="91">
        <v>39844600</v>
      </c>
      <c r="E43" s="91">
        <v>35390000</v>
      </c>
      <c r="F43" s="91">
        <v>4454600</v>
      </c>
      <c r="G43" s="91">
        <v>0</v>
      </c>
      <c r="H43" s="91">
        <v>0</v>
      </c>
      <c r="I43" s="91">
        <v>195392600</v>
      </c>
      <c r="J43" s="91">
        <v>184993000</v>
      </c>
      <c r="K43" s="91">
        <v>158929000</v>
      </c>
      <c r="L43" s="91">
        <v>20590000</v>
      </c>
      <c r="M43" s="91">
        <v>0</v>
      </c>
      <c r="N43" s="91">
        <v>5474000</v>
      </c>
      <c r="O43" s="91">
        <v>9969600</v>
      </c>
      <c r="P43" s="91">
        <v>6754000</v>
      </c>
      <c r="Q43" s="91">
        <v>0</v>
      </c>
      <c r="R43" s="91">
        <v>3215600</v>
      </c>
      <c r="S43" s="91">
        <v>430000</v>
      </c>
      <c r="T43" s="91">
        <v>422323.74</v>
      </c>
      <c r="U43" s="91">
        <v>0</v>
      </c>
      <c r="V43" s="91">
        <v>61374.1</v>
      </c>
      <c r="W43" s="91">
        <v>0</v>
      </c>
      <c r="X43" s="91">
        <v>0</v>
      </c>
      <c r="Y43" s="91">
        <v>165386788.76999998</v>
      </c>
      <c r="Z43" s="91">
        <v>164460087.16999999</v>
      </c>
      <c r="AA43" s="91">
        <v>159404087.47</v>
      </c>
      <c r="AB43" s="91">
        <v>5055999.7</v>
      </c>
      <c r="AC43" s="91">
        <v>1913771.48</v>
      </c>
      <c r="AD43" s="91">
        <v>826305</v>
      </c>
      <c r="AE43" s="91">
        <v>100396.6</v>
      </c>
      <c r="AF43" s="91">
        <v>0</v>
      </c>
      <c r="AG43" s="91">
        <v>0</v>
      </c>
      <c r="AH43" s="91">
        <v>281094532.19</v>
      </c>
      <c r="AI43" s="91">
        <v>301282742.60000002</v>
      </c>
      <c r="AJ43" s="91">
        <v>70334109.070000023</v>
      </c>
      <c r="AK43" s="91">
        <v>44745196.539999999</v>
      </c>
      <c r="AL43" s="91">
        <v>351428641.25999999</v>
      </c>
      <c r="AM43" s="91">
        <v>346027939.14000005</v>
      </c>
      <c r="AN43" s="91">
        <v>0</v>
      </c>
      <c r="AO43" s="91">
        <v>159404087.47</v>
      </c>
      <c r="AP43" s="91">
        <v>131427693.79000001</v>
      </c>
      <c r="AQ43" s="91">
        <v>19583486.68</v>
      </c>
      <c r="AR43" s="91">
        <v>0</v>
      </c>
      <c r="AS43" s="91">
        <v>8392907</v>
      </c>
      <c r="AT43" s="91">
        <v>159703098</v>
      </c>
      <c r="AU43" s="91">
        <v>131704765</v>
      </c>
      <c r="AV43" s="91">
        <v>19598838</v>
      </c>
      <c r="AW43" s="91">
        <v>0</v>
      </c>
      <c r="AX43" s="91">
        <v>8399495</v>
      </c>
      <c r="AY43" s="91">
        <v>-299010.53000000003</v>
      </c>
      <c r="AZ43" s="91">
        <v>-277071.21000000002</v>
      </c>
      <c r="BA43" s="91">
        <v>-15351.32</v>
      </c>
      <c r="BB43" s="91">
        <v>0</v>
      </c>
      <c r="BC43" s="91">
        <v>-6588</v>
      </c>
      <c r="BD43" s="76">
        <f t="shared" si="0"/>
        <v>1877538</v>
      </c>
      <c r="BE43" s="76"/>
      <c r="BF43" s="76"/>
      <c r="BG43" s="76"/>
      <c r="BH43" s="76"/>
      <c r="BI43" s="76"/>
      <c r="BJ43" s="76"/>
      <c r="BK43" s="76"/>
      <c r="BL43" s="76"/>
      <c r="BM43" s="76"/>
      <c r="BN43" s="76"/>
      <c r="BO43" s="76"/>
      <c r="BP43" s="76"/>
      <c r="BQ43" s="76"/>
      <c r="BR43" s="76"/>
      <c r="BS43" s="76"/>
      <c r="BT43" s="76"/>
      <c r="BU43" s="76"/>
      <c r="BV43" s="76"/>
      <c r="BW43" s="76"/>
      <c r="BX43" s="76"/>
      <c r="BY43" s="76"/>
      <c r="BZ43" s="76"/>
      <c r="CA43" s="76"/>
      <c r="CB43" s="76"/>
      <c r="CC43" s="76"/>
      <c r="CD43" s="76"/>
      <c r="CE43" s="76"/>
      <c r="CF43" s="76"/>
      <c r="CG43" s="76"/>
      <c r="CH43" s="76"/>
      <c r="CI43" s="76"/>
      <c r="CJ43" s="76"/>
      <c r="CK43" s="76"/>
      <c r="CL43" s="76"/>
      <c r="CM43" s="76"/>
      <c r="CN43" s="76"/>
      <c r="CO43" s="76"/>
      <c r="CP43" s="76"/>
      <c r="CQ43" s="76"/>
      <c r="CR43" s="76"/>
      <c r="CS43" s="76"/>
      <c r="CT43" s="76"/>
      <c r="CU43" s="76"/>
      <c r="CV43" s="76"/>
      <c r="CW43" s="76"/>
      <c r="CX43" s="76"/>
      <c r="CY43" s="76"/>
      <c r="CZ43" s="76"/>
      <c r="DA43" s="76"/>
      <c r="DB43" s="76"/>
      <c r="DC43" s="76"/>
      <c r="DD43" s="76"/>
      <c r="DE43" s="76"/>
      <c r="DF43" s="76"/>
      <c r="DG43" s="76"/>
      <c r="DH43" s="76"/>
      <c r="DI43" s="76"/>
      <c r="DJ43" s="76"/>
      <c r="DK43" s="76"/>
      <c r="DL43" s="76"/>
      <c r="DM43" s="76"/>
      <c r="DN43" s="76"/>
      <c r="DO43" s="76"/>
      <c r="DP43" s="76"/>
      <c r="DQ43" s="76"/>
      <c r="DR43" s="76"/>
      <c r="DS43" s="76"/>
      <c r="DT43" s="76"/>
      <c r="DU43" s="76"/>
      <c r="DV43" s="76"/>
      <c r="DW43" s="76"/>
      <c r="DX43" s="76"/>
      <c r="DY43" s="76"/>
      <c r="DZ43" s="76"/>
      <c r="EA43" s="76"/>
      <c r="EB43" s="76"/>
      <c r="EC43" s="76"/>
      <c r="ED43" s="76"/>
      <c r="EE43" s="76"/>
      <c r="EF43" s="76"/>
      <c r="EG43" s="76"/>
      <c r="EH43" s="76"/>
      <c r="EI43" s="76"/>
      <c r="EJ43" s="76"/>
      <c r="EK43" s="76"/>
      <c r="EL43" s="76"/>
      <c r="EM43" s="76"/>
      <c r="EN43" s="76"/>
      <c r="EO43" s="76"/>
      <c r="EP43" s="76"/>
      <c r="EQ43" s="76"/>
      <c r="ER43" s="76"/>
      <c r="ES43" s="76"/>
      <c r="ET43" s="76"/>
      <c r="EU43" s="76"/>
      <c r="EV43" s="76"/>
      <c r="EW43" s="76"/>
      <c r="EX43" s="76"/>
      <c r="EY43" s="76"/>
      <c r="EZ43" s="76"/>
      <c r="FA43" s="76"/>
      <c r="FB43" s="76"/>
      <c r="FC43" s="76"/>
      <c r="FD43" s="76"/>
      <c r="FE43" s="76"/>
      <c r="FF43" s="76"/>
      <c r="FG43" s="76"/>
      <c r="FH43" s="76"/>
      <c r="FI43" s="76"/>
      <c r="FJ43" s="76"/>
      <c r="FK43" s="76"/>
      <c r="FL43" s="76"/>
      <c r="FM43" s="76"/>
      <c r="FN43" s="76"/>
      <c r="FO43" s="76"/>
      <c r="FP43" s="76"/>
      <c r="FQ43" s="76"/>
      <c r="FR43" s="76"/>
      <c r="FS43" s="76"/>
      <c r="FT43" s="76"/>
      <c r="FU43" s="76"/>
      <c r="FV43" s="76"/>
      <c r="FW43" s="76"/>
      <c r="FX43" s="76"/>
      <c r="FY43" s="76"/>
      <c r="FZ43" s="76"/>
      <c r="GA43" s="76"/>
      <c r="GB43" s="76"/>
      <c r="GC43" s="76"/>
      <c r="GD43" s="76"/>
      <c r="GE43" s="76"/>
      <c r="GF43" s="76"/>
      <c r="GG43" s="76"/>
      <c r="GH43" s="76"/>
      <c r="GI43" s="76"/>
      <c r="GJ43" s="76"/>
      <c r="GK43" s="76"/>
      <c r="GL43" s="76"/>
      <c r="GM43" s="76"/>
      <c r="GN43" s="76"/>
      <c r="GO43" s="76"/>
      <c r="GP43" s="76"/>
      <c r="GQ43" s="76"/>
      <c r="GR43" s="76"/>
      <c r="GS43" s="76"/>
      <c r="GT43" s="76"/>
      <c r="GU43" s="76"/>
      <c r="GV43" s="76"/>
      <c r="GW43" s="76"/>
      <c r="GX43" s="76"/>
      <c r="GY43" s="76"/>
      <c r="GZ43" s="76"/>
      <c r="HA43" s="76"/>
      <c r="HB43" s="76"/>
      <c r="HC43" s="76"/>
      <c r="HD43" s="76"/>
      <c r="HE43" s="76"/>
      <c r="HF43" s="76"/>
      <c r="HG43" s="76"/>
      <c r="HH43" s="76"/>
      <c r="HI43" s="76"/>
      <c r="HJ43" s="76"/>
      <c r="HK43" s="76"/>
      <c r="HL43" s="76"/>
      <c r="HM43" s="76"/>
      <c r="HN43" s="76"/>
      <c r="HO43" s="76"/>
      <c r="HP43" s="76"/>
      <c r="HQ43" s="76"/>
      <c r="HR43" s="76"/>
      <c r="HS43" s="76"/>
      <c r="HT43" s="76"/>
      <c r="HU43" s="76"/>
      <c r="HV43" s="76"/>
      <c r="HW43" s="76"/>
      <c r="HX43" s="76"/>
      <c r="HY43" s="76"/>
      <c r="HZ43" s="76"/>
      <c r="IA43" s="76"/>
      <c r="IB43" s="76"/>
      <c r="IC43" s="76"/>
      <c r="ID43" s="76"/>
      <c r="IE43" s="76"/>
      <c r="IF43" s="76"/>
      <c r="IG43" s="76"/>
      <c r="IH43" s="76"/>
      <c r="II43" s="76"/>
      <c r="IJ43" s="76"/>
      <c r="IK43" s="76"/>
      <c r="IL43" s="76"/>
      <c r="IM43" s="76"/>
      <c r="IN43" s="76"/>
      <c r="IO43" s="76"/>
      <c r="IP43" s="76"/>
      <c r="IQ43" s="76"/>
      <c r="IR43" s="76"/>
      <c r="IS43" s="76"/>
      <c r="IT43" s="76"/>
      <c r="IU43" s="76"/>
    </row>
    <row r="44" spans="1:255" ht="12.75">
      <c r="A44" s="92">
        <v>430423</v>
      </c>
      <c r="B44" s="93" t="s">
        <v>52</v>
      </c>
      <c r="C44" s="91">
        <v>102638473.90000001</v>
      </c>
      <c r="D44" s="91">
        <v>26569289</v>
      </c>
      <c r="E44" s="91">
        <v>15083700</v>
      </c>
      <c r="F44" s="91">
        <v>1389600</v>
      </c>
      <c r="G44" s="91">
        <v>10095989</v>
      </c>
      <c r="H44" s="91">
        <v>0</v>
      </c>
      <c r="I44" s="91">
        <v>75598500</v>
      </c>
      <c r="J44" s="91">
        <v>70283000</v>
      </c>
      <c r="K44" s="91">
        <v>57085000</v>
      </c>
      <c r="L44" s="91">
        <v>7058000</v>
      </c>
      <c r="M44" s="91">
        <v>0</v>
      </c>
      <c r="N44" s="91">
        <v>6140000</v>
      </c>
      <c r="O44" s="91">
        <v>4315500</v>
      </c>
      <c r="P44" s="91">
        <v>2642000</v>
      </c>
      <c r="Q44" s="91">
        <v>0</v>
      </c>
      <c r="R44" s="91">
        <v>1673500</v>
      </c>
      <c r="S44" s="91">
        <v>1000000</v>
      </c>
      <c r="T44" s="91">
        <v>452243.5</v>
      </c>
      <c r="U44" s="91">
        <v>0</v>
      </c>
      <c r="V44" s="91">
        <v>18441.400000000001</v>
      </c>
      <c r="W44" s="91">
        <v>0</v>
      </c>
      <c r="X44" s="91">
        <v>0</v>
      </c>
      <c r="Y44" s="91">
        <v>72301471.679999992</v>
      </c>
      <c r="Z44" s="91">
        <v>71215331.689999998</v>
      </c>
      <c r="AA44" s="91">
        <v>65611202.770000003</v>
      </c>
      <c r="AB44" s="91">
        <v>5604128.9199999999</v>
      </c>
      <c r="AC44" s="91">
        <v>1786630.26</v>
      </c>
      <c r="AD44" s="91">
        <v>1044180</v>
      </c>
      <c r="AE44" s="91">
        <v>41959.99</v>
      </c>
      <c r="AF44" s="91">
        <v>0</v>
      </c>
      <c r="AG44" s="91">
        <v>0</v>
      </c>
      <c r="AH44" s="91">
        <v>141646618.69999999</v>
      </c>
      <c r="AI44" s="91">
        <v>141371640.58000001</v>
      </c>
      <c r="AJ44" s="91">
        <v>30337002.220000014</v>
      </c>
      <c r="AK44" s="91">
        <v>25665204.989999998</v>
      </c>
      <c r="AL44" s="91">
        <v>171983620.92000002</v>
      </c>
      <c r="AM44" s="91">
        <v>167036845.57000002</v>
      </c>
      <c r="AN44" s="91">
        <v>173500</v>
      </c>
      <c r="AO44" s="91">
        <v>65611202.769999996</v>
      </c>
      <c r="AP44" s="91">
        <v>54074937.969999999</v>
      </c>
      <c r="AQ44" s="91">
        <v>6921580.7999999998</v>
      </c>
      <c r="AR44" s="91">
        <v>0</v>
      </c>
      <c r="AS44" s="91">
        <v>4614684</v>
      </c>
      <c r="AT44" s="91">
        <v>65717253.68</v>
      </c>
      <c r="AU44" s="91">
        <v>54177393.119999997</v>
      </c>
      <c r="AV44" s="91">
        <v>6923840.5599999996</v>
      </c>
      <c r="AW44" s="91">
        <v>0</v>
      </c>
      <c r="AX44" s="91">
        <v>4616020</v>
      </c>
      <c r="AY44" s="91">
        <v>-106050.90999999999</v>
      </c>
      <c r="AZ44" s="91">
        <v>-102455.15</v>
      </c>
      <c r="BA44" s="91">
        <v>-2259.7600000000002</v>
      </c>
      <c r="BB44" s="91">
        <v>0</v>
      </c>
      <c r="BC44" s="91">
        <v>-1336</v>
      </c>
      <c r="BD44" s="76">
        <f t="shared" si="0"/>
        <v>772499</v>
      </c>
      <c r="BE44" s="76"/>
      <c r="BF44" s="76"/>
      <c r="BG44" s="76"/>
      <c r="BH44" s="76"/>
      <c r="BI44" s="76"/>
      <c r="BJ44" s="76"/>
      <c r="BK44" s="76"/>
      <c r="BL44" s="76"/>
      <c r="BM44" s="76"/>
      <c r="BN44" s="76"/>
      <c r="BO44" s="76"/>
      <c r="BP44" s="76"/>
      <c r="BQ44" s="76"/>
      <c r="BR44" s="76"/>
      <c r="BS44" s="76"/>
      <c r="BT44" s="76"/>
      <c r="BU44" s="76"/>
      <c r="BV44" s="76"/>
      <c r="BW44" s="76"/>
      <c r="BX44" s="76"/>
      <c r="BY44" s="76"/>
      <c r="BZ44" s="76"/>
      <c r="CA44" s="76"/>
      <c r="CB44" s="76"/>
      <c r="CC44" s="76"/>
      <c r="CD44" s="76"/>
      <c r="CE44" s="76"/>
      <c r="CF44" s="76"/>
      <c r="CG44" s="76"/>
      <c r="CH44" s="76"/>
      <c r="CI44" s="76"/>
      <c r="CJ44" s="76"/>
      <c r="CK44" s="76"/>
      <c r="CL44" s="76"/>
      <c r="CM44" s="76"/>
      <c r="CN44" s="76"/>
      <c r="CO44" s="76"/>
      <c r="CP44" s="76"/>
      <c r="CQ44" s="76"/>
      <c r="CR44" s="76"/>
      <c r="CS44" s="76"/>
      <c r="CT44" s="76"/>
      <c r="CU44" s="76"/>
      <c r="CV44" s="76"/>
      <c r="CW44" s="76"/>
      <c r="CX44" s="76"/>
      <c r="CY44" s="76"/>
      <c r="CZ44" s="76"/>
      <c r="DA44" s="76"/>
      <c r="DB44" s="76"/>
      <c r="DC44" s="76"/>
      <c r="DD44" s="76"/>
      <c r="DE44" s="76"/>
      <c r="DF44" s="76"/>
      <c r="DG44" s="76"/>
      <c r="DH44" s="76"/>
      <c r="DI44" s="76"/>
      <c r="DJ44" s="76"/>
      <c r="DK44" s="76"/>
      <c r="DL44" s="76"/>
      <c r="DM44" s="76"/>
      <c r="DN44" s="76"/>
      <c r="DO44" s="76"/>
      <c r="DP44" s="76"/>
      <c r="DQ44" s="76"/>
      <c r="DR44" s="76"/>
      <c r="DS44" s="76"/>
      <c r="DT44" s="76"/>
      <c r="DU44" s="76"/>
      <c r="DV44" s="76"/>
      <c r="DW44" s="76"/>
      <c r="DX44" s="76"/>
      <c r="DY44" s="76"/>
      <c r="DZ44" s="76"/>
      <c r="EA44" s="76"/>
      <c r="EB44" s="76"/>
      <c r="EC44" s="76"/>
      <c r="ED44" s="76"/>
      <c r="EE44" s="76"/>
      <c r="EF44" s="76"/>
      <c r="EG44" s="76"/>
      <c r="EH44" s="76"/>
      <c r="EI44" s="76"/>
      <c r="EJ44" s="76"/>
      <c r="EK44" s="76"/>
      <c r="EL44" s="76"/>
      <c r="EM44" s="76"/>
      <c r="EN44" s="76"/>
      <c r="EO44" s="76"/>
      <c r="EP44" s="76"/>
      <c r="EQ44" s="76"/>
      <c r="ER44" s="76"/>
      <c r="ES44" s="76"/>
      <c r="ET44" s="76"/>
      <c r="EU44" s="76"/>
      <c r="EV44" s="76"/>
      <c r="EW44" s="76"/>
      <c r="EX44" s="76"/>
      <c r="EY44" s="76"/>
      <c r="EZ44" s="76"/>
      <c r="FA44" s="76"/>
      <c r="FB44" s="76"/>
      <c r="FC44" s="76"/>
      <c r="FD44" s="76"/>
      <c r="FE44" s="76"/>
      <c r="FF44" s="76"/>
      <c r="FG44" s="76"/>
      <c r="FH44" s="76"/>
      <c r="FI44" s="76"/>
      <c r="FJ44" s="76"/>
      <c r="FK44" s="76"/>
      <c r="FL44" s="76"/>
      <c r="FM44" s="76"/>
      <c r="FN44" s="76"/>
      <c r="FO44" s="76"/>
      <c r="FP44" s="76"/>
      <c r="FQ44" s="76"/>
      <c r="FR44" s="76"/>
      <c r="FS44" s="76"/>
      <c r="FT44" s="76"/>
      <c r="FU44" s="76"/>
      <c r="FV44" s="76"/>
      <c r="FW44" s="76"/>
      <c r="FX44" s="76"/>
      <c r="FY44" s="76"/>
      <c r="FZ44" s="76"/>
      <c r="GA44" s="76"/>
      <c r="GB44" s="76"/>
      <c r="GC44" s="76"/>
      <c r="GD44" s="76"/>
      <c r="GE44" s="76"/>
      <c r="GF44" s="76"/>
      <c r="GG44" s="76"/>
      <c r="GH44" s="76"/>
      <c r="GI44" s="76"/>
      <c r="GJ44" s="76"/>
      <c r="GK44" s="76"/>
      <c r="GL44" s="76"/>
      <c r="GM44" s="76"/>
      <c r="GN44" s="76"/>
      <c r="GO44" s="76"/>
      <c r="GP44" s="76"/>
      <c r="GQ44" s="76"/>
      <c r="GR44" s="76"/>
      <c r="GS44" s="76"/>
      <c r="GT44" s="76"/>
      <c r="GU44" s="76"/>
      <c r="GV44" s="76"/>
      <c r="GW44" s="76"/>
      <c r="GX44" s="76"/>
      <c r="GY44" s="76"/>
      <c r="GZ44" s="76"/>
      <c r="HA44" s="76"/>
      <c r="HB44" s="76"/>
      <c r="HC44" s="76"/>
      <c r="HD44" s="76"/>
      <c r="HE44" s="76"/>
      <c r="HF44" s="76"/>
      <c r="HG44" s="76"/>
      <c r="HH44" s="76"/>
      <c r="HI44" s="76"/>
      <c r="HJ44" s="76"/>
      <c r="HK44" s="76"/>
      <c r="HL44" s="76"/>
      <c r="HM44" s="76"/>
      <c r="HN44" s="76"/>
      <c r="HO44" s="76"/>
      <c r="HP44" s="76"/>
      <c r="HQ44" s="76"/>
      <c r="HR44" s="76"/>
      <c r="HS44" s="76"/>
      <c r="HT44" s="76"/>
      <c r="HU44" s="76"/>
      <c r="HV44" s="76"/>
      <c r="HW44" s="76"/>
      <c r="HX44" s="76"/>
      <c r="HY44" s="76"/>
      <c r="HZ44" s="76"/>
      <c r="IA44" s="76"/>
      <c r="IB44" s="76"/>
      <c r="IC44" s="76"/>
      <c r="ID44" s="76"/>
      <c r="IE44" s="76"/>
      <c r="IF44" s="76"/>
      <c r="IG44" s="76"/>
      <c r="IH44" s="76"/>
      <c r="II44" s="76"/>
      <c r="IJ44" s="76"/>
      <c r="IK44" s="76"/>
      <c r="IL44" s="76"/>
      <c r="IM44" s="76"/>
      <c r="IN44" s="76"/>
      <c r="IO44" s="76"/>
      <c r="IP44" s="76"/>
      <c r="IQ44" s="76"/>
      <c r="IR44" s="76"/>
      <c r="IS44" s="76"/>
      <c r="IT44" s="76"/>
      <c r="IU44" s="76"/>
    </row>
    <row r="45" spans="1:255" ht="12.75">
      <c r="A45" s="92">
        <v>430424</v>
      </c>
      <c r="B45" s="93" t="s">
        <v>53</v>
      </c>
      <c r="C45" s="91">
        <v>156888042.35000002</v>
      </c>
      <c r="D45" s="91">
        <v>26167728.800000001</v>
      </c>
      <c r="E45" s="91">
        <v>17994900</v>
      </c>
      <c r="F45" s="91">
        <v>7850600</v>
      </c>
      <c r="G45" s="91">
        <v>322228.8</v>
      </c>
      <c r="H45" s="91">
        <v>0</v>
      </c>
      <c r="I45" s="91">
        <v>130315522</v>
      </c>
      <c r="J45" s="91">
        <v>122663000</v>
      </c>
      <c r="K45" s="91">
        <v>93428000</v>
      </c>
      <c r="L45" s="91">
        <v>22915000</v>
      </c>
      <c r="M45" s="91">
        <v>0</v>
      </c>
      <c r="N45" s="91">
        <v>6320000</v>
      </c>
      <c r="O45" s="91">
        <v>7109022</v>
      </c>
      <c r="P45" s="91">
        <v>2627000</v>
      </c>
      <c r="Q45" s="91">
        <v>0</v>
      </c>
      <c r="R45" s="91">
        <v>4482022</v>
      </c>
      <c r="S45" s="91">
        <v>543500</v>
      </c>
      <c r="T45" s="91">
        <v>349036.94</v>
      </c>
      <c r="U45" s="91">
        <v>0</v>
      </c>
      <c r="V45" s="91">
        <v>55754.61</v>
      </c>
      <c r="W45" s="91">
        <v>0</v>
      </c>
      <c r="X45" s="91">
        <v>0</v>
      </c>
      <c r="Y45" s="91">
        <v>118830479.32999998</v>
      </c>
      <c r="Z45" s="91">
        <v>118234330.80999999</v>
      </c>
      <c r="AA45" s="91">
        <v>114630620.09999999</v>
      </c>
      <c r="AB45" s="91">
        <v>3603710.7100000004</v>
      </c>
      <c r="AC45" s="91">
        <v>1122887.1599999999</v>
      </c>
      <c r="AD45" s="91">
        <v>579525</v>
      </c>
      <c r="AE45" s="91">
        <v>16623.52</v>
      </c>
      <c r="AF45" s="91">
        <v>0</v>
      </c>
      <c r="AG45" s="91">
        <v>0</v>
      </c>
      <c r="AH45" s="91">
        <v>151662478.69</v>
      </c>
      <c r="AI45" s="91">
        <v>158176367.22999999</v>
      </c>
      <c r="AJ45" s="91">
        <v>38057563.020000041</v>
      </c>
      <c r="AK45" s="91">
        <v>30025183.119999994</v>
      </c>
      <c r="AL45" s="91">
        <v>189720041.71000004</v>
      </c>
      <c r="AM45" s="91">
        <v>188201550.34999999</v>
      </c>
      <c r="AN45" s="91">
        <v>2682022</v>
      </c>
      <c r="AO45" s="91">
        <v>114630620.09999999</v>
      </c>
      <c r="AP45" s="91">
        <v>94515730.099999994</v>
      </c>
      <c r="AQ45" s="91">
        <v>14080423</v>
      </c>
      <c r="AR45" s="91">
        <v>0</v>
      </c>
      <c r="AS45" s="91">
        <v>6034467</v>
      </c>
      <c r="AT45" s="91">
        <v>115050925.55</v>
      </c>
      <c r="AU45" s="91">
        <v>94933865.549999997</v>
      </c>
      <c r="AV45" s="91">
        <v>14081942</v>
      </c>
      <c r="AW45" s="91">
        <v>0</v>
      </c>
      <c r="AX45" s="91">
        <v>6035118</v>
      </c>
      <c r="AY45" s="91">
        <v>-420305.45</v>
      </c>
      <c r="AZ45" s="91">
        <v>-418135.45</v>
      </c>
      <c r="BA45" s="91">
        <v>-1519</v>
      </c>
      <c r="BB45" s="91">
        <v>0</v>
      </c>
      <c r="BC45" s="91">
        <v>-651</v>
      </c>
      <c r="BD45" s="76">
        <f t="shared" si="0"/>
        <v>1350225</v>
      </c>
      <c r="BE45" s="76"/>
      <c r="BF45" s="76"/>
      <c r="BG45" s="76"/>
      <c r="BH45" s="76"/>
      <c r="BI45" s="76"/>
      <c r="BJ45" s="76"/>
      <c r="BK45" s="76"/>
      <c r="BL45" s="76"/>
      <c r="BM45" s="76"/>
      <c r="BN45" s="76"/>
      <c r="BO45" s="76"/>
      <c r="BP45" s="76"/>
      <c r="BQ45" s="76"/>
      <c r="BR45" s="76"/>
      <c r="BS45" s="76"/>
      <c r="BT45" s="76"/>
      <c r="BU45" s="76"/>
      <c r="BV45" s="76"/>
      <c r="BW45" s="76"/>
      <c r="BX45" s="76"/>
      <c r="BY45" s="76"/>
      <c r="BZ45" s="76"/>
      <c r="CA45" s="76"/>
      <c r="CB45" s="76"/>
      <c r="CC45" s="76"/>
      <c r="CD45" s="76"/>
      <c r="CE45" s="76"/>
      <c r="CF45" s="76"/>
      <c r="CG45" s="76"/>
      <c r="CH45" s="76"/>
      <c r="CI45" s="76"/>
      <c r="CJ45" s="76"/>
      <c r="CK45" s="76"/>
      <c r="CL45" s="76"/>
      <c r="CM45" s="76"/>
      <c r="CN45" s="76"/>
      <c r="CO45" s="76"/>
      <c r="CP45" s="76"/>
      <c r="CQ45" s="76"/>
      <c r="CR45" s="76"/>
      <c r="CS45" s="76"/>
      <c r="CT45" s="76"/>
      <c r="CU45" s="76"/>
      <c r="CV45" s="76"/>
      <c r="CW45" s="76"/>
      <c r="CX45" s="76"/>
      <c r="CY45" s="76"/>
      <c r="CZ45" s="76"/>
      <c r="DA45" s="76"/>
      <c r="DB45" s="76"/>
      <c r="DC45" s="76"/>
      <c r="DD45" s="76"/>
      <c r="DE45" s="76"/>
      <c r="DF45" s="76"/>
      <c r="DG45" s="76"/>
      <c r="DH45" s="76"/>
      <c r="DI45" s="76"/>
      <c r="DJ45" s="76"/>
      <c r="DK45" s="76"/>
      <c r="DL45" s="76"/>
      <c r="DM45" s="76"/>
      <c r="DN45" s="76"/>
      <c r="DO45" s="76"/>
      <c r="DP45" s="76"/>
      <c r="DQ45" s="76"/>
      <c r="DR45" s="76"/>
      <c r="DS45" s="76"/>
      <c r="DT45" s="76"/>
      <c r="DU45" s="76"/>
      <c r="DV45" s="76"/>
      <c r="DW45" s="76"/>
      <c r="DX45" s="76"/>
      <c r="DY45" s="76"/>
      <c r="DZ45" s="76"/>
      <c r="EA45" s="76"/>
      <c r="EB45" s="76"/>
      <c r="EC45" s="76"/>
      <c r="ED45" s="76"/>
      <c r="EE45" s="76"/>
      <c r="EF45" s="76"/>
      <c r="EG45" s="76"/>
      <c r="EH45" s="76"/>
      <c r="EI45" s="76"/>
      <c r="EJ45" s="76"/>
      <c r="EK45" s="76"/>
      <c r="EL45" s="76"/>
      <c r="EM45" s="76"/>
      <c r="EN45" s="76"/>
      <c r="EO45" s="76"/>
      <c r="EP45" s="76"/>
      <c r="EQ45" s="76"/>
      <c r="ER45" s="76"/>
      <c r="ES45" s="76"/>
      <c r="ET45" s="76"/>
      <c r="EU45" s="76"/>
      <c r="EV45" s="76"/>
      <c r="EW45" s="76"/>
      <c r="EX45" s="76"/>
      <c r="EY45" s="76"/>
      <c r="EZ45" s="76"/>
      <c r="FA45" s="76"/>
      <c r="FB45" s="76"/>
      <c r="FC45" s="76"/>
      <c r="FD45" s="76"/>
      <c r="FE45" s="76"/>
      <c r="FF45" s="76"/>
      <c r="FG45" s="76"/>
      <c r="FH45" s="76"/>
      <c r="FI45" s="76"/>
      <c r="FJ45" s="76"/>
      <c r="FK45" s="76"/>
      <c r="FL45" s="76"/>
      <c r="FM45" s="76"/>
      <c r="FN45" s="76"/>
      <c r="FO45" s="76"/>
      <c r="FP45" s="76"/>
      <c r="FQ45" s="76"/>
      <c r="FR45" s="76"/>
      <c r="FS45" s="76"/>
      <c r="FT45" s="76"/>
      <c r="FU45" s="76"/>
      <c r="FV45" s="76"/>
      <c r="FW45" s="76"/>
      <c r="FX45" s="76"/>
      <c r="FY45" s="76"/>
      <c r="FZ45" s="76"/>
      <c r="GA45" s="76"/>
      <c r="GB45" s="76"/>
      <c r="GC45" s="76"/>
      <c r="GD45" s="76"/>
      <c r="GE45" s="76"/>
      <c r="GF45" s="76"/>
      <c r="GG45" s="76"/>
      <c r="GH45" s="76"/>
      <c r="GI45" s="76"/>
      <c r="GJ45" s="76"/>
      <c r="GK45" s="76"/>
      <c r="GL45" s="76"/>
      <c r="GM45" s="76"/>
      <c r="GN45" s="76"/>
      <c r="GO45" s="76"/>
      <c r="GP45" s="76"/>
      <c r="GQ45" s="76"/>
      <c r="GR45" s="76"/>
      <c r="GS45" s="76"/>
      <c r="GT45" s="76"/>
      <c r="GU45" s="76"/>
      <c r="GV45" s="76"/>
      <c r="GW45" s="76"/>
      <c r="GX45" s="76"/>
      <c r="GY45" s="76"/>
      <c r="GZ45" s="76"/>
      <c r="HA45" s="76"/>
      <c r="HB45" s="76"/>
      <c r="HC45" s="76"/>
      <c r="HD45" s="76"/>
      <c r="HE45" s="76"/>
      <c r="HF45" s="76"/>
      <c r="HG45" s="76"/>
      <c r="HH45" s="76"/>
      <c r="HI45" s="76"/>
      <c r="HJ45" s="76"/>
      <c r="HK45" s="76"/>
      <c r="HL45" s="76"/>
      <c r="HM45" s="76"/>
      <c r="HN45" s="76"/>
      <c r="HO45" s="76"/>
      <c r="HP45" s="76"/>
      <c r="HQ45" s="76"/>
      <c r="HR45" s="76"/>
      <c r="HS45" s="76"/>
      <c r="HT45" s="76"/>
      <c r="HU45" s="76"/>
      <c r="HV45" s="76"/>
      <c r="HW45" s="76"/>
      <c r="HX45" s="76"/>
      <c r="HY45" s="76"/>
      <c r="HZ45" s="76"/>
      <c r="IA45" s="76"/>
      <c r="IB45" s="76"/>
      <c r="IC45" s="76"/>
      <c r="ID45" s="76"/>
      <c r="IE45" s="76"/>
      <c r="IF45" s="76"/>
      <c r="IG45" s="76"/>
      <c r="IH45" s="76"/>
      <c r="II45" s="76"/>
      <c r="IJ45" s="76"/>
      <c r="IK45" s="76"/>
      <c r="IL45" s="76"/>
      <c r="IM45" s="76"/>
      <c r="IN45" s="76"/>
      <c r="IO45" s="76"/>
      <c r="IP45" s="76"/>
      <c r="IQ45" s="76"/>
      <c r="IR45" s="76"/>
      <c r="IS45" s="76"/>
      <c r="IT45" s="76"/>
      <c r="IU45" s="76"/>
    </row>
    <row r="46" spans="1:255" ht="12.75">
      <c r="A46" s="92">
        <v>430426</v>
      </c>
      <c r="B46" s="93" t="s">
        <v>54</v>
      </c>
      <c r="C46" s="91">
        <v>213691284.59999999</v>
      </c>
      <c r="D46" s="91">
        <v>44134800</v>
      </c>
      <c r="E46" s="91">
        <v>41769400</v>
      </c>
      <c r="F46" s="91">
        <v>2365400</v>
      </c>
      <c r="G46" s="91">
        <v>0</v>
      </c>
      <c r="H46" s="91">
        <v>0</v>
      </c>
      <c r="I46" s="91">
        <v>169066554</v>
      </c>
      <c r="J46" s="91">
        <v>156805057</v>
      </c>
      <c r="K46" s="91">
        <v>129648000</v>
      </c>
      <c r="L46" s="91">
        <v>21869000</v>
      </c>
      <c r="M46" s="91">
        <v>0</v>
      </c>
      <c r="N46" s="91">
        <v>5288057</v>
      </c>
      <c r="O46" s="91">
        <v>12261497</v>
      </c>
      <c r="P46" s="91">
        <v>8968000</v>
      </c>
      <c r="Q46" s="91">
        <v>0</v>
      </c>
      <c r="R46" s="91">
        <v>3293497</v>
      </c>
      <c r="S46" s="91">
        <v>0</v>
      </c>
      <c r="T46" s="91">
        <v>305897.94</v>
      </c>
      <c r="U46" s="91">
        <v>0</v>
      </c>
      <c r="V46" s="91">
        <v>184032.66</v>
      </c>
      <c r="W46" s="91">
        <v>0</v>
      </c>
      <c r="X46" s="91">
        <v>0</v>
      </c>
      <c r="Y46" s="91">
        <v>154827076.37000003</v>
      </c>
      <c r="Z46" s="91">
        <v>154748054.04000002</v>
      </c>
      <c r="AA46" s="91">
        <v>150393690.92000002</v>
      </c>
      <c r="AB46" s="91">
        <v>4354363.12</v>
      </c>
      <c r="AC46" s="91">
        <v>2361920.75</v>
      </c>
      <c r="AD46" s="91">
        <v>0</v>
      </c>
      <c r="AE46" s="91">
        <v>79022.33</v>
      </c>
      <c r="AF46" s="91">
        <v>0</v>
      </c>
      <c r="AG46" s="91">
        <v>0</v>
      </c>
      <c r="AH46" s="91">
        <v>286280258.38</v>
      </c>
      <c r="AI46" s="91">
        <v>282917400.45999998</v>
      </c>
      <c r="AJ46" s="91">
        <v>58864208.229999959</v>
      </c>
      <c r="AK46" s="91">
        <v>52452842.149999999</v>
      </c>
      <c r="AL46" s="91">
        <v>345144466.60999995</v>
      </c>
      <c r="AM46" s="91">
        <v>335370242.60999995</v>
      </c>
      <c r="AN46" s="91">
        <v>1173100</v>
      </c>
      <c r="AO46" s="91">
        <v>150393690.91999999</v>
      </c>
      <c r="AP46" s="91">
        <v>123899176.41</v>
      </c>
      <c r="AQ46" s="91">
        <v>21193196.629999999</v>
      </c>
      <c r="AR46" s="91">
        <v>0</v>
      </c>
      <c r="AS46" s="91">
        <v>5301317.88</v>
      </c>
      <c r="AT46" s="91">
        <v>151275310.01999998</v>
      </c>
      <c r="AU46" s="91">
        <v>124748452.14</v>
      </c>
      <c r="AV46" s="91">
        <v>21219221</v>
      </c>
      <c r="AW46" s="91">
        <v>0</v>
      </c>
      <c r="AX46" s="91">
        <v>5307636.88</v>
      </c>
      <c r="AY46" s="91">
        <v>-881619.1</v>
      </c>
      <c r="AZ46" s="91">
        <v>-849275.73</v>
      </c>
      <c r="BA46" s="91">
        <v>-26024.37</v>
      </c>
      <c r="BB46" s="91">
        <v>0</v>
      </c>
      <c r="BC46" s="91">
        <v>-6319</v>
      </c>
      <c r="BD46" s="76">
        <f t="shared" si="0"/>
        <v>1769988</v>
      </c>
      <c r="BE46" s="76"/>
      <c r="BF46" s="76"/>
      <c r="BG46" s="76"/>
      <c r="BH46" s="76"/>
      <c r="BI46" s="76"/>
      <c r="BJ46" s="76"/>
      <c r="BK46" s="76"/>
      <c r="BL46" s="76"/>
      <c r="BM46" s="76"/>
      <c r="BN46" s="76"/>
      <c r="BO46" s="76"/>
      <c r="BP46" s="76"/>
      <c r="BQ46" s="76"/>
      <c r="BR46" s="76"/>
      <c r="BS46" s="76"/>
      <c r="BT46" s="76"/>
      <c r="BU46" s="76"/>
      <c r="BV46" s="76"/>
      <c r="BW46" s="76"/>
      <c r="BX46" s="76"/>
      <c r="BY46" s="76"/>
      <c r="BZ46" s="76"/>
      <c r="CA46" s="76"/>
      <c r="CB46" s="76"/>
      <c r="CC46" s="76"/>
      <c r="CD46" s="76"/>
      <c r="CE46" s="76"/>
      <c r="CF46" s="76"/>
      <c r="CG46" s="76"/>
      <c r="CH46" s="76"/>
      <c r="CI46" s="76"/>
      <c r="CJ46" s="76"/>
      <c r="CK46" s="76"/>
      <c r="CL46" s="76"/>
      <c r="CM46" s="76"/>
      <c r="CN46" s="76"/>
      <c r="CO46" s="76"/>
      <c r="CP46" s="76"/>
      <c r="CQ46" s="76"/>
      <c r="CR46" s="76"/>
      <c r="CS46" s="76"/>
      <c r="CT46" s="76"/>
      <c r="CU46" s="76"/>
      <c r="CV46" s="76"/>
      <c r="CW46" s="76"/>
      <c r="CX46" s="76"/>
      <c r="CY46" s="76"/>
      <c r="CZ46" s="76"/>
      <c r="DA46" s="76"/>
      <c r="DB46" s="76"/>
      <c r="DC46" s="76"/>
      <c r="DD46" s="76"/>
      <c r="DE46" s="76"/>
      <c r="DF46" s="76"/>
      <c r="DG46" s="76"/>
      <c r="DH46" s="76"/>
      <c r="DI46" s="76"/>
      <c r="DJ46" s="76"/>
      <c r="DK46" s="76"/>
      <c r="DL46" s="76"/>
      <c r="DM46" s="76"/>
      <c r="DN46" s="76"/>
      <c r="DO46" s="76"/>
      <c r="DP46" s="76"/>
      <c r="DQ46" s="76"/>
      <c r="DR46" s="76"/>
      <c r="DS46" s="76"/>
      <c r="DT46" s="76"/>
      <c r="DU46" s="76"/>
      <c r="DV46" s="76"/>
      <c r="DW46" s="76"/>
      <c r="DX46" s="76"/>
      <c r="DY46" s="76"/>
      <c r="DZ46" s="76"/>
      <c r="EA46" s="76"/>
      <c r="EB46" s="76"/>
      <c r="EC46" s="76"/>
      <c r="ED46" s="76"/>
      <c r="EE46" s="76"/>
      <c r="EF46" s="76"/>
      <c r="EG46" s="76"/>
      <c r="EH46" s="76"/>
      <c r="EI46" s="76"/>
      <c r="EJ46" s="76"/>
      <c r="EK46" s="76"/>
      <c r="EL46" s="76"/>
      <c r="EM46" s="76"/>
      <c r="EN46" s="76"/>
      <c r="EO46" s="76"/>
      <c r="EP46" s="76"/>
      <c r="EQ46" s="76"/>
      <c r="ER46" s="76"/>
      <c r="ES46" s="76"/>
      <c r="ET46" s="76"/>
      <c r="EU46" s="76"/>
      <c r="EV46" s="76"/>
      <c r="EW46" s="76"/>
      <c r="EX46" s="76"/>
      <c r="EY46" s="76"/>
      <c r="EZ46" s="76"/>
      <c r="FA46" s="76"/>
      <c r="FB46" s="76"/>
      <c r="FC46" s="76"/>
      <c r="FD46" s="76"/>
      <c r="FE46" s="76"/>
      <c r="FF46" s="76"/>
      <c r="FG46" s="76"/>
      <c r="FH46" s="76"/>
      <c r="FI46" s="76"/>
      <c r="FJ46" s="76"/>
      <c r="FK46" s="76"/>
      <c r="FL46" s="76"/>
      <c r="FM46" s="76"/>
      <c r="FN46" s="76"/>
      <c r="FO46" s="76"/>
      <c r="FP46" s="76"/>
      <c r="FQ46" s="76"/>
      <c r="FR46" s="76"/>
      <c r="FS46" s="76"/>
      <c r="FT46" s="76"/>
      <c r="FU46" s="76"/>
      <c r="FV46" s="76"/>
      <c r="FW46" s="76"/>
      <c r="FX46" s="76"/>
      <c r="FY46" s="76"/>
      <c r="FZ46" s="76"/>
      <c r="GA46" s="76"/>
      <c r="GB46" s="76"/>
      <c r="GC46" s="76"/>
      <c r="GD46" s="76"/>
      <c r="GE46" s="76"/>
      <c r="GF46" s="76"/>
      <c r="GG46" s="76"/>
      <c r="GH46" s="76"/>
      <c r="GI46" s="76"/>
      <c r="GJ46" s="76"/>
      <c r="GK46" s="76"/>
      <c r="GL46" s="76"/>
      <c r="GM46" s="76"/>
      <c r="GN46" s="76"/>
      <c r="GO46" s="76"/>
      <c r="GP46" s="76"/>
      <c r="GQ46" s="76"/>
      <c r="GR46" s="76"/>
      <c r="GS46" s="76"/>
      <c r="GT46" s="76"/>
      <c r="GU46" s="76"/>
      <c r="GV46" s="76"/>
      <c r="GW46" s="76"/>
      <c r="GX46" s="76"/>
      <c r="GY46" s="76"/>
      <c r="GZ46" s="76"/>
      <c r="HA46" s="76"/>
      <c r="HB46" s="76"/>
      <c r="HC46" s="76"/>
      <c r="HD46" s="76"/>
      <c r="HE46" s="76"/>
      <c r="HF46" s="76"/>
      <c r="HG46" s="76"/>
      <c r="HH46" s="76"/>
      <c r="HI46" s="76"/>
      <c r="HJ46" s="76"/>
      <c r="HK46" s="76"/>
      <c r="HL46" s="76"/>
      <c r="HM46" s="76"/>
      <c r="HN46" s="76"/>
      <c r="HO46" s="76"/>
      <c r="HP46" s="76"/>
      <c r="HQ46" s="76"/>
      <c r="HR46" s="76"/>
      <c r="HS46" s="76"/>
      <c r="HT46" s="76"/>
      <c r="HU46" s="76"/>
      <c r="HV46" s="76"/>
      <c r="HW46" s="76"/>
      <c r="HX46" s="76"/>
      <c r="HY46" s="76"/>
      <c r="HZ46" s="76"/>
      <c r="IA46" s="76"/>
      <c r="IB46" s="76"/>
      <c r="IC46" s="76"/>
      <c r="ID46" s="76"/>
      <c r="IE46" s="76"/>
      <c r="IF46" s="76"/>
      <c r="IG46" s="76"/>
      <c r="IH46" s="76"/>
      <c r="II46" s="76"/>
      <c r="IJ46" s="76"/>
      <c r="IK46" s="76"/>
      <c r="IL46" s="76"/>
      <c r="IM46" s="76"/>
      <c r="IN46" s="76"/>
      <c r="IO46" s="76"/>
      <c r="IP46" s="76"/>
      <c r="IQ46" s="76"/>
      <c r="IR46" s="76"/>
      <c r="IS46" s="76"/>
      <c r="IT46" s="76"/>
      <c r="IU46" s="76"/>
    </row>
    <row r="47" spans="1:255" ht="12.75">
      <c r="A47" s="92">
        <v>430481</v>
      </c>
      <c r="B47" s="93" t="s">
        <v>55</v>
      </c>
      <c r="C47" s="91">
        <v>258932280.40000001</v>
      </c>
      <c r="D47" s="91">
        <v>72471714</v>
      </c>
      <c r="E47" s="91">
        <v>27568100</v>
      </c>
      <c r="F47" s="91">
        <v>8463200</v>
      </c>
      <c r="G47" s="91">
        <v>36440414</v>
      </c>
      <c r="H47" s="91">
        <v>0</v>
      </c>
      <c r="I47" s="91">
        <v>185402000</v>
      </c>
      <c r="J47" s="91">
        <v>181796818</v>
      </c>
      <c r="K47" s="91">
        <v>154879000</v>
      </c>
      <c r="L47" s="91">
        <v>20954800</v>
      </c>
      <c r="M47" s="91">
        <v>0</v>
      </c>
      <c r="N47" s="91">
        <v>5963018</v>
      </c>
      <c r="O47" s="91">
        <v>3605182</v>
      </c>
      <c r="P47" s="91">
        <v>0</v>
      </c>
      <c r="Q47" s="91">
        <v>0</v>
      </c>
      <c r="R47" s="91">
        <v>3605182</v>
      </c>
      <c r="S47" s="91">
        <v>0</v>
      </c>
      <c r="T47" s="91">
        <v>1006061.77</v>
      </c>
      <c r="U47" s="91">
        <v>0</v>
      </c>
      <c r="V47" s="91">
        <v>52504.63</v>
      </c>
      <c r="W47" s="91">
        <v>0</v>
      </c>
      <c r="X47" s="91">
        <v>0</v>
      </c>
      <c r="Y47" s="91">
        <v>187464777.60000002</v>
      </c>
      <c r="Z47" s="91">
        <v>187348985.92000002</v>
      </c>
      <c r="AA47" s="91">
        <v>169433404.92000002</v>
      </c>
      <c r="AB47" s="91">
        <v>17915581</v>
      </c>
      <c r="AC47" s="91">
        <v>2654294.85</v>
      </c>
      <c r="AD47" s="91">
        <v>0</v>
      </c>
      <c r="AE47" s="91">
        <v>115791.67999999999</v>
      </c>
      <c r="AF47" s="91">
        <v>0</v>
      </c>
      <c r="AG47" s="91">
        <v>0</v>
      </c>
      <c r="AH47" s="91">
        <v>377305522.44999999</v>
      </c>
      <c r="AI47" s="91">
        <v>398338620.14999998</v>
      </c>
      <c r="AJ47" s="91">
        <v>71467502.799999982</v>
      </c>
      <c r="AK47" s="91">
        <v>59104089.719999991</v>
      </c>
      <c r="AL47" s="91">
        <v>448773025.25</v>
      </c>
      <c r="AM47" s="91">
        <v>457442709.86999995</v>
      </c>
      <c r="AN47" s="91">
        <v>1093200</v>
      </c>
      <c r="AO47" s="91">
        <v>169433404.91999999</v>
      </c>
      <c r="AP47" s="91">
        <v>139798887.75999999</v>
      </c>
      <c r="AQ47" s="91">
        <v>23709680.149999999</v>
      </c>
      <c r="AR47" s="91">
        <v>0</v>
      </c>
      <c r="AS47" s="91">
        <v>5924837.0099999998</v>
      </c>
      <c r="AT47" s="91">
        <v>169904591.12</v>
      </c>
      <c r="AU47" s="91">
        <v>140188996.12</v>
      </c>
      <c r="AV47" s="91">
        <v>23772476</v>
      </c>
      <c r="AW47" s="91">
        <v>0</v>
      </c>
      <c r="AX47" s="91">
        <v>5943119</v>
      </c>
      <c r="AY47" s="91">
        <v>-471186.19999999995</v>
      </c>
      <c r="AZ47" s="91">
        <v>-390108.36</v>
      </c>
      <c r="BA47" s="91">
        <v>-62795.85</v>
      </c>
      <c r="BB47" s="91">
        <v>0</v>
      </c>
      <c r="BC47" s="91">
        <v>-18281.990000000002</v>
      </c>
      <c r="BD47" s="76">
        <f t="shared" si="0"/>
        <v>1997127</v>
      </c>
      <c r="BE47" s="76"/>
      <c r="BF47" s="76"/>
      <c r="BG47" s="76"/>
      <c r="BH47" s="76"/>
      <c r="BI47" s="76"/>
      <c r="BJ47" s="76"/>
      <c r="BK47" s="76"/>
      <c r="BL47" s="76"/>
      <c r="BM47" s="76"/>
      <c r="BN47" s="76"/>
      <c r="BO47" s="76"/>
      <c r="BP47" s="76"/>
      <c r="BQ47" s="76"/>
      <c r="BR47" s="76"/>
      <c r="BS47" s="76"/>
      <c r="BT47" s="76"/>
      <c r="BU47" s="76"/>
      <c r="BV47" s="76"/>
      <c r="BW47" s="76"/>
      <c r="BX47" s="76"/>
      <c r="BY47" s="76"/>
      <c r="BZ47" s="76"/>
      <c r="CA47" s="76"/>
      <c r="CB47" s="76"/>
      <c r="CC47" s="76"/>
      <c r="CD47" s="76"/>
      <c r="CE47" s="76"/>
      <c r="CF47" s="76"/>
      <c r="CG47" s="76"/>
      <c r="CH47" s="76"/>
      <c r="CI47" s="76"/>
      <c r="CJ47" s="76"/>
      <c r="CK47" s="76"/>
      <c r="CL47" s="76"/>
      <c r="CM47" s="76"/>
      <c r="CN47" s="76"/>
      <c r="CO47" s="76"/>
      <c r="CP47" s="76"/>
      <c r="CQ47" s="76"/>
      <c r="CR47" s="76"/>
      <c r="CS47" s="76"/>
      <c r="CT47" s="76"/>
      <c r="CU47" s="76"/>
      <c r="CV47" s="76"/>
      <c r="CW47" s="76"/>
      <c r="CX47" s="76"/>
      <c r="CY47" s="76"/>
      <c r="CZ47" s="76"/>
      <c r="DA47" s="76"/>
      <c r="DB47" s="76"/>
      <c r="DC47" s="76"/>
      <c r="DD47" s="76"/>
      <c r="DE47" s="76"/>
      <c r="DF47" s="76"/>
      <c r="DG47" s="76"/>
      <c r="DH47" s="76"/>
      <c r="DI47" s="76"/>
      <c r="DJ47" s="76"/>
      <c r="DK47" s="76"/>
      <c r="DL47" s="76"/>
      <c r="DM47" s="76"/>
      <c r="DN47" s="76"/>
      <c r="DO47" s="76"/>
      <c r="DP47" s="76"/>
      <c r="DQ47" s="76"/>
      <c r="DR47" s="76"/>
      <c r="DS47" s="76"/>
      <c r="DT47" s="76"/>
      <c r="DU47" s="76"/>
      <c r="DV47" s="76"/>
      <c r="DW47" s="76"/>
      <c r="DX47" s="76"/>
      <c r="DY47" s="76"/>
      <c r="DZ47" s="76"/>
      <c r="EA47" s="76"/>
      <c r="EB47" s="76"/>
      <c r="EC47" s="76"/>
      <c r="ED47" s="76"/>
      <c r="EE47" s="76"/>
      <c r="EF47" s="76"/>
      <c r="EG47" s="76"/>
      <c r="EH47" s="76"/>
      <c r="EI47" s="76"/>
      <c r="EJ47" s="76"/>
      <c r="EK47" s="76"/>
      <c r="EL47" s="76"/>
      <c r="EM47" s="76"/>
      <c r="EN47" s="76"/>
      <c r="EO47" s="76"/>
      <c r="EP47" s="76"/>
      <c r="EQ47" s="76"/>
      <c r="ER47" s="76"/>
      <c r="ES47" s="76"/>
      <c r="ET47" s="76"/>
      <c r="EU47" s="76"/>
      <c r="EV47" s="76"/>
      <c r="EW47" s="76"/>
      <c r="EX47" s="76"/>
      <c r="EY47" s="76"/>
      <c r="EZ47" s="76"/>
      <c r="FA47" s="76"/>
      <c r="FB47" s="76"/>
      <c r="FC47" s="76"/>
      <c r="FD47" s="76"/>
      <c r="FE47" s="76"/>
      <c r="FF47" s="76"/>
      <c r="FG47" s="76"/>
      <c r="FH47" s="76"/>
      <c r="FI47" s="76"/>
      <c r="FJ47" s="76"/>
      <c r="FK47" s="76"/>
      <c r="FL47" s="76"/>
      <c r="FM47" s="76"/>
      <c r="FN47" s="76"/>
      <c r="FO47" s="76"/>
      <c r="FP47" s="76"/>
      <c r="FQ47" s="76"/>
      <c r="FR47" s="76"/>
      <c r="FS47" s="76"/>
      <c r="FT47" s="76"/>
      <c r="FU47" s="76"/>
      <c r="FV47" s="76"/>
      <c r="FW47" s="76"/>
      <c r="FX47" s="76"/>
      <c r="FY47" s="76"/>
      <c r="FZ47" s="76"/>
      <c r="GA47" s="76"/>
      <c r="GB47" s="76"/>
      <c r="GC47" s="76"/>
      <c r="GD47" s="76"/>
      <c r="GE47" s="76"/>
      <c r="GF47" s="76"/>
      <c r="GG47" s="76"/>
      <c r="GH47" s="76"/>
      <c r="GI47" s="76"/>
      <c r="GJ47" s="76"/>
      <c r="GK47" s="76"/>
      <c r="GL47" s="76"/>
      <c r="GM47" s="76"/>
      <c r="GN47" s="76"/>
      <c r="GO47" s="76"/>
      <c r="GP47" s="76"/>
      <c r="GQ47" s="76"/>
      <c r="GR47" s="76"/>
      <c r="GS47" s="76"/>
      <c r="GT47" s="76"/>
      <c r="GU47" s="76"/>
      <c r="GV47" s="76"/>
      <c r="GW47" s="76"/>
      <c r="GX47" s="76"/>
      <c r="GY47" s="76"/>
      <c r="GZ47" s="76"/>
      <c r="HA47" s="76"/>
      <c r="HB47" s="76"/>
      <c r="HC47" s="76"/>
      <c r="HD47" s="76"/>
      <c r="HE47" s="76"/>
      <c r="HF47" s="76"/>
      <c r="HG47" s="76"/>
      <c r="HH47" s="76"/>
      <c r="HI47" s="76"/>
      <c r="HJ47" s="76"/>
      <c r="HK47" s="76"/>
      <c r="HL47" s="76"/>
      <c r="HM47" s="76"/>
      <c r="HN47" s="76"/>
      <c r="HO47" s="76"/>
      <c r="HP47" s="76"/>
      <c r="HQ47" s="76"/>
      <c r="HR47" s="76"/>
      <c r="HS47" s="76"/>
      <c r="HT47" s="76"/>
      <c r="HU47" s="76"/>
      <c r="HV47" s="76"/>
      <c r="HW47" s="76"/>
      <c r="HX47" s="76"/>
      <c r="HY47" s="76"/>
      <c r="HZ47" s="76"/>
      <c r="IA47" s="76"/>
      <c r="IB47" s="76"/>
      <c r="IC47" s="76"/>
      <c r="ID47" s="76"/>
      <c r="IE47" s="76"/>
      <c r="IF47" s="76"/>
      <c r="IG47" s="76"/>
      <c r="IH47" s="76"/>
      <c r="II47" s="76"/>
      <c r="IJ47" s="76"/>
      <c r="IK47" s="76"/>
      <c r="IL47" s="76"/>
      <c r="IM47" s="76"/>
      <c r="IN47" s="76"/>
      <c r="IO47" s="76"/>
      <c r="IP47" s="76"/>
      <c r="IQ47" s="76"/>
      <c r="IR47" s="76"/>
      <c r="IS47" s="76"/>
      <c r="IT47" s="76"/>
      <c r="IU47" s="76"/>
    </row>
    <row r="48" spans="1:255" ht="12.75">
      <c r="A48" s="92">
        <v>430482</v>
      </c>
      <c r="B48" s="93" t="s">
        <v>56</v>
      </c>
      <c r="C48" s="91">
        <v>175096799.90000001</v>
      </c>
      <c r="D48" s="91">
        <v>47006935.899999999</v>
      </c>
      <c r="E48" s="91">
        <v>31879200</v>
      </c>
      <c r="F48" s="91">
        <v>1934700</v>
      </c>
      <c r="G48" s="91">
        <v>13193035.9</v>
      </c>
      <c r="H48" s="91">
        <v>0</v>
      </c>
      <c r="I48" s="91">
        <v>127286002</v>
      </c>
      <c r="J48" s="91">
        <v>114295000</v>
      </c>
      <c r="K48" s="91">
        <v>93752000</v>
      </c>
      <c r="L48" s="91">
        <v>14313000</v>
      </c>
      <c r="M48" s="91">
        <v>0</v>
      </c>
      <c r="N48" s="91">
        <v>6230000</v>
      </c>
      <c r="O48" s="91">
        <v>12991002</v>
      </c>
      <c r="P48" s="91">
        <v>9905000</v>
      </c>
      <c r="Q48" s="91">
        <v>0</v>
      </c>
      <c r="R48" s="91">
        <v>3086002</v>
      </c>
      <c r="S48" s="91">
        <v>0</v>
      </c>
      <c r="T48" s="91">
        <v>779863.49</v>
      </c>
      <c r="U48" s="91">
        <v>0</v>
      </c>
      <c r="V48" s="91">
        <v>23998.51</v>
      </c>
      <c r="W48" s="91">
        <v>0</v>
      </c>
      <c r="X48" s="91">
        <v>0</v>
      </c>
      <c r="Y48" s="91">
        <v>124387950.48</v>
      </c>
      <c r="Z48" s="91">
        <v>124307277.44</v>
      </c>
      <c r="AA48" s="91">
        <v>113428785.36</v>
      </c>
      <c r="AB48" s="91">
        <v>10878492.08</v>
      </c>
      <c r="AC48" s="91">
        <v>2263185.65</v>
      </c>
      <c r="AD48" s="91">
        <v>0</v>
      </c>
      <c r="AE48" s="91">
        <v>80673.039999999994</v>
      </c>
      <c r="AF48" s="91">
        <v>0</v>
      </c>
      <c r="AG48" s="91">
        <v>0</v>
      </c>
      <c r="AH48" s="91">
        <v>324230732.25999999</v>
      </c>
      <c r="AI48" s="91">
        <v>320716153.49000001</v>
      </c>
      <c r="AJ48" s="91">
        <v>50708849.420000002</v>
      </c>
      <c r="AK48" s="91">
        <v>49842634.780000001</v>
      </c>
      <c r="AL48" s="91">
        <v>374939581.68000001</v>
      </c>
      <c r="AM48" s="91">
        <v>370558788.26999998</v>
      </c>
      <c r="AN48" s="91">
        <v>341200</v>
      </c>
      <c r="AO48" s="91">
        <v>113428785.36</v>
      </c>
      <c r="AP48" s="91">
        <v>93225310.510000005</v>
      </c>
      <c r="AQ48" s="91">
        <v>14142197.75</v>
      </c>
      <c r="AR48" s="91">
        <v>0</v>
      </c>
      <c r="AS48" s="91">
        <v>6061277.0999999996</v>
      </c>
      <c r="AT48" s="91">
        <v>115306429.81999999</v>
      </c>
      <c r="AU48" s="91">
        <v>95029497.219999999</v>
      </c>
      <c r="AV48" s="91">
        <v>14193613</v>
      </c>
      <c r="AW48" s="91">
        <v>0</v>
      </c>
      <c r="AX48" s="91">
        <v>6083319.5999999996</v>
      </c>
      <c r="AY48" s="91">
        <v>-1877644.46</v>
      </c>
      <c r="AZ48" s="91">
        <v>-1804186.71</v>
      </c>
      <c r="BA48" s="91">
        <v>-51415.25</v>
      </c>
      <c r="BB48" s="91">
        <v>0</v>
      </c>
      <c r="BC48" s="91">
        <v>-22042.5</v>
      </c>
      <c r="BD48" s="76">
        <f t="shared" si="0"/>
        <v>1331790</v>
      </c>
      <c r="BE48" s="76"/>
      <c r="BF48" s="76"/>
      <c r="BG48" s="76"/>
      <c r="BH48" s="76"/>
      <c r="BI48" s="76"/>
      <c r="BJ48" s="76"/>
      <c r="BK48" s="76"/>
      <c r="BL48" s="76"/>
      <c r="BM48" s="76"/>
      <c r="BN48" s="76"/>
      <c r="BO48" s="76"/>
      <c r="BP48" s="76"/>
      <c r="BQ48" s="76"/>
      <c r="BR48" s="76"/>
      <c r="BS48" s="76"/>
      <c r="BT48" s="76"/>
      <c r="BU48" s="76"/>
      <c r="BV48" s="76"/>
      <c r="BW48" s="76"/>
      <c r="BX48" s="76"/>
      <c r="BY48" s="76"/>
      <c r="BZ48" s="76"/>
      <c r="CA48" s="76"/>
      <c r="CB48" s="76"/>
      <c r="CC48" s="76"/>
      <c r="CD48" s="76"/>
      <c r="CE48" s="76"/>
      <c r="CF48" s="76"/>
      <c r="CG48" s="76"/>
      <c r="CH48" s="76"/>
      <c r="CI48" s="76"/>
      <c r="CJ48" s="76"/>
      <c r="CK48" s="76"/>
      <c r="CL48" s="76"/>
      <c r="CM48" s="76"/>
      <c r="CN48" s="76"/>
      <c r="CO48" s="76"/>
      <c r="CP48" s="76"/>
      <c r="CQ48" s="76"/>
      <c r="CR48" s="76"/>
      <c r="CS48" s="76"/>
      <c r="CT48" s="76"/>
      <c r="CU48" s="76"/>
      <c r="CV48" s="76"/>
      <c r="CW48" s="76"/>
      <c r="CX48" s="76"/>
      <c r="CY48" s="76"/>
      <c r="CZ48" s="76"/>
      <c r="DA48" s="76"/>
      <c r="DB48" s="76"/>
      <c r="DC48" s="76"/>
      <c r="DD48" s="76"/>
      <c r="DE48" s="76"/>
      <c r="DF48" s="76"/>
      <c r="DG48" s="76"/>
      <c r="DH48" s="76"/>
      <c r="DI48" s="76"/>
      <c r="DJ48" s="76"/>
      <c r="DK48" s="76"/>
      <c r="DL48" s="76"/>
      <c r="DM48" s="76"/>
      <c r="DN48" s="76"/>
      <c r="DO48" s="76"/>
      <c r="DP48" s="76"/>
      <c r="DQ48" s="76"/>
      <c r="DR48" s="76"/>
      <c r="DS48" s="76"/>
      <c r="DT48" s="76"/>
      <c r="DU48" s="76"/>
      <c r="DV48" s="76"/>
      <c r="DW48" s="76"/>
      <c r="DX48" s="76"/>
      <c r="DY48" s="76"/>
      <c r="DZ48" s="76"/>
      <c r="EA48" s="76"/>
      <c r="EB48" s="76"/>
      <c r="EC48" s="76"/>
      <c r="ED48" s="76"/>
      <c r="EE48" s="76"/>
      <c r="EF48" s="76"/>
      <c r="EG48" s="76"/>
      <c r="EH48" s="76"/>
      <c r="EI48" s="76"/>
      <c r="EJ48" s="76"/>
      <c r="EK48" s="76"/>
      <c r="EL48" s="76"/>
      <c r="EM48" s="76"/>
      <c r="EN48" s="76"/>
      <c r="EO48" s="76"/>
      <c r="EP48" s="76"/>
      <c r="EQ48" s="76"/>
      <c r="ER48" s="76"/>
      <c r="ES48" s="76"/>
      <c r="ET48" s="76"/>
      <c r="EU48" s="76"/>
      <c r="EV48" s="76"/>
      <c r="EW48" s="76"/>
      <c r="EX48" s="76"/>
      <c r="EY48" s="76"/>
      <c r="EZ48" s="76"/>
      <c r="FA48" s="76"/>
      <c r="FB48" s="76"/>
      <c r="FC48" s="76"/>
      <c r="FD48" s="76"/>
      <c r="FE48" s="76"/>
      <c r="FF48" s="76"/>
      <c r="FG48" s="76"/>
      <c r="FH48" s="76"/>
      <c r="FI48" s="76"/>
      <c r="FJ48" s="76"/>
      <c r="FK48" s="76"/>
      <c r="FL48" s="76"/>
      <c r="FM48" s="76"/>
      <c r="FN48" s="76"/>
      <c r="FO48" s="76"/>
      <c r="FP48" s="76"/>
      <c r="FQ48" s="76"/>
      <c r="FR48" s="76"/>
      <c r="FS48" s="76"/>
      <c r="FT48" s="76"/>
      <c r="FU48" s="76"/>
      <c r="FV48" s="76"/>
      <c r="FW48" s="76"/>
      <c r="FX48" s="76"/>
      <c r="FY48" s="76"/>
      <c r="FZ48" s="76"/>
      <c r="GA48" s="76"/>
      <c r="GB48" s="76"/>
      <c r="GC48" s="76"/>
      <c r="GD48" s="76"/>
      <c r="GE48" s="76"/>
      <c r="GF48" s="76"/>
      <c r="GG48" s="76"/>
      <c r="GH48" s="76"/>
      <c r="GI48" s="76"/>
      <c r="GJ48" s="76"/>
      <c r="GK48" s="76"/>
      <c r="GL48" s="76"/>
      <c r="GM48" s="76"/>
      <c r="GN48" s="76"/>
      <c r="GO48" s="76"/>
      <c r="GP48" s="76"/>
      <c r="GQ48" s="76"/>
      <c r="GR48" s="76"/>
      <c r="GS48" s="76"/>
      <c r="GT48" s="76"/>
      <c r="GU48" s="76"/>
      <c r="GV48" s="76"/>
      <c r="GW48" s="76"/>
      <c r="GX48" s="76"/>
      <c r="GY48" s="76"/>
      <c r="GZ48" s="76"/>
      <c r="HA48" s="76"/>
      <c r="HB48" s="76"/>
      <c r="HC48" s="76"/>
      <c r="HD48" s="76"/>
      <c r="HE48" s="76"/>
      <c r="HF48" s="76"/>
      <c r="HG48" s="76"/>
      <c r="HH48" s="76"/>
      <c r="HI48" s="76"/>
      <c r="HJ48" s="76"/>
      <c r="HK48" s="76"/>
      <c r="HL48" s="76"/>
      <c r="HM48" s="76"/>
      <c r="HN48" s="76"/>
      <c r="HO48" s="76"/>
      <c r="HP48" s="76"/>
      <c r="HQ48" s="76"/>
      <c r="HR48" s="76"/>
      <c r="HS48" s="76"/>
      <c r="HT48" s="76"/>
      <c r="HU48" s="76"/>
      <c r="HV48" s="76"/>
      <c r="HW48" s="76"/>
      <c r="HX48" s="76"/>
      <c r="HY48" s="76"/>
      <c r="HZ48" s="76"/>
      <c r="IA48" s="76"/>
      <c r="IB48" s="76"/>
      <c r="IC48" s="76"/>
      <c r="ID48" s="76"/>
      <c r="IE48" s="76"/>
      <c r="IF48" s="76"/>
      <c r="IG48" s="76"/>
      <c r="IH48" s="76"/>
      <c r="II48" s="76"/>
      <c r="IJ48" s="76"/>
      <c r="IK48" s="76"/>
      <c r="IL48" s="76"/>
      <c r="IM48" s="76"/>
      <c r="IN48" s="76"/>
      <c r="IO48" s="76"/>
      <c r="IP48" s="76"/>
      <c r="IQ48" s="76"/>
      <c r="IR48" s="76"/>
      <c r="IS48" s="76"/>
      <c r="IT48" s="76"/>
      <c r="IU48" s="76"/>
    </row>
    <row r="49" spans="1:255" ht="12.75">
      <c r="A49" s="92">
        <v>430499</v>
      </c>
      <c r="B49" s="93" t="s">
        <v>2599</v>
      </c>
      <c r="C49" s="91">
        <v>2273556.42</v>
      </c>
      <c r="D49" s="91">
        <v>552427.19999999995</v>
      </c>
      <c r="E49" s="91">
        <v>136400</v>
      </c>
      <c r="F49" s="91">
        <v>74000</v>
      </c>
      <c r="G49" s="91">
        <v>342027.2</v>
      </c>
      <c r="H49" s="91">
        <v>0</v>
      </c>
      <c r="I49" s="91">
        <v>1521959</v>
      </c>
      <c r="J49" s="91">
        <v>1445692</v>
      </c>
      <c r="K49" s="91">
        <v>1202000</v>
      </c>
      <c r="L49" s="91">
        <v>160000</v>
      </c>
      <c r="M49" s="91">
        <v>0</v>
      </c>
      <c r="N49" s="91">
        <v>83692</v>
      </c>
      <c r="O49" s="91">
        <v>23827</v>
      </c>
      <c r="P49" s="91">
        <v>0</v>
      </c>
      <c r="Q49" s="91">
        <v>0</v>
      </c>
      <c r="R49" s="91">
        <v>23827</v>
      </c>
      <c r="S49" s="91">
        <v>52440</v>
      </c>
      <c r="T49" s="91">
        <v>186225.04</v>
      </c>
      <c r="U49" s="91">
        <v>0</v>
      </c>
      <c r="V49" s="91">
        <v>12945.18</v>
      </c>
      <c r="W49" s="91">
        <v>0</v>
      </c>
      <c r="X49" s="91">
        <v>0</v>
      </c>
      <c r="Y49" s="91">
        <v>7857382.4299999997</v>
      </c>
      <c r="Z49" s="91">
        <v>7827632.4299999997</v>
      </c>
      <c r="AA49" s="91">
        <v>1674915</v>
      </c>
      <c r="AB49" s="91">
        <v>6152717.4299999997</v>
      </c>
      <c r="AC49" s="91">
        <v>1134838.29</v>
      </c>
      <c r="AD49" s="91">
        <v>29750</v>
      </c>
      <c r="AE49" s="91">
        <v>0</v>
      </c>
      <c r="AF49" s="91">
        <v>0</v>
      </c>
      <c r="AG49" s="91">
        <v>0</v>
      </c>
      <c r="AH49" s="91">
        <v>20602823.620000001</v>
      </c>
      <c r="AI49" s="91">
        <v>20008589.620000001</v>
      </c>
      <c r="AJ49" s="91">
        <v>-5583826.0099999998</v>
      </c>
      <c r="AK49" s="91">
        <v>-5354603.01</v>
      </c>
      <c r="AL49" s="91">
        <v>15018997.610000001</v>
      </c>
      <c r="AM49" s="91">
        <v>14653986.610000001</v>
      </c>
      <c r="AN49" s="91">
        <v>3300</v>
      </c>
      <c r="AO49" s="91">
        <v>1674915</v>
      </c>
      <c r="AP49" s="91">
        <v>1386910</v>
      </c>
      <c r="AQ49" s="91">
        <v>172815</v>
      </c>
      <c r="AR49" s="91">
        <v>0</v>
      </c>
      <c r="AS49" s="91">
        <v>115190</v>
      </c>
      <c r="AT49" s="91">
        <v>1674915</v>
      </c>
      <c r="AU49" s="91">
        <v>1386910</v>
      </c>
      <c r="AV49" s="91">
        <v>172815</v>
      </c>
      <c r="AW49" s="91">
        <v>0</v>
      </c>
      <c r="AX49" s="91">
        <v>115190</v>
      </c>
      <c r="AY49" s="91">
        <v>0</v>
      </c>
      <c r="AZ49" s="91">
        <v>0</v>
      </c>
      <c r="BA49" s="91">
        <v>0</v>
      </c>
      <c r="BB49" s="91">
        <v>0</v>
      </c>
      <c r="BC49" s="91">
        <v>0</v>
      </c>
      <c r="BD49" s="76">
        <f t="shared" si="0"/>
        <v>19813</v>
      </c>
      <c r="BE49" s="76"/>
      <c r="BF49" s="76"/>
      <c r="BG49" s="76"/>
      <c r="BH49" s="76"/>
      <c r="BI49" s="76"/>
      <c r="BJ49" s="76"/>
      <c r="BK49" s="76"/>
      <c r="BL49" s="76"/>
      <c r="BM49" s="76"/>
      <c r="BN49" s="76"/>
      <c r="BO49" s="76"/>
      <c r="BP49" s="76"/>
      <c r="BQ49" s="76"/>
      <c r="BR49" s="76"/>
      <c r="BS49" s="76"/>
      <c r="BT49" s="76"/>
      <c r="BU49" s="76"/>
      <c r="BV49" s="76"/>
      <c r="BW49" s="76"/>
      <c r="BX49" s="76"/>
      <c r="BY49" s="76"/>
      <c r="BZ49" s="76"/>
      <c r="CA49" s="76"/>
      <c r="CB49" s="76"/>
      <c r="CC49" s="76"/>
      <c r="CD49" s="76"/>
      <c r="CE49" s="76"/>
      <c r="CF49" s="76"/>
      <c r="CG49" s="76"/>
      <c r="CH49" s="76"/>
      <c r="CI49" s="76"/>
      <c r="CJ49" s="76"/>
      <c r="CK49" s="76"/>
      <c r="CL49" s="76"/>
      <c r="CM49" s="76"/>
      <c r="CN49" s="76"/>
      <c r="CO49" s="76"/>
      <c r="CP49" s="76"/>
      <c r="CQ49" s="76"/>
      <c r="CR49" s="76"/>
      <c r="CS49" s="76"/>
      <c r="CT49" s="76"/>
      <c r="CU49" s="76"/>
      <c r="CV49" s="76"/>
      <c r="CW49" s="76"/>
      <c r="CX49" s="76"/>
      <c r="CY49" s="76"/>
      <c r="CZ49" s="76"/>
      <c r="DA49" s="76"/>
      <c r="DB49" s="76"/>
      <c r="DC49" s="76"/>
      <c r="DD49" s="76"/>
      <c r="DE49" s="76"/>
      <c r="DF49" s="76"/>
      <c r="DG49" s="76"/>
      <c r="DH49" s="76"/>
      <c r="DI49" s="76"/>
      <c r="DJ49" s="76"/>
      <c r="DK49" s="76"/>
      <c r="DL49" s="76"/>
      <c r="DM49" s="76"/>
      <c r="DN49" s="76"/>
      <c r="DO49" s="76"/>
      <c r="DP49" s="76"/>
      <c r="DQ49" s="76"/>
      <c r="DR49" s="76"/>
      <c r="DS49" s="76"/>
      <c r="DT49" s="76"/>
      <c r="DU49" s="76"/>
      <c r="DV49" s="76"/>
      <c r="DW49" s="76"/>
      <c r="DX49" s="76"/>
      <c r="DY49" s="76"/>
      <c r="DZ49" s="76"/>
      <c r="EA49" s="76"/>
      <c r="EB49" s="76"/>
      <c r="EC49" s="76"/>
      <c r="ED49" s="76"/>
      <c r="EE49" s="76"/>
      <c r="EF49" s="76"/>
      <c r="EG49" s="76"/>
      <c r="EH49" s="76"/>
      <c r="EI49" s="76"/>
      <c r="EJ49" s="76"/>
      <c r="EK49" s="76"/>
      <c r="EL49" s="76"/>
      <c r="EM49" s="76"/>
      <c r="EN49" s="76"/>
      <c r="EO49" s="76"/>
      <c r="EP49" s="76"/>
      <c r="EQ49" s="76"/>
      <c r="ER49" s="76"/>
      <c r="ES49" s="76"/>
      <c r="ET49" s="76"/>
      <c r="EU49" s="76"/>
      <c r="EV49" s="76"/>
      <c r="EW49" s="76"/>
      <c r="EX49" s="76"/>
      <c r="EY49" s="76"/>
      <c r="EZ49" s="76"/>
      <c r="FA49" s="76"/>
      <c r="FB49" s="76"/>
      <c r="FC49" s="76"/>
      <c r="FD49" s="76"/>
      <c r="FE49" s="76"/>
      <c r="FF49" s="76"/>
      <c r="FG49" s="76"/>
      <c r="FH49" s="76"/>
      <c r="FI49" s="76"/>
      <c r="FJ49" s="76"/>
      <c r="FK49" s="76"/>
      <c r="FL49" s="76"/>
      <c r="FM49" s="76"/>
      <c r="FN49" s="76"/>
      <c r="FO49" s="76"/>
      <c r="FP49" s="76"/>
      <c r="FQ49" s="76"/>
      <c r="FR49" s="76"/>
      <c r="FS49" s="76"/>
      <c r="FT49" s="76"/>
      <c r="FU49" s="76"/>
      <c r="FV49" s="76"/>
      <c r="FW49" s="76"/>
      <c r="FX49" s="76"/>
      <c r="FY49" s="76"/>
      <c r="FZ49" s="76"/>
      <c r="GA49" s="76"/>
      <c r="GB49" s="76"/>
      <c r="GC49" s="76"/>
      <c r="GD49" s="76"/>
      <c r="GE49" s="76"/>
      <c r="GF49" s="76"/>
      <c r="GG49" s="76"/>
      <c r="GH49" s="76"/>
      <c r="GI49" s="76"/>
      <c r="GJ49" s="76"/>
      <c r="GK49" s="76"/>
      <c r="GL49" s="76"/>
      <c r="GM49" s="76"/>
      <c r="GN49" s="76"/>
      <c r="GO49" s="76"/>
      <c r="GP49" s="76"/>
      <c r="GQ49" s="76"/>
      <c r="GR49" s="76"/>
      <c r="GS49" s="76"/>
      <c r="GT49" s="76"/>
      <c r="GU49" s="76"/>
      <c r="GV49" s="76"/>
      <c r="GW49" s="76"/>
      <c r="GX49" s="76"/>
      <c r="GY49" s="76"/>
      <c r="GZ49" s="76"/>
      <c r="HA49" s="76"/>
      <c r="HB49" s="76"/>
      <c r="HC49" s="76"/>
      <c r="HD49" s="76"/>
      <c r="HE49" s="76"/>
      <c r="HF49" s="76"/>
      <c r="HG49" s="76"/>
      <c r="HH49" s="76"/>
      <c r="HI49" s="76"/>
      <c r="HJ49" s="76"/>
      <c r="HK49" s="76"/>
      <c r="HL49" s="76"/>
      <c r="HM49" s="76"/>
      <c r="HN49" s="76"/>
      <c r="HO49" s="76"/>
      <c r="HP49" s="76"/>
      <c r="HQ49" s="76"/>
      <c r="HR49" s="76"/>
      <c r="HS49" s="76"/>
      <c r="HT49" s="76"/>
      <c r="HU49" s="76"/>
      <c r="HV49" s="76"/>
      <c r="HW49" s="76"/>
      <c r="HX49" s="76"/>
      <c r="HY49" s="76"/>
      <c r="HZ49" s="76"/>
      <c r="IA49" s="76"/>
      <c r="IB49" s="76"/>
      <c r="IC49" s="76"/>
      <c r="ID49" s="76"/>
      <c r="IE49" s="76"/>
      <c r="IF49" s="76"/>
      <c r="IG49" s="76"/>
      <c r="IH49" s="76"/>
      <c r="II49" s="76"/>
      <c r="IJ49" s="76"/>
      <c r="IK49" s="76"/>
      <c r="IL49" s="76"/>
      <c r="IM49" s="76"/>
      <c r="IN49" s="76"/>
      <c r="IO49" s="76"/>
      <c r="IP49" s="76"/>
      <c r="IQ49" s="76"/>
      <c r="IR49" s="76"/>
      <c r="IS49" s="76"/>
      <c r="IT49" s="76"/>
      <c r="IU49" s="76"/>
    </row>
    <row r="50" spans="1:255" ht="12.75">
      <c r="A50" s="92">
        <v>430502</v>
      </c>
      <c r="B50" s="93" t="s">
        <v>60</v>
      </c>
      <c r="C50" s="91">
        <v>245693932.66</v>
      </c>
      <c r="D50" s="91">
        <v>224748086</v>
      </c>
      <c r="E50" s="91">
        <v>3994950</v>
      </c>
      <c r="F50" s="91">
        <v>1176200</v>
      </c>
      <c r="G50" s="91">
        <v>219576936</v>
      </c>
      <c r="H50" s="91">
        <v>0</v>
      </c>
      <c r="I50" s="91">
        <v>19055900</v>
      </c>
      <c r="J50" s="91">
        <v>17881900</v>
      </c>
      <c r="K50" s="91">
        <v>15011000</v>
      </c>
      <c r="L50" s="91">
        <v>1483000</v>
      </c>
      <c r="M50" s="91">
        <v>695900</v>
      </c>
      <c r="N50" s="91">
        <v>692000</v>
      </c>
      <c r="O50" s="91">
        <v>1174000</v>
      </c>
      <c r="P50" s="91">
        <v>421000</v>
      </c>
      <c r="Q50" s="91">
        <v>0</v>
      </c>
      <c r="R50" s="91">
        <v>753000</v>
      </c>
      <c r="S50" s="91">
        <v>0</v>
      </c>
      <c r="T50" s="91">
        <v>1816493.1</v>
      </c>
      <c r="U50" s="91">
        <v>0</v>
      </c>
      <c r="V50" s="91">
        <v>73453.56</v>
      </c>
      <c r="W50" s="91">
        <v>0</v>
      </c>
      <c r="X50" s="91">
        <v>0</v>
      </c>
      <c r="Y50" s="91">
        <v>93592314.569999993</v>
      </c>
      <c r="Z50" s="91">
        <v>93026064.629999995</v>
      </c>
      <c r="AA50" s="91">
        <v>15703667.25</v>
      </c>
      <c r="AB50" s="91">
        <v>77322397.379999995</v>
      </c>
      <c r="AC50" s="91">
        <v>4981370.2</v>
      </c>
      <c r="AD50" s="91">
        <v>538962.5</v>
      </c>
      <c r="AE50" s="91">
        <v>27287.439999999999</v>
      </c>
      <c r="AF50" s="91">
        <v>0</v>
      </c>
      <c r="AG50" s="91">
        <v>0</v>
      </c>
      <c r="AH50" s="91">
        <v>41621272.869999997</v>
      </c>
      <c r="AI50" s="91">
        <v>36910559.399999999</v>
      </c>
      <c r="AJ50" s="91">
        <v>152101618.09</v>
      </c>
      <c r="AK50" s="91">
        <v>149923385.34</v>
      </c>
      <c r="AL50" s="91">
        <v>193722890.96000001</v>
      </c>
      <c r="AM50" s="91">
        <v>186833944.74000001</v>
      </c>
      <c r="AN50" s="91">
        <v>130200</v>
      </c>
      <c r="AO50" s="91">
        <v>15703667.25</v>
      </c>
      <c r="AP50" s="91">
        <v>12955240</v>
      </c>
      <c r="AQ50" s="91">
        <v>1374770</v>
      </c>
      <c r="AR50" s="91">
        <v>682530.5</v>
      </c>
      <c r="AS50" s="91">
        <v>691126.75</v>
      </c>
      <c r="AT50" s="91">
        <v>15954814.75</v>
      </c>
      <c r="AU50" s="91">
        <v>13176145</v>
      </c>
      <c r="AV50" s="91">
        <v>1389640</v>
      </c>
      <c r="AW50" s="91">
        <v>689888</v>
      </c>
      <c r="AX50" s="91">
        <v>699141.75</v>
      </c>
      <c r="AY50" s="91">
        <v>-251147.5</v>
      </c>
      <c r="AZ50" s="91">
        <v>-220905</v>
      </c>
      <c r="BA50" s="91">
        <v>-14870</v>
      </c>
      <c r="BB50" s="91">
        <v>-7357.5</v>
      </c>
      <c r="BC50" s="91">
        <v>-8015</v>
      </c>
      <c r="BD50" s="76">
        <f t="shared" si="0"/>
        <v>185075</v>
      </c>
      <c r="BE50" s="76"/>
      <c r="BF50" s="76"/>
      <c r="BG50" s="76"/>
      <c r="BH50" s="76"/>
      <c r="BI50" s="76"/>
      <c r="BJ50" s="76"/>
      <c r="BK50" s="76"/>
      <c r="BL50" s="76"/>
      <c r="BM50" s="76"/>
      <c r="BN50" s="76"/>
      <c r="BO50" s="76"/>
      <c r="BP50" s="76"/>
      <c r="BQ50" s="76"/>
      <c r="BR50" s="76"/>
      <c r="BS50" s="76"/>
      <c r="BT50" s="76"/>
      <c r="BU50" s="76"/>
      <c r="BV50" s="76"/>
      <c r="BW50" s="76"/>
      <c r="BX50" s="76"/>
      <c r="BY50" s="76"/>
      <c r="BZ50" s="76"/>
      <c r="CA50" s="76"/>
      <c r="CB50" s="76"/>
      <c r="CC50" s="76"/>
      <c r="CD50" s="76"/>
      <c r="CE50" s="76"/>
      <c r="CF50" s="76"/>
      <c r="CG50" s="76"/>
      <c r="CH50" s="76"/>
      <c r="CI50" s="76"/>
      <c r="CJ50" s="76"/>
      <c r="CK50" s="76"/>
      <c r="CL50" s="76"/>
      <c r="CM50" s="76"/>
      <c r="CN50" s="76"/>
      <c r="CO50" s="76"/>
      <c r="CP50" s="76"/>
      <c r="CQ50" s="76"/>
      <c r="CR50" s="76"/>
      <c r="CS50" s="76"/>
      <c r="CT50" s="76"/>
      <c r="CU50" s="76"/>
      <c r="CV50" s="76"/>
      <c r="CW50" s="76"/>
      <c r="CX50" s="76"/>
      <c r="CY50" s="76"/>
      <c r="CZ50" s="76"/>
      <c r="DA50" s="76"/>
      <c r="DB50" s="76"/>
      <c r="DC50" s="76"/>
      <c r="DD50" s="76"/>
      <c r="DE50" s="76"/>
      <c r="DF50" s="76"/>
      <c r="DG50" s="76"/>
      <c r="DH50" s="76"/>
      <c r="DI50" s="76"/>
      <c r="DJ50" s="76"/>
      <c r="DK50" s="76"/>
      <c r="DL50" s="76"/>
      <c r="DM50" s="76"/>
      <c r="DN50" s="76"/>
      <c r="DO50" s="76"/>
      <c r="DP50" s="76"/>
      <c r="DQ50" s="76"/>
      <c r="DR50" s="76"/>
      <c r="DS50" s="76"/>
      <c r="DT50" s="76"/>
      <c r="DU50" s="76"/>
      <c r="DV50" s="76"/>
      <c r="DW50" s="76"/>
      <c r="DX50" s="76"/>
      <c r="DY50" s="76"/>
      <c r="DZ50" s="76"/>
      <c r="EA50" s="76"/>
      <c r="EB50" s="76"/>
      <c r="EC50" s="76"/>
      <c r="ED50" s="76"/>
      <c r="EE50" s="76"/>
      <c r="EF50" s="76"/>
      <c r="EG50" s="76"/>
      <c r="EH50" s="76"/>
      <c r="EI50" s="76"/>
      <c r="EJ50" s="76"/>
      <c r="EK50" s="76"/>
      <c r="EL50" s="76"/>
      <c r="EM50" s="76"/>
      <c r="EN50" s="76"/>
      <c r="EO50" s="76"/>
      <c r="EP50" s="76"/>
      <c r="EQ50" s="76"/>
      <c r="ER50" s="76"/>
      <c r="ES50" s="76"/>
      <c r="ET50" s="76"/>
      <c r="EU50" s="76"/>
      <c r="EV50" s="76"/>
      <c r="EW50" s="76"/>
      <c r="EX50" s="76"/>
      <c r="EY50" s="76"/>
      <c r="EZ50" s="76"/>
      <c r="FA50" s="76"/>
      <c r="FB50" s="76"/>
      <c r="FC50" s="76"/>
      <c r="FD50" s="76"/>
      <c r="FE50" s="76"/>
      <c r="FF50" s="76"/>
      <c r="FG50" s="76"/>
      <c r="FH50" s="76"/>
      <c r="FI50" s="76"/>
      <c r="FJ50" s="76"/>
      <c r="FK50" s="76"/>
      <c r="FL50" s="76"/>
      <c r="FM50" s="76"/>
      <c r="FN50" s="76"/>
      <c r="FO50" s="76"/>
      <c r="FP50" s="76"/>
      <c r="FQ50" s="76"/>
      <c r="FR50" s="76"/>
      <c r="FS50" s="76"/>
      <c r="FT50" s="76"/>
      <c r="FU50" s="76"/>
      <c r="FV50" s="76"/>
      <c r="FW50" s="76"/>
      <c r="FX50" s="76"/>
      <c r="FY50" s="76"/>
      <c r="FZ50" s="76"/>
      <c r="GA50" s="76"/>
      <c r="GB50" s="76"/>
      <c r="GC50" s="76"/>
      <c r="GD50" s="76"/>
      <c r="GE50" s="76"/>
      <c r="GF50" s="76"/>
      <c r="GG50" s="76"/>
      <c r="GH50" s="76"/>
      <c r="GI50" s="76"/>
      <c r="GJ50" s="76"/>
      <c r="GK50" s="76"/>
      <c r="GL50" s="76"/>
      <c r="GM50" s="76"/>
      <c r="GN50" s="76"/>
      <c r="GO50" s="76"/>
      <c r="GP50" s="76"/>
      <c r="GQ50" s="76"/>
      <c r="GR50" s="76"/>
      <c r="GS50" s="76"/>
      <c r="GT50" s="76"/>
      <c r="GU50" s="76"/>
      <c r="GV50" s="76"/>
      <c r="GW50" s="76"/>
      <c r="GX50" s="76"/>
      <c r="GY50" s="76"/>
      <c r="GZ50" s="76"/>
      <c r="HA50" s="76"/>
      <c r="HB50" s="76"/>
      <c r="HC50" s="76"/>
      <c r="HD50" s="76"/>
      <c r="HE50" s="76"/>
      <c r="HF50" s="76"/>
      <c r="HG50" s="76"/>
      <c r="HH50" s="76"/>
      <c r="HI50" s="76"/>
      <c r="HJ50" s="76"/>
      <c r="HK50" s="76"/>
      <c r="HL50" s="76"/>
      <c r="HM50" s="76"/>
      <c r="HN50" s="76"/>
      <c r="HO50" s="76"/>
      <c r="HP50" s="76"/>
      <c r="HQ50" s="76"/>
      <c r="HR50" s="76"/>
      <c r="HS50" s="76"/>
      <c r="HT50" s="76"/>
      <c r="HU50" s="76"/>
      <c r="HV50" s="76"/>
      <c r="HW50" s="76"/>
      <c r="HX50" s="76"/>
      <c r="HY50" s="76"/>
      <c r="HZ50" s="76"/>
      <c r="IA50" s="76"/>
      <c r="IB50" s="76"/>
      <c r="IC50" s="76"/>
      <c r="ID50" s="76"/>
      <c r="IE50" s="76"/>
      <c r="IF50" s="76"/>
      <c r="IG50" s="76"/>
      <c r="IH50" s="76"/>
      <c r="II50" s="76"/>
      <c r="IJ50" s="76"/>
      <c r="IK50" s="76"/>
      <c r="IL50" s="76"/>
      <c r="IM50" s="76"/>
      <c r="IN50" s="76"/>
      <c r="IO50" s="76"/>
      <c r="IP50" s="76"/>
      <c r="IQ50" s="76"/>
      <c r="IR50" s="76"/>
      <c r="IS50" s="76"/>
      <c r="IT50" s="76"/>
      <c r="IU50" s="76"/>
    </row>
    <row r="51" spans="1:255" ht="12.75">
      <c r="A51" s="92">
        <v>430503</v>
      </c>
      <c r="B51" s="93" t="s">
        <v>61</v>
      </c>
      <c r="C51" s="91">
        <v>125236929.78999999</v>
      </c>
      <c r="D51" s="91">
        <v>98824476</v>
      </c>
      <c r="E51" s="91">
        <v>1528600</v>
      </c>
      <c r="F51" s="91">
        <v>847500</v>
      </c>
      <c r="G51" s="91">
        <v>96448376</v>
      </c>
      <c r="H51" s="91">
        <v>0</v>
      </c>
      <c r="I51" s="91">
        <v>25727550</v>
      </c>
      <c r="J51" s="91">
        <v>24341300</v>
      </c>
      <c r="K51" s="91">
        <v>23580000</v>
      </c>
      <c r="L51" s="91">
        <v>0</v>
      </c>
      <c r="M51" s="91">
        <v>761300</v>
      </c>
      <c r="N51" s="91">
        <v>0</v>
      </c>
      <c r="O51" s="91">
        <v>853950</v>
      </c>
      <c r="P51" s="91">
        <v>0</v>
      </c>
      <c r="Q51" s="91">
        <v>333750</v>
      </c>
      <c r="R51" s="91">
        <v>520200</v>
      </c>
      <c r="S51" s="91">
        <v>532300</v>
      </c>
      <c r="T51" s="91">
        <v>593705.85</v>
      </c>
      <c r="U51" s="91">
        <v>0</v>
      </c>
      <c r="V51" s="91">
        <v>91197.94</v>
      </c>
      <c r="W51" s="91">
        <v>0</v>
      </c>
      <c r="X51" s="91">
        <v>0</v>
      </c>
      <c r="Y51" s="91">
        <v>57309940.200000003</v>
      </c>
      <c r="Z51" s="91">
        <v>55800440.120000005</v>
      </c>
      <c r="AA51" s="91">
        <v>21175570.790000003</v>
      </c>
      <c r="AB51" s="91">
        <v>34624869.329999998</v>
      </c>
      <c r="AC51" s="91">
        <v>2977111.24</v>
      </c>
      <c r="AD51" s="91">
        <v>1333565</v>
      </c>
      <c r="AE51" s="91">
        <v>175935.08</v>
      </c>
      <c r="AF51" s="91">
        <v>0</v>
      </c>
      <c r="AG51" s="91">
        <v>0</v>
      </c>
      <c r="AH51" s="91">
        <v>34077962.579999998</v>
      </c>
      <c r="AI51" s="91">
        <v>33218319.780000001</v>
      </c>
      <c r="AJ51" s="91">
        <v>67926989.589999989</v>
      </c>
      <c r="AK51" s="91">
        <v>64761260.379999995</v>
      </c>
      <c r="AL51" s="91">
        <v>102004952.16999999</v>
      </c>
      <c r="AM51" s="91">
        <v>97979580.159999996</v>
      </c>
      <c r="AN51" s="91">
        <v>400750</v>
      </c>
      <c r="AO51" s="91">
        <v>21175570.789999999</v>
      </c>
      <c r="AP51" s="91">
        <v>17430969.609999999</v>
      </c>
      <c r="AQ51" s="91">
        <v>2244304.1800000002</v>
      </c>
      <c r="AR51" s="91">
        <v>751435</v>
      </c>
      <c r="AS51" s="91">
        <v>748862</v>
      </c>
      <c r="AT51" s="91">
        <v>21574703.530000001</v>
      </c>
      <c r="AU51" s="91">
        <v>17799646.530000001</v>
      </c>
      <c r="AV51" s="91">
        <v>2263926</v>
      </c>
      <c r="AW51" s="91">
        <v>756789</v>
      </c>
      <c r="AX51" s="91">
        <v>754342</v>
      </c>
      <c r="AY51" s="91">
        <v>-399132.74</v>
      </c>
      <c r="AZ51" s="91">
        <v>-368676.92</v>
      </c>
      <c r="BA51" s="91">
        <v>-19621.82</v>
      </c>
      <c r="BB51" s="91">
        <v>-5354</v>
      </c>
      <c r="BC51" s="91">
        <v>-5480</v>
      </c>
      <c r="BD51" s="76">
        <f t="shared" si="0"/>
        <v>249014</v>
      </c>
      <c r="BE51" s="76"/>
      <c r="BF51" s="76"/>
      <c r="BG51" s="76"/>
      <c r="BH51" s="76"/>
      <c r="BI51" s="76"/>
      <c r="BJ51" s="76"/>
      <c r="BK51" s="76"/>
      <c r="BL51" s="76"/>
      <c r="BM51" s="76"/>
      <c r="BN51" s="76"/>
      <c r="BO51" s="76"/>
      <c r="BP51" s="76"/>
      <c r="BQ51" s="76"/>
      <c r="BR51" s="76"/>
      <c r="BS51" s="76"/>
      <c r="BT51" s="76"/>
      <c r="BU51" s="76"/>
      <c r="BV51" s="76"/>
      <c r="BW51" s="76"/>
      <c r="BX51" s="76"/>
      <c r="BY51" s="76"/>
      <c r="BZ51" s="76"/>
      <c r="CA51" s="76"/>
      <c r="CB51" s="76"/>
      <c r="CC51" s="76"/>
      <c r="CD51" s="76"/>
      <c r="CE51" s="76"/>
      <c r="CF51" s="76"/>
      <c r="CG51" s="76"/>
      <c r="CH51" s="76"/>
      <c r="CI51" s="76"/>
      <c r="CJ51" s="76"/>
      <c r="CK51" s="76"/>
      <c r="CL51" s="76"/>
      <c r="CM51" s="76"/>
      <c r="CN51" s="76"/>
      <c r="CO51" s="76"/>
      <c r="CP51" s="76"/>
      <c r="CQ51" s="76"/>
      <c r="CR51" s="76"/>
      <c r="CS51" s="76"/>
      <c r="CT51" s="76"/>
      <c r="CU51" s="76"/>
      <c r="CV51" s="76"/>
      <c r="CW51" s="76"/>
      <c r="CX51" s="76"/>
      <c r="CY51" s="76"/>
      <c r="CZ51" s="76"/>
      <c r="DA51" s="76"/>
      <c r="DB51" s="76"/>
      <c r="DC51" s="76"/>
      <c r="DD51" s="76"/>
      <c r="DE51" s="76"/>
      <c r="DF51" s="76"/>
      <c r="DG51" s="76"/>
      <c r="DH51" s="76"/>
      <c r="DI51" s="76"/>
      <c r="DJ51" s="76"/>
      <c r="DK51" s="76"/>
      <c r="DL51" s="76"/>
      <c r="DM51" s="76"/>
      <c r="DN51" s="76"/>
      <c r="DO51" s="76"/>
      <c r="DP51" s="76"/>
      <c r="DQ51" s="76"/>
      <c r="DR51" s="76"/>
      <c r="DS51" s="76"/>
      <c r="DT51" s="76"/>
      <c r="DU51" s="76"/>
      <c r="DV51" s="76"/>
      <c r="DW51" s="76"/>
      <c r="DX51" s="76"/>
      <c r="DY51" s="76"/>
      <c r="DZ51" s="76"/>
      <c r="EA51" s="76"/>
      <c r="EB51" s="76"/>
      <c r="EC51" s="76"/>
      <c r="ED51" s="76"/>
      <c r="EE51" s="76"/>
      <c r="EF51" s="76"/>
      <c r="EG51" s="76"/>
      <c r="EH51" s="76"/>
      <c r="EI51" s="76"/>
      <c r="EJ51" s="76"/>
      <c r="EK51" s="76"/>
      <c r="EL51" s="76"/>
      <c r="EM51" s="76"/>
      <c r="EN51" s="76"/>
      <c r="EO51" s="76"/>
      <c r="EP51" s="76"/>
      <c r="EQ51" s="76"/>
      <c r="ER51" s="76"/>
      <c r="ES51" s="76"/>
      <c r="ET51" s="76"/>
      <c r="EU51" s="76"/>
      <c r="EV51" s="76"/>
      <c r="EW51" s="76"/>
      <c r="EX51" s="76"/>
      <c r="EY51" s="76"/>
      <c r="EZ51" s="76"/>
      <c r="FA51" s="76"/>
      <c r="FB51" s="76"/>
      <c r="FC51" s="76"/>
      <c r="FD51" s="76"/>
      <c r="FE51" s="76"/>
      <c r="FF51" s="76"/>
      <c r="FG51" s="76"/>
      <c r="FH51" s="76"/>
      <c r="FI51" s="76"/>
      <c r="FJ51" s="76"/>
      <c r="FK51" s="76"/>
      <c r="FL51" s="76"/>
      <c r="FM51" s="76"/>
      <c r="FN51" s="76"/>
      <c r="FO51" s="76"/>
      <c r="FP51" s="76"/>
      <c r="FQ51" s="76"/>
      <c r="FR51" s="76"/>
      <c r="FS51" s="76"/>
      <c r="FT51" s="76"/>
      <c r="FU51" s="76"/>
      <c r="FV51" s="76"/>
      <c r="FW51" s="76"/>
      <c r="FX51" s="76"/>
      <c r="FY51" s="76"/>
      <c r="FZ51" s="76"/>
      <c r="GA51" s="76"/>
      <c r="GB51" s="76"/>
      <c r="GC51" s="76"/>
      <c r="GD51" s="76"/>
      <c r="GE51" s="76"/>
      <c r="GF51" s="76"/>
      <c r="GG51" s="76"/>
      <c r="GH51" s="76"/>
      <c r="GI51" s="76"/>
      <c r="GJ51" s="76"/>
      <c r="GK51" s="76"/>
      <c r="GL51" s="76"/>
      <c r="GM51" s="76"/>
      <c r="GN51" s="76"/>
      <c r="GO51" s="76"/>
      <c r="GP51" s="76"/>
      <c r="GQ51" s="76"/>
      <c r="GR51" s="76"/>
      <c r="GS51" s="76"/>
      <c r="GT51" s="76"/>
      <c r="GU51" s="76"/>
      <c r="GV51" s="76"/>
      <c r="GW51" s="76"/>
      <c r="GX51" s="76"/>
      <c r="GY51" s="76"/>
      <c r="GZ51" s="76"/>
      <c r="HA51" s="76"/>
      <c r="HB51" s="76"/>
      <c r="HC51" s="76"/>
      <c r="HD51" s="76"/>
      <c r="HE51" s="76"/>
      <c r="HF51" s="76"/>
      <c r="HG51" s="76"/>
      <c r="HH51" s="76"/>
      <c r="HI51" s="76"/>
      <c r="HJ51" s="76"/>
      <c r="HK51" s="76"/>
      <c r="HL51" s="76"/>
      <c r="HM51" s="76"/>
      <c r="HN51" s="76"/>
      <c r="HO51" s="76"/>
      <c r="HP51" s="76"/>
      <c r="HQ51" s="76"/>
      <c r="HR51" s="76"/>
      <c r="HS51" s="76"/>
      <c r="HT51" s="76"/>
      <c r="HU51" s="76"/>
      <c r="HV51" s="76"/>
      <c r="HW51" s="76"/>
      <c r="HX51" s="76"/>
      <c r="HY51" s="76"/>
      <c r="HZ51" s="76"/>
      <c r="IA51" s="76"/>
      <c r="IB51" s="76"/>
      <c r="IC51" s="76"/>
      <c r="ID51" s="76"/>
      <c r="IE51" s="76"/>
      <c r="IF51" s="76"/>
      <c r="IG51" s="76"/>
      <c r="IH51" s="76"/>
      <c r="II51" s="76"/>
      <c r="IJ51" s="76"/>
      <c r="IK51" s="76"/>
      <c r="IL51" s="76"/>
      <c r="IM51" s="76"/>
      <c r="IN51" s="76"/>
      <c r="IO51" s="76"/>
      <c r="IP51" s="76"/>
      <c r="IQ51" s="76"/>
      <c r="IR51" s="76"/>
      <c r="IS51" s="76"/>
      <c r="IT51" s="76"/>
      <c r="IU51" s="76"/>
    </row>
    <row r="52" spans="1:255" ht="12.75">
      <c r="A52" s="92">
        <v>430511</v>
      </c>
      <c r="B52" s="93" t="s">
        <v>62</v>
      </c>
      <c r="C52" s="91">
        <v>101182919.75</v>
      </c>
      <c r="D52" s="91">
        <v>88864150</v>
      </c>
      <c r="E52" s="91">
        <v>2494550</v>
      </c>
      <c r="F52" s="91">
        <v>591900</v>
      </c>
      <c r="G52" s="91">
        <v>85777700</v>
      </c>
      <c r="H52" s="91">
        <v>0</v>
      </c>
      <c r="I52" s="91">
        <v>11582410</v>
      </c>
      <c r="J52" s="91">
        <v>10435500</v>
      </c>
      <c r="K52" s="91">
        <v>8734000</v>
      </c>
      <c r="L52" s="91">
        <v>647000</v>
      </c>
      <c r="M52" s="91">
        <v>474500</v>
      </c>
      <c r="N52" s="91">
        <v>580000</v>
      </c>
      <c r="O52" s="91">
        <v>745410</v>
      </c>
      <c r="P52" s="91">
        <v>372000</v>
      </c>
      <c r="Q52" s="91">
        <v>103410</v>
      </c>
      <c r="R52" s="91">
        <v>270000</v>
      </c>
      <c r="S52" s="91">
        <v>401500</v>
      </c>
      <c r="T52" s="91">
        <v>679041.91</v>
      </c>
      <c r="U52" s="91">
        <v>0</v>
      </c>
      <c r="V52" s="91">
        <v>57317.84</v>
      </c>
      <c r="W52" s="91">
        <v>0</v>
      </c>
      <c r="X52" s="91">
        <v>0</v>
      </c>
      <c r="Y52" s="91">
        <v>39943797.009999998</v>
      </c>
      <c r="Z52" s="91">
        <v>39353350.890000001</v>
      </c>
      <c r="AA52" s="91">
        <v>8684139.5299999993</v>
      </c>
      <c r="AB52" s="91">
        <v>30669211.359999999</v>
      </c>
      <c r="AC52" s="91">
        <v>2678493.67</v>
      </c>
      <c r="AD52" s="91">
        <v>397085</v>
      </c>
      <c r="AE52" s="91">
        <v>193361.12</v>
      </c>
      <c r="AF52" s="91">
        <v>0</v>
      </c>
      <c r="AG52" s="91">
        <v>0</v>
      </c>
      <c r="AH52" s="91">
        <v>24400109.899999999</v>
      </c>
      <c r="AI52" s="91">
        <v>23665286.41</v>
      </c>
      <c r="AJ52" s="91">
        <v>61239122.740000002</v>
      </c>
      <c r="AK52" s="91">
        <v>59487762.270000003</v>
      </c>
      <c r="AL52" s="91">
        <v>85639232.640000001</v>
      </c>
      <c r="AM52" s="91">
        <v>83153048.680000007</v>
      </c>
      <c r="AN52" s="91">
        <v>203410</v>
      </c>
      <c r="AO52" s="91">
        <v>8684139.5300000012</v>
      </c>
      <c r="AP52" s="91">
        <v>7138595.0300000003</v>
      </c>
      <c r="AQ52" s="91">
        <v>618221</v>
      </c>
      <c r="AR52" s="91">
        <v>463662.5</v>
      </c>
      <c r="AS52" s="91">
        <v>463661</v>
      </c>
      <c r="AT52" s="91">
        <v>9143376</v>
      </c>
      <c r="AU52" s="91">
        <v>7541685</v>
      </c>
      <c r="AV52" s="91">
        <v>640685</v>
      </c>
      <c r="AW52" s="91">
        <v>480497</v>
      </c>
      <c r="AX52" s="91">
        <v>480509</v>
      </c>
      <c r="AY52" s="91">
        <v>-459236.47</v>
      </c>
      <c r="AZ52" s="91">
        <v>-403089.97</v>
      </c>
      <c r="BA52" s="91">
        <v>-22464</v>
      </c>
      <c r="BB52" s="91">
        <v>-16834.5</v>
      </c>
      <c r="BC52" s="91">
        <v>-16848</v>
      </c>
      <c r="BD52" s="76">
        <f t="shared" si="0"/>
        <v>101980</v>
      </c>
      <c r="BE52" s="76"/>
      <c r="BF52" s="76"/>
      <c r="BG52" s="76"/>
      <c r="BH52" s="76"/>
      <c r="BI52" s="76"/>
      <c r="BJ52" s="76"/>
      <c r="BK52" s="76"/>
      <c r="BL52" s="76"/>
      <c r="BM52" s="76"/>
      <c r="BN52" s="76"/>
      <c r="BO52" s="76"/>
      <c r="BP52" s="76"/>
      <c r="BQ52" s="76"/>
      <c r="BR52" s="76"/>
      <c r="BS52" s="76"/>
      <c r="BT52" s="76"/>
      <c r="BU52" s="76"/>
      <c r="BV52" s="76"/>
      <c r="BW52" s="76"/>
      <c r="BX52" s="76"/>
      <c r="BY52" s="76"/>
      <c r="BZ52" s="76"/>
      <c r="CA52" s="76"/>
      <c r="CB52" s="76"/>
      <c r="CC52" s="76"/>
      <c r="CD52" s="76"/>
      <c r="CE52" s="76"/>
      <c r="CF52" s="76"/>
      <c r="CG52" s="76"/>
      <c r="CH52" s="76"/>
      <c r="CI52" s="76"/>
      <c r="CJ52" s="76"/>
      <c r="CK52" s="76"/>
      <c r="CL52" s="76"/>
      <c r="CM52" s="76"/>
      <c r="CN52" s="76"/>
      <c r="CO52" s="76"/>
      <c r="CP52" s="76"/>
      <c r="CQ52" s="76"/>
      <c r="CR52" s="76"/>
      <c r="CS52" s="76"/>
      <c r="CT52" s="76"/>
      <c r="CU52" s="76"/>
      <c r="CV52" s="76"/>
      <c r="CW52" s="76"/>
      <c r="CX52" s="76"/>
      <c r="CY52" s="76"/>
      <c r="CZ52" s="76"/>
      <c r="DA52" s="76"/>
      <c r="DB52" s="76"/>
      <c r="DC52" s="76"/>
      <c r="DD52" s="76"/>
      <c r="DE52" s="76"/>
      <c r="DF52" s="76"/>
      <c r="DG52" s="76"/>
      <c r="DH52" s="76"/>
      <c r="DI52" s="76"/>
      <c r="DJ52" s="76"/>
      <c r="DK52" s="76"/>
      <c r="DL52" s="76"/>
      <c r="DM52" s="76"/>
      <c r="DN52" s="76"/>
      <c r="DO52" s="76"/>
      <c r="DP52" s="76"/>
      <c r="DQ52" s="76"/>
      <c r="DR52" s="76"/>
      <c r="DS52" s="76"/>
      <c r="DT52" s="76"/>
      <c r="DU52" s="76"/>
      <c r="DV52" s="76"/>
      <c r="DW52" s="76"/>
      <c r="DX52" s="76"/>
      <c r="DY52" s="76"/>
      <c r="DZ52" s="76"/>
      <c r="EA52" s="76"/>
      <c r="EB52" s="76"/>
      <c r="EC52" s="76"/>
      <c r="ED52" s="76"/>
      <c r="EE52" s="76"/>
      <c r="EF52" s="76"/>
      <c r="EG52" s="76"/>
      <c r="EH52" s="76"/>
      <c r="EI52" s="76"/>
      <c r="EJ52" s="76"/>
      <c r="EK52" s="76"/>
      <c r="EL52" s="76"/>
      <c r="EM52" s="76"/>
      <c r="EN52" s="76"/>
      <c r="EO52" s="76"/>
      <c r="EP52" s="76"/>
      <c r="EQ52" s="76"/>
      <c r="ER52" s="76"/>
      <c r="ES52" s="76"/>
      <c r="ET52" s="76"/>
      <c r="EU52" s="76"/>
      <c r="EV52" s="76"/>
      <c r="EW52" s="76"/>
      <c r="EX52" s="76"/>
      <c r="EY52" s="76"/>
      <c r="EZ52" s="76"/>
      <c r="FA52" s="76"/>
      <c r="FB52" s="76"/>
      <c r="FC52" s="76"/>
      <c r="FD52" s="76"/>
      <c r="FE52" s="76"/>
      <c r="FF52" s="76"/>
      <c r="FG52" s="76"/>
      <c r="FH52" s="76"/>
      <c r="FI52" s="76"/>
      <c r="FJ52" s="76"/>
      <c r="FK52" s="76"/>
      <c r="FL52" s="76"/>
      <c r="FM52" s="76"/>
      <c r="FN52" s="76"/>
      <c r="FO52" s="76"/>
      <c r="FP52" s="76"/>
      <c r="FQ52" s="76"/>
      <c r="FR52" s="76"/>
      <c r="FS52" s="76"/>
      <c r="FT52" s="76"/>
      <c r="FU52" s="76"/>
      <c r="FV52" s="76"/>
      <c r="FW52" s="76"/>
      <c r="FX52" s="76"/>
      <c r="FY52" s="76"/>
      <c r="FZ52" s="76"/>
      <c r="GA52" s="76"/>
      <c r="GB52" s="76"/>
      <c r="GC52" s="76"/>
      <c r="GD52" s="76"/>
      <c r="GE52" s="76"/>
      <c r="GF52" s="76"/>
      <c r="GG52" s="76"/>
      <c r="GH52" s="76"/>
      <c r="GI52" s="76"/>
      <c r="GJ52" s="76"/>
      <c r="GK52" s="76"/>
      <c r="GL52" s="76"/>
      <c r="GM52" s="76"/>
      <c r="GN52" s="76"/>
      <c r="GO52" s="76"/>
      <c r="GP52" s="76"/>
      <c r="GQ52" s="76"/>
      <c r="GR52" s="76"/>
      <c r="GS52" s="76"/>
      <c r="GT52" s="76"/>
      <c r="GU52" s="76"/>
      <c r="GV52" s="76"/>
      <c r="GW52" s="76"/>
      <c r="GX52" s="76"/>
      <c r="GY52" s="76"/>
      <c r="GZ52" s="76"/>
      <c r="HA52" s="76"/>
      <c r="HB52" s="76"/>
      <c r="HC52" s="76"/>
      <c r="HD52" s="76"/>
      <c r="HE52" s="76"/>
      <c r="HF52" s="76"/>
      <c r="HG52" s="76"/>
      <c r="HH52" s="76"/>
      <c r="HI52" s="76"/>
      <c r="HJ52" s="76"/>
      <c r="HK52" s="76"/>
      <c r="HL52" s="76"/>
      <c r="HM52" s="76"/>
      <c r="HN52" s="76"/>
      <c r="HO52" s="76"/>
      <c r="HP52" s="76"/>
      <c r="HQ52" s="76"/>
      <c r="HR52" s="76"/>
      <c r="HS52" s="76"/>
      <c r="HT52" s="76"/>
      <c r="HU52" s="76"/>
      <c r="HV52" s="76"/>
      <c r="HW52" s="76"/>
      <c r="HX52" s="76"/>
      <c r="HY52" s="76"/>
      <c r="HZ52" s="76"/>
      <c r="IA52" s="76"/>
      <c r="IB52" s="76"/>
      <c r="IC52" s="76"/>
      <c r="ID52" s="76"/>
      <c r="IE52" s="76"/>
      <c r="IF52" s="76"/>
      <c r="IG52" s="76"/>
      <c r="IH52" s="76"/>
      <c r="II52" s="76"/>
      <c r="IJ52" s="76"/>
      <c r="IK52" s="76"/>
      <c r="IL52" s="76"/>
      <c r="IM52" s="76"/>
      <c r="IN52" s="76"/>
      <c r="IO52" s="76"/>
      <c r="IP52" s="76"/>
      <c r="IQ52" s="76"/>
      <c r="IR52" s="76"/>
      <c r="IS52" s="76"/>
      <c r="IT52" s="76"/>
      <c r="IU52" s="76"/>
    </row>
    <row r="53" spans="1:255" ht="12.75">
      <c r="A53" s="92">
        <v>430521</v>
      </c>
      <c r="B53" s="93" t="s">
        <v>63</v>
      </c>
      <c r="C53" s="91">
        <v>295236361.77999997</v>
      </c>
      <c r="D53" s="91">
        <v>65078720</v>
      </c>
      <c r="E53" s="91">
        <v>57835200</v>
      </c>
      <c r="F53" s="91">
        <v>7243520</v>
      </c>
      <c r="G53" s="91">
        <v>0</v>
      </c>
      <c r="H53" s="91">
        <v>0</v>
      </c>
      <c r="I53" s="91">
        <v>228270100</v>
      </c>
      <c r="J53" s="91">
        <v>213699000</v>
      </c>
      <c r="K53" s="91">
        <v>178659000</v>
      </c>
      <c r="L53" s="91">
        <v>27840000</v>
      </c>
      <c r="M53" s="91">
        <v>0</v>
      </c>
      <c r="N53" s="91">
        <v>7200000</v>
      </c>
      <c r="O53" s="91">
        <v>14571100</v>
      </c>
      <c r="P53" s="91">
        <v>10842000</v>
      </c>
      <c r="Q53" s="91">
        <v>0</v>
      </c>
      <c r="R53" s="91">
        <v>3729100</v>
      </c>
      <c r="S53" s="91">
        <v>0</v>
      </c>
      <c r="T53" s="91">
        <v>1565499.03</v>
      </c>
      <c r="U53" s="91">
        <v>0</v>
      </c>
      <c r="V53" s="91">
        <v>322042.75</v>
      </c>
      <c r="W53" s="91">
        <v>0</v>
      </c>
      <c r="X53" s="91">
        <v>0</v>
      </c>
      <c r="Y53" s="91">
        <v>205848133.71000004</v>
      </c>
      <c r="Z53" s="91">
        <v>205659952.72000003</v>
      </c>
      <c r="AA53" s="91">
        <v>200079566.08000001</v>
      </c>
      <c r="AB53" s="91">
        <v>5580386.6400000006</v>
      </c>
      <c r="AC53" s="91">
        <v>1760871.39</v>
      </c>
      <c r="AD53" s="91">
        <v>0</v>
      </c>
      <c r="AE53" s="91">
        <v>188180.99</v>
      </c>
      <c r="AF53" s="91">
        <v>0</v>
      </c>
      <c r="AG53" s="91">
        <v>0</v>
      </c>
      <c r="AH53" s="91">
        <v>447706997.80000001</v>
      </c>
      <c r="AI53" s="91">
        <v>450425887.95999998</v>
      </c>
      <c r="AJ53" s="91">
        <v>89388228.069999933</v>
      </c>
      <c r="AK53" s="91">
        <v>75768794.150000006</v>
      </c>
      <c r="AL53" s="91">
        <v>537095225.86999989</v>
      </c>
      <c r="AM53" s="91">
        <v>526194682.11000001</v>
      </c>
      <c r="AN53" s="91">
        <v>749100</v>
      </c>
      <c r="AO53" s="91">
        <v>200079566.08000001</v>
      </c>
      <c r="AP53" s="91">
        <v>164836272.56</v>
      </c>
      <c r="AQ53" s="91">
        <v>28185167.52</v>
      </c>
      <c r="AR53" s="91">
        <v>0</v>
      </c>
      <c r="AS53" s="91">
        <v>7058126</v>
      </c>
      <c r="AT53" s="91">
        <v>200794530.05000001</v>
      </c>
      <c r="AU53" s="91">
        <v>165536665.05000001</v>
      </c>
      <c r="AV53" s="91">
        <v>28196826</v>
      </c>
      <c r="AW53" s="91">
        <v>0</v>
      </c>
      <c r="AX53" s="91">
        <v>7061039</v>
      </c>
      <c r="AY53" s="91">
        <v>-714963.97</v>
      </c>
      <c r="AZ53" s="91">
        <v>-700392.49</v>
      </c>
      <c r="BA53" s="91">
        <v>-11658.48</v>
      </c>
      <c r="BB53" s="91">
        <v>0</v>
      </c>
      <c r="BC53" s="91">
        <v>-2913</v>
      </c>
      <c r="BD53" s="76">
        <f t="shared" si="0"/>
        <v>2354804</v>
      </c>
      <c r="BE53" s="76"/>
      <c r="BF53" s="76"/>
      <c r="BG53" s="76"/>
      <c r="BH53" s="76"/>
      <c r="BI53" s="76"/>
      <c r="BJ53" s="76"/>
      <c r="BK53" s="76"/>
      <c r="BL53" s="76"/>
      <c r="BM53" s="76"/>
      <c r="BN53" s="76"/>
      <c r="BO53" s="76"/>
      <c r="BP53" s="76"/>
      <c r="BQ53" s="76"/>
      <c r="BR53" s="76"/>
      <c r="BS53" s="76"/>
      <c r="BT53" s="76"/>
      <c r="BU53" s="76"/>
      <c r="BV53" s="76"/>
      <c r="BW53" s="76"/>
      <c r="BX53" s="76"/>
      <c r="BY53" s="76"/>
      <c r="BZ53" s="76"/>
      <c r="CA53" s="76"/>
      <c r="CB53" s="76"/>
      <c r="CC53" s="76"/>
      <c r="CD53" s="76"/>
      <c r="CE53" s="76"/>
      <c r="CF53" s="76"/>
      <c r="CG53" s="76"/>
      <c r="CH53" s="76"/>
      <c r="CI53" s="76"/>
      <c r="CJ53" s="76"/>
      <c r="CK53" s="76"/>
      <c r="CL53" s="76"/>
      <c r="CM53" s="76"/>
      <c r="CN53" s="76"/>
      <c r="CO53" s="76"/>
      <c r="CP53" s="76"/>
      <c r="CQ53" s="76"/>
      <c r="CR53" s="76"/>
      <c r="CS53" s="76"/>
      <c r="CT53" s="76"/>
      <c r="CU53" s="76"/>
      <c r="CV53" s="76"/>
      <c r="CW53" s="76"/>
      <c r="CX53" s="76"/>
      <c r="CY53" s="76"/>
      <c r="CZ53" s="76"/>
      <c r="DA53" s="76"/>
      <c r="DB53" s="76"/>
      <c r="DC53" s="76"/>
      <c r="DD53" s="76"/>
      <c r="DE53" s="76"/>
      <c r="DF53" s="76"/>
      <c r="DG53" s="76"/>
      <c r="DH53" s="76"/>
      <c r="DI53" s="76"/>
      <c r="DJ53" s="76"/>
      <c r="DK53" s="76"/>
      <c r="DL53" s="76"/>
      <c r="DM53" s="76"/>
      <c r="DN53" s="76"/>
      <c r="DO53" s="76"/>
      <c r="DP53" s="76"/>
      <c r="DQ53" s="76"/>
      <c r="DR53" s="76"/>
      <c r="DS53" s="76"/>
      <c r="DT53" s="76"/>
      <c r="DU53" s="76"/>
      <c r="DV53" s="76"/>
      <c r="DW53" s="76"/>
      <c r="DX53" s="76"/>
      <c r="DY53" s="76"/>
      <c r="DZ53" s="76"/>
      <c r="EA53" s="76"/>
      <c r="EB53" s="76"/>
      <c r="EC53" s="76"/>
      <c r="ED53" s="76"/>
      <c r="EE53" s="76"/>
      <c r="EF53" s="76"/>
      <c r="EG53" s="76"/>
      <c r="EH53" s="76"/>
      <c r="EI53" s="76"/>
      <c r="EJ53" s="76"/>
      <c r="EK53" s="76"/>
      <c r="EL53" s="76"/>
      <c r="EM53" s="76"/>
      <c r="EN53" s="76"/>
      <c r="EO53" s="76"/>
      <c r="EP53" s="76"/>
      <c r="EQ53" s="76"/>
      <c r="ER53" s="76"/>
      <c r="ES53" s="76"/>
      <c r="ET53" s="76"/>
      <c r="EU53" s="76"/>
      <c r="EV53" s="76"/>
      <c r="EW53" s="76"/>
      <c r="EX53" s="76"/>
      <c r="EY53" s="76"/>
      <c r="EZ53" s="76"/>
      <c r="FA53" s="76"/>
      <c r="FB53" s="76"/>
      <c r="FC53" s="76"/>
      <c r="FD53" s="76"/>
      <c r="FE53" s="76"/>
      <c r="FF53" s="76"/>
      <c r="FG53" s="76"/>
      <c r="FH53" s="76"/>
      <c r="FI53" s="76"/>
      <c r="FJ53" s="76"/>
      <c r="FK53" s="76"/>
      <c r="FL53" s="76"/>
      <c r="FM53" s="76"/>
      <c r="FN53" s="76"/>
      <c r="FO53" s="76"/>
      <c r="FP53" s="76"/>
      <c r="FQ53" s="76"/>
      <c r="FR53" s="76"/>
      <c r="FS53" s="76"/>
      <c r="FT53" s="76"/>
      <c r="FU53" s="76"/>
      <c r="FV53" s="76"/>
      <c r="FW53" s="76"/>
      <c r="FX53" s="76"/>
      <c r="FY53" s="76"/>
      <c r="FZ53" s="76"/>
      <c r="GA53" s="76"/>
      <c r="GB53" s="76"/>
      <c r="GC53" s="76"/>
      <c r="GD53" s="76"/>
      <c r="GE53" s="76"/>
      <c r="GF53" s="76"/>
      <c r="GG53" s="76"/>
      <c r="GH53" s="76"/>
      <c r="GI53" s="76"/>
      <c r="GJ53" s="76"/>
      <c r="GK53" s="76"/>
      <c r="GL53" s="76"/>
      <c r="GM53" s="76"/>
      <c r="GN53" s="76"/>
      <c r="GO53" s="76"/>
      <c r="GP53" s="76"/>
      <c r="GQ53" s="76"/>
      <c r="GR53" s="76"/>
      <c r="GS53" s="76"/>
      <c r="GT53" s="76"/>
      <c r="GU53" s="76"/>
      <c r="GV53" s="76"/>
      <c r="GW53" s="76"/>
      <c r="GX53" s="76"/>
      <c r="GY53" s="76"/>
      <c r="GZ53" s="76"/>
      <c r="HA53" s="76"/>
      <c r="HB53" s="76"/>
      <c r="HC53" s="76"/>
      <c r="HD53" s="76"/>
      <c r="HE53" s="76"/>
      <c r="HF53" s="76"/>
      <c r="HG53" s="76"/>
      <c r="HH53" s="76"/>
      <c r="HI53" s="76"/>
      <c r="HJ53" s="76"/>
      <c r="HK53" s="76"/>
      <c r="HL53" s="76"/>
      <c r="HM53" s="76"/>
      <c r="HN53" s="76"/>
      <c r="HO53" s="76"/>
      <c r="HP53" s="76"/>
      <c r="HQ53" s="76"/>
      <c r="HR53" s="76"/>
      <c r="HS53" s="76"/>
      <c r="HT53" s="76"/>
      <c r="HU53" s="76"/>
      <c r="HV53" s="76"/>
      <c r="HW53" s="76"/>
      <c r="HX53" s="76"/>
      <c r="HY53" s="76"/>
      <c r="HZ53" s="76"/>
      <c r="IA53" s="76"/>
      <c r="IB53" s="76"/>
      <c r="IC53" s="76"/>
      <c r="ID53" s="76"/>
      <c r="IE53" s="76"/>
      <c r="IF53" s="76"/>
      <c r="IG53" s="76"/>
      <c r="IH53" s="76"/>
      <c r="II53" s="76"/>
      <c r="IJ53" s="76"/>
      <c r="IK53" s="76"/>
      <c r="IL53" s="76"/>
      <c r="IM53" s="76"/>
      <c r="IN53" s="76"/>
      <c r="IO53" s="76"/>
      <c r="IP53" s="76"/>
      <c r="IQ53" s="76"/>
      <c r="IR53" s="76"/>
      <c r="IS53" s="76"/>
      <c r="IT53" s="76"/>
      <c r="IU53" s="76"/>
    </row>
    <row r="54" spans="1:255" ht="12.75">
      <c r="A54" s="92">
        <v>430522</v>
      </c>
      <c r="B54" s="93" t="s">
        <v>64</v>
      </c>
      <c r="C54" s="91">
        <v>168312426.87</v>
      </c>
      <c r="D54" s="91">
        <v>32088200</v>
      </c>
      <c r="E54" s="91">
        <v>30121300</v>
      </c>
      <c r="F54" s="91">
        <v>1966900</v>
      </c>
      <c r="G54" s="91">
        <v>0</v>
      </c>
      <c r="H54" s="91">
        <v>0</v>
      </c>
      <c r="I54" s="91">
        <v>135415500</v>
      </c>
      <c r="J54" s="91">
        <v>126306500</v>
      </c>
      <c r="K54" s="91">
        <v>104609000</v>
      </c>
      <c r="L54" s="91">
        <v>17358000</v>
      </c>
      <c r="M54" s="91">
        <v>0</v>
      </c>
      <c r="N54" s="91">
        <v>4339500</v>
      </c>
      <c r="O54" s="91">
        <v>9109000</v>
      </c>
      <c r="P54" s="91">
        <v>7032000</v>
      </c>
      <c r="Q54" s="91">
        <v>0</v>
      </c>
      <c r="R54" s="91">
        <v>2077000</v>
      </c>
      <c r="S54" s="91">
        <v>0</v>
      </c>
      <c r="T54" s="91">
        <v>730548.11</v>
      </c>
      <c r="U54" s="91">
        <v>0</v>
      </c>
      <c r="V54" s="91">
        <v>78178.759999999995</v>
      </c>
      <c r="W54" s="91">
        <v>0</v>
      </c>
      <c r="X54" s="91">
        <v>0</v>
      </c>
      <c r="Y54" s="91">
        <v>123456904.39</v>
      </c>
      <c r="Z54" s="91">
        <v>123252066.14</v>
      </c>
      <c r="AA54" s="91">
        <v>120166914.41</v>
      </c>
      <c r="AB54" s="91">
        <v>3085151.73</v>
      </c>
      <c r="AC54" s="91">
        <v>861732.69</v>
      </c>
      <c r="AD54" s="91">
        <v>0</v>
      </c>
      <c r="AE54" s="91">
        <v>204838.25</v>
      </c>
      <c r="AF54" s="91">
        <v>0</v>
      </c>
      <c r="AG54" s="91">
        <v>0</v>
      </c>
      <c r="AH54" s="91">
        <v>296478890.73000002</v>
      </c>
      <c r="AI54" s="91">
        <v>294662377.23000002</v>
      </c>
      <c r="AJ54" s="91">
        <v>44855522.480000004</v>
      </c>
      <c r="AK54" s="91">
        <v>38715936.890000001</v>
      </c>
      <c r="AL54" s="91">
        <v>341334413.21000004</v>
      </c>
      <c r="AM54" s="91">
        <v>333378314.12</v>
      </c>
      <c r="AN54" s="91">
        <v>319000</v>
      </c>
      <c r="AO54" s="91">
        <v>120166914.41</v>
      </c>
      <c r="AP54" s="91">
        <v>99030204.409999996</v>
      </c>
      <c r="AQ54" s="91">
        <v>16909368</v>
      </c>
      <c r="AR54" s="91">
        <v>0</v>
      </c>
      <c r="AS54" s="91">
        <v>4227342</v>
      </c>
      <c r="AT54" s="91">
        <v>120319527</v>
      </c>
      <c r="AU54" s="91">
        <v>99180652</v>
      </c>
      <c r="AV54" s="91">
        <v>16911100</v>
      </c>
      <c r="AW54" s="91">
        <v>0</v>
      </c>
      <c r="AX54" s="91">
        <v>4227775</v>
      </c>
      <c r="AY54" s="91">
        <v>-152612.59</v>
      </c>
      <c r="AZ54" s="91">
        <v>-150447.59</v>
      </c>
      <c r="BA54" s="91">
        <v>-1732</v>
      </c>
      <c r="BB54" s="91">
        <v>0</v>
      </c>
      <c r="BC54" s="91">
        <v>-433</v>
      </c>
      <c r="BD54" s="76">
        <f t="shared" si="0"/>
        <v>1414717</v>
      </c>
      <c r="BE54" s="76"/>
      <c r="BF54" s="76"/>
      <c r="BG54" s="76"/>
      <c r="BH54" s="76"/>
      <c r="BI54" s="76"/>
      <c r="BJ54" s="76"/>
      <c r="BK54" s="76"/>
      <c r="BL54" s="76"/>
      <c r="BM54" s="76"/>
      <c r="BN54" s="76"/>
      <c r="BO54" s="76"/>
      <c r="BP54" s="76"/>
      <c r="BQ54" s="76"/>
      <c r="BR54" s="76"/>
      <c r="BS54" s="76"/>
      <c r="BT54" s="76"/>
      <c r="BU54" s="76"/>
      <c r="BV54" s="76"/>
      <c r="BW54" s="76"/>
      <c r="BX54" s="76"/>
      <c r="BY54" s="76"/>
      <c r="BZ54" s="76"/>
      <c r="CA54" s="76"/>
      <c r="CB54" s="76"/>
      <c r="CC54" s="76"/>
      <c r="CD54" s="76"/>
      <c r="CE54" s="76"/>
      <c r="CF54" s="76"/>
      <c r="CG54" s="76"/>
      <c r="CH54" s="76"/>
      <c r="CI54" s="76"/>
      <c r="CJ54" s="76"/>
      <c r="CK54" s="76"/>
      <c r="CL54" s="76"/>
      <c r="CM54" s="76"/>
      <c r="CN54" s="76"/>
      <c r="CO54" s="76"/>
      <c r="CP54" s="76"/>
      <c r="CQ54" s="76"/>
      <c r="CR54" s="76"/>
      <c r="CS54" s="76"/>
      <c r="CT54" s="76"/>
      <c r="CU54" s="76"/>
      <c r="CV54" s="76"/>
      <c r="CW54" s="76"/>
      <c r="CX54" s="76"/>
      <c r="CY54" s="76"/>
      <c r="CZ54" s="76"/>
      <c r="DA54" s="76"/>
      <c r="DB54" s="76"/>
      <c r="DC54" s="76"/>
      <c r="DD54" s="76"/>
      <c r="DE54" s="76"/>
      <c r="DF54" s="76"/>
      <c r="DG54" s="76"/>
      <c r="DH54" s="76"/>
      <c r="DI54" s="76"/>
      <c r="DJ54" s="76"/>
      <c r="DK54" s="76"/>
      <c r="DL54" s="76"/>
      <c r="DM54" s="76"/>
      <c r="DN54" s="76"/>
      <c r="DO54" s="76"/>
      <c r="DP54" s="76"/>
      <c r="DQ54" s="76"/>
      <c r="DR54" s="76"/>
      <c r="DS54" s="76"/>
      <c r="DT54" s="76"/>
      <c r="DU54" s="76"/>
      <c r="DV54" s="76"/>
      <c r="DW54" s="76"/>
      <c r="DX54" s="76"/>
      <c r="DY54" s="76"/>
      <c r="DZ54" s="76"/>
      <c r="EA54" s="76"/>
      <c r="EB54" s="76"/>
      <c r="EC54" s="76"/>
      <c r="ED54" s="76"/>
      <c r="EE54" s="76"/>
      <c r="EF54" s="76"/>
      <c r="EG54" s="76"/>
      <c r="EH54" s="76"/>
      <c r="EI54" s="76"/>
      <c r="EJ54" s="76"/>
      <c r="EK54" s="76"/>
      <c r="EL54" s="76"/>
      <c r="EM54" s="76"/>
      <c r="EN54" s="76"/>
      <c r="EO54" s="76"/>
      <c r="EP54" s="76"/>
      <c r="EQ54" s="76"/>
      <c r="ER54" s="76"/>
      <c r="ES54" s="76"/>
      <c r="ET54" s="76"/>
      <c r="EU54" s="76"/>
      <c r="EV54" s="76"/>
      <c r="EW54" s="76"/>
      <c r="EX54" s="76"/>
      <c r="EY54" s="76"/>
      <c r="EZ54" s="76"/>
      <c r="FA54" s="76"/>
      <c r="FB54" s="76"/>
      <c r="FC54" s="76"/>
      <c r="FD54" s="76"/>
      <c r="FE54" s="76"/>
      <c r="FF54" s="76"/>
      <c r="FG54" s="76"/>
      <c r="FH54" s="76"/>
      <c r="FI54" s="76"/>
      <c r="FJ54" s="76"/>
      <c r="FK54" s="76"/>
      <c r="FL54" s="76"/>
      <c r="FM54" s="76"/>
      <c r="FN54" s="76"/>
      <c r="FO54" s="76"/>
      <c r="FP54" s="76"/>
      <c r="FQ54" s="76"/>
      <c r="FR54" s="76"/>
      <c r="FS54" s="76"/>
      <c r="FT54" s="76"/>
      <c r="FU54" s="76"/>
      <c r="FV54" s="76"/>
      <c r="FW54" s="76"/>
      <c r="FX54" s="76"/>
      <c r="FY54" s="76"/>
      <c r="FZ54" s="76"/>
      <c r="GA54" s="76"/>
      <c r="GB54" s="76"/>
      <c r="GC54" s="76"/>
      <c r="GD54" s="76"/>
      <c r="GE54" s="76"/>
      <c r="GF54" s="76"/>
      <c r="GG54" s="76"/>
      <c r="GH54" s="76"/>
      <c r="GI54" s="76"/>
      <c r="GJ54" s="76"/>
      <c r="GK54" s="76"/>
      <c r="GL54" s="76"/>
      <c r="GM54" s="76"/>
      <c r="GN54" s="76"/>
      <c r="GO54" s="76"/>
      <c r="GP54" s="76"/>
      <c r="GQ54" s="76"/>
      <c r="GR54" s="76"/>
      <c r="GS54" s="76"/>
      <c r="GT54" s="76"/>
      <c r="GU54" s="76"/>
      <c r="GV54" s="76"/>
      <c r="GW54" s="76"/>
      <c r="GX54" s="76"/>
      <c r="GY54" s="76"/>
      <c r="GZ54" s="76"/>
      <c r="HA54" s="76"/>
      <c r="HB54" s="76"/>
      <c r="HC54" s="76"/>
      <c r="HD54" s="76"/>
      <c r="HE54" s="76"/>
      <c r="HF54" s="76"/>
      <c r="HG54" s="76"/>
      <c r="HH54" s="76"/>
      <c r="HI54" s="76"/>
      <c r="HJ54" s="76"/>
      <c r="HK54" s="76"/>
      <c r="HL54" s="76"/>
      <c r="HM54" s="76"/>
      <c r="HN54" s="76"/>
      <c r="HO54" s="76"/>
      <c r="HP54" s="76"/>
      <c r="HQ54" s="76"/>
      <c r="HR54" s="76"/>
      <c r="HS54" s="76"/>
      <c r="HT54" s="76"/>
      <c r="HU54" s="76"/>
      <c r="HV54" s="76"/>
      <c r="HW54" s="76"/>
      <c r="HX54" s="76"/>
      <c r="HY54" s="76"/>
      <c r="HZ54" s="76"/>
      <c r="IA54" s="76"/>
      <c r="IB54" s="76"/>
      <c r="IC54" s="76"/>
      <c r="ID54" s="76"/>
      <c r="IE54" s="76"/>
      <c r="IF54" s="76"/>
      <c r="IG54" s="76"/>
      <c r="IH54" s="76"/>
      <c r="II54" s="76"/>
      <c r="IJ54" s="76"/>
      <c r="IK54" s="76"/>
      <c r="IL54" s="76"/>
      <c r="IM54" s="76"/>
      <c r="IN54" s="76"/>
      <c r="IO54" s="76"/>
      <c r="IP54" s="76"/>
      <c r="IQ54" s="76"/>
      <c r="IR54" s="76"/>
      <c r="IS54" s="76"/>
      <c r="IT54" s="76"/>
      <c r="IU54" s="76"/>
    </row>
    <row r="55" spans="1:255" ht="12.75">
      <c r="A55" s="92">
        <v>430523</v>
      </c>
      <c r="B55" s="93" t="s">
        <v>65</v>
      </c>
      <c r="C55" s="91">
        <v>224651335.65000001</v>
      </c>
      <c r="D55" s="91">
        <v>34425500</v>
      </c>
      <c r="E55" s="91">
        <v>29452000</v>
      </c>
      <c r="F55" s="91">
        <v>4973500</v>
      </c>
      <c r="G55" s="91">
        <v>0</v>
      </c>
      <c r="H55" s="91">
        <v>0</v>
      </c>
      <c r="I55" s="91">
        <v>188838401</v>
      </c>
      <c r="J55" s="91">
        <v>180217051</v>
      </c>
      <c r="K55" s="91">
        <v>148913000</v>
      </c>
      <c r="L55" s="91">
        <v>26089000</v>
      </c>
      <c r="M55" s="91">
        <v>0</v>
      </c>
      <c r="N55" s="91">
        <v>5215051</v>
      </c>
      <c r="O55" s="91">
        <v>8621350</v>
      </c>
      <c r="P55" s="91">
        <v>6554000</v>
      </c>
      <c r="Q55" s="91">
        <v>0</v>
      </c>
      <c r="R55" s="91">
        <v>2067350</v>
      </c>
      <c r="S55" s="91">
        <v>0</v>
      </c>
      <c r="T55" s="91">
        <v>1068544.02</v>
      </c>
      <c r="U55" s="91">
        <v>0</v>
      </c>
      <c r="V55" s="91">
        <v>318890.63</v>
      </c>
      <c r="W55" s="91">
        <v>0</v>
      </c>
      <c r="X55" s="91">
        <v>0</v>
      </c>
      <c r="Y55" s="91">
        <v>161508254.52999997</v>
      </c>
      <c r="Z55" s="91">
        <v>161298859.01999998</v>
      </c>
      <c r="AA55" s="91">
        <v>156262088.01999998</v>
      </c>
      <c r="AB55" s="91">
        <v>5036771</v>
      </c>
      <c r="AC55" s="91">
        <v>1252813.42</v>
      </c>
      <c r="AD55" s="91">
        <v>0</v>
      </c>
      <c r="AE55" s="91">
        <v>209395.51</v>
      </c>
      <c r="AF55" s="91">
        <v>0</v>
      </c>
      <c r="AG55" s="91">
        <v>0</v>
      </c>
      <c r="AH55" s="91">
        <v>319957632.23000002</v>
      </c>
      <c r="AI55" s="91">
        <v>331971991</v>
      </c>
      <c r="AJ55" s="91">
        <v>63143081.120000035</v>
      </c>
      <c r="AK55" s="91">
        <v>39188118.140000008</v>
      </c>
      <c r="AL55" s="91">
        <v>383100713.35000002</v>
      </c>
      <c r="AM55" s="91">
        <v>371160109.13999999</v>
      </c>
      <c r="AN55" s="91">
        <v>307500</v>
      </c>
      <c r="AO55" s="91">
        <v>156262088.01999998</v>
      </c>
      <c r="AP55" s="91">
        <v>128692744.88999999</v>
      </c>
      <c r="AQ55" s="91">
        <v>22124934</v>
      </c>
      <c r="AR55" s="91">
        <v>0</v>
      </c>
      <c r="AS55" s="91">
        <v>5444409.1299999999</v>
      </c>
      <c r="AT55" s="91">
        <v>157673435.81999999</v>
      </c>
      <c r="AU55" s="91">
        <v>130008782.81999999</v>
      </c>
      <c r="AV55" s="91">
        <v>22128408</v>
      </c>
      <c r="AW55" s="91">
        <v>0</v>
      </c>
      <c r="AX55" s="91">
        <v>5536245</v>
      </c>
      <c r="AY55" s="91">
        <v>-1411347.7999999998</v>
      </c>
      <c r="AZ55" s="91">
        <v>-1316037.93</v>
      </c>
      <c r="BA55" s="91">
        <v>-3474</v>
      </c>
      <c r="BB55" s="91">
        <v>0</v>
      </c>
      <c r="BC55" s="91">
        <v>-91835.87</v>
      </c>
      <c r="BD55" s="76">
        <f t="shared" si="0"/>
        <v>1838468</v>
      </c>
      <c r="BE55" s="76"/>
      <c r="BF55" s="76"/>
      <c r="BG55" s="76"/>
      <c r="BH55" s="76"/>
      <c r="BI55" s="76"/>
      <c r="BJ55" s="76"/>
      <c r="BK55" s="76"/>
      <c r="BL55" s="76"/>
      <c r="BM55" s="76"/>
      <c r="BN55" s="76"/>
      <c r="BO55" s="76"/>
      <c r="BP55" s="76"/>
      <c r="BQ55" s="76"/>
      <c r="BR55" s="76"/>
      <c r="BS55" s="76"/>
      <c r="BT55" s="76"/>
      <c r="BU55" s="76"/>
      <c r="BV55" s="76"/>
      <c r="BW55" s="76"/>
      <c r="BX55" s="76"/>
      <c r="BY55" s="76"/>
      <c r="BZ55" s="76"/>
      <c r="CA55" s="76"/>
      <c r="CB55" s="76"/>
      <c r="CC55" s="76"/>
      <c r="CD55" s="76"/>
      <c r="CE55" s="76"/>
      <c r="CF55" s="76"/>
      <c r="CG55" s="76"/>
      <c r="CH55" s="76"/>
      <c r="CI55" s="76"/>
      <c r="CJ55" s="76"/>
      <c r="CK55" s="76"/>
      <c r="CL55" s="76"/>
      <c r="CM55" s="76"/>
      <c r="CN55" s="76"/>
      <c r="CO55" s="76"/>
      <c r="CP55" s="76"/>
      <c r="CQ55" s="76"/>
      <c r="CR55" s="76"/>
      <c r="CS55" s="76"/>
      <c r="CT55" s="76"/>
      <c r="CU55" s="76"/>
      <c r="CV55" s="76"/>
      <c r="CW55" s="76"/>
      <c r="CX55" s="76"/>
      <c r="CY55" s="76"/>
      <c r="CZ55" s="76"/>
      <c r="DA55" s="76"/>
      <c r="DB55" s="76"/>
      <c r="DC55" s="76"/>
      <c r="DD55" s="76"/>
      <c r="DE55" s="76"/>
      <c r="DF55" s="76"/>
      <c r="DG55" s="76"/>
      <c r="DH55" s="76"/>
      <c r="DI55" s="76"/>
      <c r="DJ55" s="76"/>
      <c r="DK55" s="76"/>
      <c r="DL55" s="76"/>
      <c r="DM55" s="76"/>
      <c r="DN55" s="76"/>
      <c r="DO55" s="76"/>
      <c r="DP55" s="76"/>
      <c r="DQ55" s="76"/>
      <c r="DR55" s="76"/>
      <c r="DS55" s="76"/>
      <c r="DT55" s="76"/>
      <c r="DU55" s="76"/>
      <c r="DV55" s="76"/>
      <c r="DW55" s="76"/>
      <c r="DX55" s="76"/>
      <c r="DY55" s="76"/>
      <c r="DZ55" s="76"/>
      <c r="EA55" s="76"/>
      <c r="EB55" s="76"/>
      <c r="EC55" s="76"/>
      <c r="ED55" s="76"/>
      <c r="EE55" s="76"/>
      <c r="EF55" s="76"/>
      <c r="EG55" s="76"/>
      <c r="EH55" s="76"/>
      <c r="EI55" s="76"/>
      <c r="EJ55" s="76"/>
      <c r="EK55" s="76"/>
      <c r="EL55" s="76"/>
      <c r="EM55" s="76"/>
      <c r="EN55" s="76"/>
      <c r="EO55" s="76"/>
      <c r="EP55" s="76"/>
      <c r="EQ55" s="76"/>
      <c r="ER55" s="76"/>
      <c r="ES55" s="76"/>
      <c r="ET55" s="76"/>
      <c r="EU55" s="76"/>
      <c r="EV55" s="76"/>
      <c r="EW55" s="76"/>
      <c r="EX55" s="76"/>
      <c r="EY55" s="76"/>
      <c r="EZ55" s="76"/>
      <c r="FA55" s="76"/>
      <c r="FB55" s="76"/>
      <c r="FC55" s="76"/>
      <c r="FD55" s="76"/>
      <c r="FE55" s="76"/>
      <c r="FF55" s="76"/>
      <c r="FG55" s="76"/>
      <c r="FH55" s="76"/>
      <c r="FI55" s="76"/>
      <c r="FJ55" s="76"/>
      <c r="FK55" s="76"/>
      <c r="FL55" s="76"/>
      <c r="FM55" s="76"/>
      <c r="FN55" s="76"/>
      <c r="FO55" s="76"/>
      <c r="FP55" s="76"/>
      <c r="FQ55" s="76"/>
      <c r="FR55" s="76"/>
      <c r="FS55" s="76"/>
      <c r="FT55" s="76"/>
      <c r="FU55" s="76"/>
      <c r="FV55" s="76"/>
      <c r="FW55" s="76"/>
      <c r="FX55" s="76"/>
      <c r="FY55" s="76"/>
      <c r="FZ55" s="76"/>
      <c r="GA55" s="76"/>
      <c r="GB55" s="76"/>
      <c r="GC55" s="76"/>
      <c r="GD55" s="76"/>
      <c r="GE55" s="76"/>
      <c r="GF55" s="76"/>
      <c r="GG55" s="76"/>
      <c r="GH55" s="76"/>
      <c r="GI55" s="76"/>
      <c r="GJ55" s="76"/>
      <c r="GK55" s="76"/>
      <c r="GL55" s="76"/>
      <c r="GM55" s="76"/>
      <c r="GN55" s="76"/>
      <c r="GO55" s="76"/>
      <c r="GP55" s="76"/>
      <c r="GQ55" s="76"/>
      <c r="GR55" s="76"/>
      <c r="GS55" s="76"/>
      <c r="GT55" s="76"/>
      <c r="GU55" s="76"/>
      <c r="GV55" s="76"/>
      <c r="GW55" s="76"/>
      <c r="GX55" s="76"/>
      <c r="GY55" s="76"/>
      <c r="GZ55" s="76"/>
      <c r="HA55" s="76"/>
      <c r="HB55" s="76"/>
      <c r="HC55" s="76"/>
      <c r="HD55" s="76"/>
      <c r="HE55" s="76"/>
      <c r="HF55" s="76"/>
      <c r="HG55" s="76"/>
      <c r="HH55" s="76"/>
      <c r="HI55" s="76"/>
      <c r="HJ55" s="76"/>
      <c r="HK55" s="76"/>
      <c r="HL55" s="76"/>
      <c r="HM55" s="76"/>
      <c r="HN55" s="76"/>
      <c r="HO55" s="76"/>
      <c r="HP55" s="76"/>
      <c r="HQ55" s="76"/>
      <c r="HR55" s="76"/>
      <c r="HS55" s="76"/>
      <c r="HT55" s="76"/>
      <c r="HU55" s="76"/>
      <c r="HV55" s="76"/>
      <c r="HW55" s="76"/>
      <c r="HX55" s="76"/>
      <c r="HY55" s="76"/>
      <c r="HZ55" s="76"/>
      <c r="IA55" s="76"/>
      <c r="IB55" s="76"/>
      <c r="IC55" s="76"/>
      <c r="ID55" s="76"/>
      <c r="IE55" s="76"/>
      <c r="IF55" s="76"/>
      <c r="IG55" s="76"/>
      <c r="IH55" s="76"/>
      <c r="II55" s="76"/>
      <c r="IJ55" s="76"/>
      <c r="IK55" s="76"/>
      <c r="IL55" s="76"/>
      <c r="IM55" s="76"/>
      <c r="IN55" s="76"/>
      <c r="IO55" s="76"/>
      <c r="IP55" s="76"/>
      <c r="IQ55" s="76"/>
      <c r="IR55" s="76"/>
      <c r="IS55" s="76"/>
      <c r="IT55" s="76"/>
      <c r="IU55" s="76"/>
    </row>
    <row r="56" spans="1:255" ht="12.75">
      <c r="A56" s="92">
        <v>430524</v>
      </c>
      <c r="B56" s="93" t="s">
        <v>66</v>
      </c>
      <c r="C56" s="91">
        <v>262666954.57999998</v>
      </c>
      <c r="D56" s="91">
        <v>54605500</v>
      </c>
      <c r="E56" s="91">
        <v>51138600</v>
      </c>
      <c r="F56" s="91">
        <v>3466900</v>
      </c>
      <c r="G56" s="91">
        <v>0</v>
      </c>
      <c r="H56" s="91">
        <v>0</v>
      </c>
      <c r="I56" s="91">
        <v>207267900</v>
      </c>
      <c r="J56" s="91">
        <v>189928500</v>
      </c>
      <c r="K56" s="91">
        <v>157213000</v>
      </c>
      <c r="L56" s="91">
        <v>26272000</v>
      </c>
      <c r="M56" s="91">
        <v>0</v>
      </c>
      <c r="N56" s="91">
        <v>6443500</v>
      </c>
      <c r="O56" s="91">
        <v>17339400</v>
      </c>
      <c r="P56" s="91">
        <v>11323000</v>
      </c>
      <c r="Q56" s="91">
        <v>0</v>
      </c>
      <c r="R56" s="91">
        <v>6016400</v>
      </c>
      <c r="S56" s="91">
        <v>0</v>
      </c>
      <c r="T56" s="91">
        <v>530004.85</v>
      </c>
      <c r="U56" s="91">
        <v>0</v>
      </c>
      <c r="V56" s="91">
        <v>263549.73</v>
      </c>
      <c r="W56" s="91">
        <v>0</v>
      </c>
      <c r="X56" s="91">
        <v>0</v>
      </c>
      <c r="Y56" s="91">
        <v>186325801.47999999</v>
      </c>
      <c r="Z56" s="91">
        <v>186246304.72999999</v>
      </c>
      <c r="AA56" s="91">
        <v>182554774.91999999</v>
      </c>
      <c r="AB56" s="91">
        <v>3691529.81</v>
      </c>
      <c r="AC56" s="91">
        <v>862537.44</v>
      </c>
      <c r="AD56" s="91">
        <v>0</v>
      </c>
      <c r="AE56" s="91">
        <v>79496.75</v>
      </c>
      <c r="AF56" s="91">
        <v>0</v>
      </c>
      <c r="AG56" s="91">
        <v>0</v>
      </c>
      <c r="AH56" s="91">
        <v>386737893.44</v>
      </c>
      <c r="AI56" s="91">
        <v>388579731.85000002</v>
      </c>
      <c r="AJ56" s="91">
        <v>76341153.099999994</v>
      </c>
      <c r="AK56" s="91">
        <v>68967428.019999996</v>
      </c>
      <c r="AL56" s="91">
        <v>463079046.53999996</v>
      </c>
      <c r="AM56" s="91">
        <v>457547159.87</v>
      </c>
      <c r="AN56" s="91">
        <v>3216400</v>
      </c>
      <c r="AO56" s="91">
        <v>182554774.91999999</v>
      </c>
      <c r="AP56" s="91">
        <v>150458954.91999999</v>
      </c>
      <c r="AQ56" s="91">
        <v>25676640</v>
      </c>
      <c r="AR56" s="91">
        <v>0</v>
      </c>
      <c r="AS56" s="91">
        <v>6419180</v>
      </c>
      <c r="AT56" s="91">
        <v>182572697.5</v>
      </c>
      <c r="AU56" s="91">
        <v>150476367.5</v>
      </c>
      <c r="AV56" s="91">
        <v>25677048</v>
      </c>
      <c r="AW56" s="91">
        <v>0</v>
      </c>
      <c r="AX56" s="91">
        <v>6419282</v>
      </c>
      <c r="AY56" s="91">
        <v>-17922.580000000002</v>
      </c>
      <c r="AZ56" s="91">
        <v>-17412.580000000002</v>
      </c>
      <c r="BA56" s="91">
        <v>-408</v>
      </c>
      <c r="BB56" s="91">
        <v>0</v>
      </c>
      <c r="BC56" s="91">
        <v>-102</v>
      </c>
      <c r="BD56" s="76">
        <f t="shared" si="0"/>
        <v>2149414</v>
      </c>
      <c r="BE56" s="76"/>
      <c r="BF56" s="76"/>
      <c r="BG56" s="76"/>
      <c r="BH56" s="76"/>
      <c r="BI56" s="76"/>
      <c r="BJ56" s="76"/>
      <c r="BK56" s="76"/>
      <c r="BL56" s="76"/>
      <c r="BM56" s="76"/>
      <c r="BN56" s="76"/>
      <c r="BO56" s="76"/>
      <c r="BP56" s="76"/>
      <c r="BQ56" s="76"/>
      <c r="BR56" s="76"/>
      <c r="BS56" s="76"/>
      <c r="BT56" s="76"/>
      <c r="BU56" s="76"/>
      <c r="BV56" s="76"/>
      <c r="BW56" s="76"/>
      <c r="BX56" s="76"/>
      <c r="BY56" s="76"/>
      <c r="BZ56" s="76"/>
      <c r="CA56" s="76"/>
      <c r="CB56" s="76"/>
      <c r="CC56" s="76"/>
      <c r="CD56" s="76"/>
      <c r="CE56" s="76"/>
      <c r="CF56" s="76"/>
      <c r="CG56" s="76"/>
      <c r="CH56" s="76"/>
      <c r="CI56" s="76"/>
      <c r="CJ56" s="76"/>
      <c r="CK56" s="76"/>
      <c r="CL56" s="76"/>
      <c r="CM56" s="76"/>
      <c r="CN56" s="76"/>
      <c r="CO56" s="76"/>
      <c r="CP56" s="76"/>
      <c r="CQ56" s="76"/>
      <c r="CR56" s="76"/>
      <c r="CS56" s="76"/>
      <c r="CT56" s="76"/>
      <c r="CU56" s="76"/>
      <c r="CV56" s="76"/>
      <c r="CW56" s="76"/>
      <c r="CX56" s="76"/>
      <c r="CY56" s="76"/>
      <c r="CZ56" s="76"/>
      <c r="DA56" s="76"/>
      <c r="DB56" s="76"/>
      <c r="DC56" s="76"/>
      <c r="DD56" s="76"/>
      <c r="DE56" s="76"/>
      <c r="DF56" s="76"/>
      <c r="DG56" s="76"/>
      <c r="DH56" s="76"/>
      <c r="DI56" s="76"/>
      <c r="DJ56" s="76"/>
      <c r="DK56" s="76"/>
      <c r="DL56" s="76"/>
      <c r="DM56" s="76"/>
      <c r="DN56" s="76"/>
      <c r="DO56" s="76"/>
      <c r="DP56" s="76"/>
      <c r="DQ56" s="76"/>
      <c r="DR56" s="76"/>
      <c r="DS56" s="76"/>
      <c r="DT56" s="76"/>
      <c r="DU56" s="76"/>
      <c r="DV56" s="76"/>
      <c r="DW56" s="76"/>
      <c r="DX56" s="76"/>
      <c r="DY56" s="76"/>
      <c r="DZ56" s="76"/>
      <c r="EA56" s="76"/>
      <c r="EB56" s="76"/>
      <c r="EC56" s="76"/>
      <c r="ED56" s="76"/>
      <c r="EE56" s="76"/>
      <c r="EF56" s="76"/>
      <c r="EG56" s="76"/>
      <c r="EH56" s="76"/>
      <c r="EI56" s="76"/>
      <c r="EJ56" s="76"/>
      <c r="EK56" s="76"/>
      <c r="EL56" s="76"/>
      <c r="EM56" s="76"/>
      <c r="EN56" s="76"/>
      <c r="EO56" s="76"/>
      <c r="EP56" s="76"/>
      <c r="EQ56" s="76"/>
      <c r="ER56" s="76"/>
      <c r="ES56" s="76"/>
      <c r="ET56" s="76"/>
      <c r="EU56" s="76"/>
      <c r="EV56" s="76"/>
      <c r="EW56" s="76"/>
      <c r="EX56" s="76"/>
      <c r="EY56" s="76"/>
      <c r="EZ56" s="76"/>
      <c r="FA56" s="76"/>
      <c r="FB56" s="76"/>
      <c r="FC56" s="76"/>
      <c r="FD56" s="76"/>
      <c r="FE56" s="76"/>
      <c r="FF56" s="76"/>
      <c r="FG56" s="76"/>
      <c r="FH56" s="76"/>
      <c r="FI56" s="76"/>
      <c r="FJ56" s="76"/>
      <c r="FK56" s="76"/>
      <c r="FL56" s="76"/>
      <c r="FM56" s="76"/>
      <c r="FN56" s="76"/>
      <c r="FO56" s="76"/>
      <c r="FP56" s="76"/>
      <c r="FQ56" s="76"/>
      <c r="FR56" s="76"/>
      <c r="FS56" s="76"/>
      <c r="FT56" s="76"/>
      <c r="FU56" s="76"/>
      <c r="FV56" s="76"/>
      <c r="FW56" s="76"/>
      <c r="FX56" s="76"/>
      <c r="FY56" s="76"/>
      <c r="FZ56" s="76"/>
      <c r="GA56" s="76"/>
      <c r="GB56" s="76"/>
      <c r="GC56" s="76"/>
      <c r="GD56" s="76"/>
      <c r="GE56" s="76"/>
      <c r="GF56" s="76"/>
      <c r="GG56" s="76"/>
      <c r="GH56" s="76"/>
      <c r="GI56" s="76"/>
      <c r="GJ56" s="76"/>
      <c r="GK56" s="76"/>
      <c r="GL56" s="76"/>
      <c r="GM56" s="76"/>
      <c r="GN56" s="76"/>
      <c r="GO56" s="76"/>
      <c r="GP56" s="76"/>
      <c r="GQ56" s="76"/>
      <c r="GR56" s="76"/>
      <c r="GS56" s="76"/>
      <c r="GT56" s="76"/>
      <c r="GU56" s="76"/>
      <c r="GV56" s="76"/>
      <c r="GW56" s="76"/>
      <c r="GX56" s="76"/>
      <c r="GY56" s="76"/>
      <c r="GZ56" s="76"/>
      <c r="HA56" s="76"/>
      <c r="HB56" s="76"/>
      <c r="HC56" s="76"/>
      <c r="HD56" s="76"/>
      <c r="HE56" s="76"/>
      <c r="HF56" s="76"/>
      <c r="HG56" s="76"/>
      <c r="HH56" s="76"/>
      <c r="HI56" s="76"/>
      <c r="HJ56" s="76"/>
      <c r="HK56" s="76"/>
      <c r="HL56" s="76"/>
      <c r="HM56" s="76"/>
      <c r="HN56" s="76"/>
      <c r="HO56" s="76"/>
      <c r="HP56" s="76"/>
      <c r="HQ56" s="76"/>
      <c r="HR56" s="76"/>
      <c r="HS56" s="76"/>
      <c r="HT56" s="76"/>
      <c r="HU56" s="76"/>
      <c r="HV56" s="76"/>
      <c r="HW56" s="76"/>
      <c r="HX56" s="76"/>
      <c r="HY56" s="76"/>
      <c r="HZ56" s="76"/>
      <c r="IA56" s="76"/>
      <c r="IB56" s="76"/>
      <c r="IC56" s="76"/>
      <c r="ID56" s="76"/>
      <c r="IE56" s="76"/>
      <c r="IF56" s="76"/>
      <c r="IG56" s="76"/>
      <c r="IH56" s="76"/>
      <c r="II56" s="76"/>
      <c r="IJ56" s="76"/>
      <c r="IK56" s="76"/>
      <c r="IL56" s="76"/>
      <c r="IM56" s="76"/>
      <c r="IN56" s="76"/>
      <c r="IO56" s="76"/>
      <c r="IP56" s="76"/>
      <c r="IQ56" s="76"/>
      <c r="IR56" s="76"/>
      <c r="IS56" s="76"/>
      <c r="IT56" s="76"/>
      <c r="IU56" s="76"/>
    </row>
    <row r="57" spans="1:255" ht="12.75">
      <c r="A57" s="92">
        <v>430525</v>
      </c>
      <c r="B57" s="93" t="s">
        <v>67</v>
      </c>
      <c r="C57" s="91">
        <v>189069243.51999998</v>
      </c>
      <c r="D57" s="91">
        <v>32784500</v>
      </c>
      <c r="E57" s="91">
        <v>24864500</v>
      </c>
      <c r="F57" s="91">
        <v>7920000</v>
      </c>
      <c r="G57" s="91">
        <v>0</v>
      </c>
      <c r="H57" s="91">
        <v>0</v>
      </c>
      <c r="I57" s="91">
        <v>154435000</v>
      </c>
      <c r="J57" s="91">
        <v>144476000</v>
      </c>
      <c r="K57" s="91">
        <v>116916000</v>
      </c>
      <c r="L57" s="91">
        <v>19745000</v>
      </c>
      <c r="M57" s="91">
        <v>0</v>
      </c>
      <c r="N57" s="91">
        <v>7815000</v>
      </c>
      <c r="O57" s="91">
        <v>9959000</v>
      </c>
      <c r="P57" s="91">
        <v>5959000</v>
      </c>
      <c r="Q57" s="91">
        <v>0</v>
      </c>
      <c r="R57" s="91">
        <v>4000000</v>
      </c>
      <c r="S57" s="91">
        <v>0</v>
      </c>
      <c r="T57" s="91">
        <v>1729790.38</v>
      </c>
      <c r="U57" s="91">
        <v>0</v>
      </c>
      <c r="V57" s="91">
        <v>119953.14</v>
      </c>
      <c r="W57" s="91">
        <v>0</v>
      </c>
      <c r="X57" s="91">
        <v>0</v>
      </c>
      <c r="Y57" s="91">
        <v>138592661.09</v>
      </c>
      <c r="Z57" s="91">
        <v>138559401.19</v>
      </c>
      <c r="AA57" s="91">
        <v>135621978.22999999</v>
      </c>
      <c r="AB57" s="91">
        <v>2937422.96</v>
      </c>
      <c r="AC57" s="91">
        <v>987037.39</v>
      </c>
      <c r="AD57" s="91">
        <v>0</v>
      </c>
      <c r="AE57" s="91">
        <v>33259.9</v>
      </c>
      <c r="AF57" s="91">
        <v>0</v>
      </c>
      <c r="AG57" s="91">
        <v>0</v>
      </c>
      <c r="AH57" s="91">
        <v>197605409.71000001</v>
      </c>
      <c r="AI57" s="91">
        <v>200920987.44</v>
      </c>
      <c r="AJ57" s="91">
        <v>50476582.429999977</v>
      </c>
      <c r="AK57" s="91">
        <v>41622560.660000004</v>
      </c>
      <c r="AL57" s="91">
        <v>248081992.13999999</v>
      </c>
      <c r="AM57" s="91">
        <v>242543548.09999999</v>
      </c>
      <c r="AN57" s="91">
        <v>1500000</v>
      </c>
      <c r="AO57" s="91">
        <v>135621978.22999999</v>
      </c>
      <c r="AP57" s="91">
        <v>111832982.55</v>
      </c>
      <c r="AQ57" s="91">
        <v>19032081</v>
      </c>
      <c r="AR57" s="91">
        <v>0</v>
      </c>
      <c r="AS57" s="91">
        <v>4756914.68</v>
      </c>
      <c r="AT57" s="91">
        <v>135715801.19999999</v>
      </c>
      <c r="AU57" s="91">
        <v>111919063.2</v>
      </c>
      <c r="AV57" s="91">
        <v>19038029</v>
      </c>
      <c r="AW57" s="91">
        <v>0</v>
      </c>
      <c r="AX57" s="91">
        <v>4758709</v>
      </c>
      <c r="AY57" s="91">
        <v>-93822.97</v>
      </c>
      <c r="AZ57" s="91">
        <v>-86080.65</v>
      </c>
      <c r="BA57" s="91">
        <v>-5948</v>
      </c>
      <c r="BB57" s="91">
        <v>0</v>
      </c>
      <c r="BC57" s="91">
        <v>-1794.32</v>
      </c>
      <c r="BD57" s="76">
        <f t="shared" si="0"/>
        <v>1597614</v>
      </c>
      <c r="BE57" s="76"/>
      <c r="BF57" s="76"/>
      <c r="BG57" s="76"/>
      <c r="BH57" s="76"/>
      <c r="BI57" s="76"/>
      <c r="BJ57" s="76"/>
      <c r="BK57" s="76"/>
      <c r="BL57" s="76"/>
      <c r="BM57" s="76"/>
      <c r="BN57" s="76"/>
      <c r="BO57" s="76"/>
      <c r="BP57" s="76"/>
      <c r="BQ57" s="76"/>
      <c r="BR57" s="76"/>
      <c r="BS57" s="76"/>
      <c r="BT57" s="76"/>
      <c r="BU57" s="76"/>
      <c r="BV57" s="76"/>
      <c r="BW57" s="76"/>
      <c r="BX57" s="76"/>
      <c r="BY57" s="76"/>
      <c r="BZ57" s="76"/>
      <c r="CA57" s="76"/>
      <c r="CB57" s="76"/>
      <c r="CC57" s="76"/>
      <c r="CD57" s="76"/>
      <c r="CE57" s="76"/>
      <c r="CF57" s="76"/>
      <c r="CG57" s="76"/>
      <c r="CH57" s="76"/>
      <c r="CI57" s="76"/>
      <c r="CJ57" s="76"/>
      <c r="CK57" s="76"/>
      <c r="CL57" s="76"/>
      <c r="CM57" s="76"/>
      <c r="CN57" s="76"/>
      <c r="CO57" s="76"/>
      <c r="CP57" s="76"/>
      <c r="CQ57" s="76"/>
      <c r="CR57" s="76"/>
      <c r="CS57" s="76"/>
      <c r="CT57" s="76"/>
      <c r="CU57" s="76"/>
      <c r="CV57" s="76"/>
      <c r="CW57" s="76"/>
      <c r="CX57" s="76"/>
      <c r="CY57" s="76"/>
      <c r="CZ57" s="76"/>
      <c r="DA57" s="76"/>
      <c r="DB57" s="76"/>
      <c r="DC57" s="76"/>
      <c r="DD57" s="76"/>
      <c r="DE57" s="76"/>
      <c r="DF57" s="76"/>
      <c r="DG57" s="76"/>
      <c r="DH57" s="76"/>
      <c r="DI57" s="76"/>
      <c r="DJ57" s="76"/>
      <c r="DK57" s="76"/>
      <c r="DL57" s="76"/>
      <c r="DM57" s="76"/>
      <c r="DN57" s="76"/>
      <c r="DO57" s="76"/>
      <c r="DP57" s="76"/>
      <c r="DQ57" s="76"/>
      <c r="DR57" s="76"/>
      <c r="DS57" s="76"/>
      <c r="DT57" s="76"/>
      <c r="DU57" s="76"/>
      <c r="DV57" s="76"/>
      <c r="DW57" s="76"/>
      <c r="DX57" s="76"/>
      <c r="DY57" s="76"/>
      <c r="DZ57" s="76"/>
      <c r="EA57" s="76"/>
      <c r="EB57" s="76"/>
      <c r="EC57" s="76"/>
      <c r="ED57" s="76"/>
      <c r="EE57" s="76"/>
      <c r="EF57" s="76"/>
      <c r="EG57" s="76"/>
      <c r="EH57" s="76"/>
      <c r="EI57" s="76"/>
      <c r="EJ57" s="76"/>
      <c r="EK57" s="76"/>
      <c r="EL57" s="76"/>
      <c r="EM57" s="76"/>
      <c r="EN57" s="76"/>
      <c r="EO57" s="76"/>
      <c r="EP57" s="76"/>
      <c r="EQ57" s="76"/>
      <c r="ER57" s="76"/>
      <c r="ES57" s="76"/>
      <c r="ET57" s="76"/>
      <c r="EU57" s="76"/>
      <c r="EV57" s="76"/>
      <c r="EW57" s="76"/>
      <c r="EX57" s="76"/>
      <c r="EY57" s="76"/>
      <c r="EZ57" s="76"/>
      <c r="FA57" s="76"/>
      <c r="FB57" s="76"/>
      <c r="FC57" s="76"/>
      <c r="FD57" s="76"/>
      <c r="FE57" s="76"/>
      <c r="FF57" s="76"/>
      <c r="FG57" s="76"/>
      <c r="FH57" s="76"/>
      <c r="FI57" s="76"/>
      <c r="FJ57" s="76"/>
      <c r="FK57" s="76"/>
      <c r="FL57" s="76"/>
      <c r="FM57" s="76"/>
      <c r="FN57" s="76"/>
      <c r="FO57" s="76"/>
      <c r="FP57" s="76"/>
      <c r="FQ57" s="76"/>
      <c r="FR57" s="76"/>
      <c r="FS57" s="76"/>
      <c r="FT57" s="76"/>
      <c r="FU57" s="76"/>
      <c r="FV57" s="76"/>
      <c r="FW57" s="76"/>
      <c r="FX57" s="76"/>
      <c r="FY57" s="76"/>
      <c r="FZ57" s="76"/>
      <c r="GA57" s="76"/>
      <c r="GB57" s="76"/>
      <c r="GC57" s="76"/>
      <c r="GD57" s="76"/>
      <c r="GE57" s="76"/>
      <c r="GF57" s="76"/>
      <c r="GG57" s="76"/>
      <c r="GH57" s="76"/>
      <c r="GI57" s="76"/>
      <c r="GJ57" s="76"/>
      <c r="GK57" s="76"/>
      <c r="GL57" s="76"/>
      <c r="GM57" s="76"/>
      <c r="GN57" s="76"/>
      <c r="GO57" s="76"/>
      <c r="GP57" s="76"/>
      <c r="GQ57" s="76"/>
      <c r="GR57" s="76"/>
      <c r="GS57" s="76"/>
      <c r="GT57" s="76"/>
      <c r="GU57" s="76"/>
      <c r="GV57" s="76"/>
      <c r="GW57" s="76"/>
      <c r="GX57" s="76"/>
      <c r="GY57" s="76"/>
      <c r="GZ57" s="76"/>
      <c r="HA57" s="76"/>
      <c r="HB57" s="76"/>
      <c r="HC57" s="76"/>
      <c r="HD57" s="76"/>
      <c r="HE57" s="76"/>
      <c r="HF57" s="76"/>
      <c r="HG57" s="76"/>
      <c r="HH57" s="76"/>
      <c r="HI57" s="76"/>
      <c r="HJ57" s="76"/>
      <c r="HK57" s="76"/>
      <c r="HL57" s="76"/>
      <c r="HM57" s="76"/>
      <c r="HN57" s="76"/>
      <c r="HO57" s="76"/>
      <c r="HP57" s="76"/>
      <c r="HQ57" s="76"/>
      <c r="HR57" s="76"/>
      <c r="HS57" s="76"/>
      <c r="HT57" s="76"/>
      <c r="HU57" s="76"/>
      <c r="HV57" s="76"/>
      <c r="HW57" s="76"/>
      <c r="HX57" s="76"/>
      <c r="HY57" s="76"/>
      <c r="HZ57" s="76"/>
      <c r="IA57" s="76"/>
      <c r="IB57" s="76"/>
      <c r="IC57" s="76"/>
      <c r="ID57" s="76"/>
      <c r="IE57" s="76"/>
      <c r="IF57" s="76"/>
      <c r="IG57" s="76"/>
      <c r="IH57" s="76"/>
      <c r="II57" s="76"/>
      <c r="IJ57" s="76"/>
      <c r="IK57" s="76"/>
      <c r="IL57" s="76"/>
      <c r="IM57" s="76"/>
      <c r="IN57" s="76"/>
      <c r="IO57" s="76"/>
      <c r="IP57" s="76"/>
      <c r="IQ57" s="76"/>
      <c r="IR57" s="76"/>
      <c r="IS57" s="76"/>
      <c r="IT57" s="76"/>
      <c r="IU57" s="76"/>
    </row>
    <row r="58" spans="1:255" ht="12.75">
      <c r="A58" s="92">
        <v>430527</v>
      </c>
      <c r="B58" s="93" t="s">
        <v>68</v>
      </c>
      <c r="C58" s="91">
        <v>73429251.209999993</v>
      </c>
      <c r="D58" s="91">
        <v>13882000</v>
      </c>
      <c r="E58" s="91">
        <v>10955600</v>
      </c>
      <c r="F58" s="91">
        <v>2926400</v>
      </c>
      <c r="G58" s="91">
        <v>0</v>
      </c>
      <c r="H58" s="91">
        <v>0</v>
      </c>
      <c r="I58" s="91">
        <v>59073000</v>
      </c>
      <c r="J58" s="91">
        <v>55720000</v>
      </c>
      <c r="K58" s="91">
        <v>46199000</v>
      </c>
      <c r="L58" s="91">
        <v>6679000</v>
      </c>
      <c r="M58" s="91">
        <v>0</v>
      </c>
      <c r="N58" s="91">
        <v>2842000</v>
      </c>
      <c r="O58" s="91">
        <v>3353000</v>
      </c>
      <c r="P58" s="91">
        <v>1808000</v>
      </c>
      <c r="Q58" s="91">
        <v>0</v>
      </c>
      <c r="R58" s="91">
        <v>1545000</v>
      </c>
      <c r="S58" s="91">
        <v>0</v>
      </c>
      <c r="T58" s="91">
        <v>413572.5</v>
      </c>
      <c r="U58" s="91">
        <v>0</v>
      </c>
      <c r="V58" s="91">
        <v>60678.71</v>
      </c>
      <c r="W58" s="91">
        <v>0</v>
      </c>
      <c r="X58" s="91">
        <v>0</v>
      </c>
      <c r="Y58" s="91">
        <v>53820972.630000003</v>
      </c>
      <c r="Z58" s="91">
        <v>53787345.280000001</v>
      </c>
      <c r="AA58" s="91">
        <v>52810805</v>
      </c>
      <c r="AB58" s="91">
        <v>976540.27999999991</v>
      </c>
      <c r="AC58" s="91">
        <v>395191.81</v>
      </c>
      <c r="AD58" s="91">
        <v>0</v>
      </c>
      <c r="AE58" s="91">
        <v>33627.35</v>
      </c>
      <c r="AF58" s="91">
        <v>0</v>
      </c>
      <c r="AG58" s="91">
        <v>0</v>
      </c>
      <c r="AH58" s="91">
        <v>81680520.450000003</v>
      </c>
      <c r="AI58" s="91">
        <v>81159986.409999996</v>
      </c>
      <c r="AJ58" s="91">
        <v>19608278.579999991</v>
      </c>
      <c r="AK58" s="91">
        <v>16699083.580000002</v>
      </c>
      <c r="AL58" s="91">
        <v>101288799.03</v>
      </c>
      <c r="AM58" s="91">
        <v>97859069.989999995</v>
      </c>
      <c r="AN58" s="91">
        <v>295000</v>
      </c>
      <c r="AO58" s="91">
        <v>52810805</v>
      </c>
      <c r="AP58" s="91">
        <v>43529940</v>
      </c>
      <c r="AQ58" s="91">
        <v>6496605.5</v>
      </c>
      <c r="AR58" s="91">
        <v>0</v>
      </c>
      <c r="AS58" s="91">
        <v>2784259.5</v>
      </c>
      <c r="AT58" s="91">
        <v>52813430</v>
      </c>
      <c r="AU58" s="91">
        <v>43532440</v>
      </c>
      <c r="AV58" s="91">
        <v>6496693</v>
      </c>
      <c r="AW58" s="91">
        <v>0</v>
      </c>
      <c r="AX58" s="91">
        <v>2784297</v>
      </c>
      <c r="AY58" s="91">
        <v>-2625</v>
      </c>
      <c r="AZ58" s="91">
        <v>-2500</v>
      </c>
      <c r="BA58" s="91">
        <v>-87.5</v>
      </c>
      <c r="BB58" s="91">
        <v>0</v>
      </c>
      <c r="BC58" s="91">
        <v>-37.5</v>
      </c>
      <c r="BD58" s="76">
        <f t="shared" si="0"/>
        <v>621856</v>
      </c>
      <c r="BE58" s="76"/>
      <c r="BF58" s="76"/>
      <c r="BG58" s="76"/>
      <c r="BH58" s="76"/>
      <c r="BI58" s="76"/>
      <c r="BJ58" s="76"/>
      <c r="BK58" s="76"/>
      <c r="BL58" s="76"/>
      <c r="BM58" s="76"/>
      <c r="BN58" s="76"/>
      <c r="BO58" s="76"/>
      <c r="BP58" s="76"/>
      <c r="BQ58" s="76"/>
      <c r="BR58" s="76"/>
      <c r="BS58" s="76"/>
      <c r="BT58" s="76"/>
      <c r="BU58" s="76"/>
      <c r="BV58" s="76"/>
      <c r="BW58" s="76"/>
      <c r="BX58" s="76"/>
      <c r="BY58" s="76"/>
      <c r="BZ58" s="76"/>
      <c r="CA58" s="76"/>
      <c r="CB58" s="76"/>
      <c r="CC58" s="76"/>
      <c r="CD58" s="76"/>
      <c r="CE58" s="76"/>
      <c r="CF58" s="76"/>
      <c r="CG58" s="76"/>
      <c r="CH58" s="76"/>
      <c r="CI58" s="76"/>
      <c r="CJ58" s="76"/>
      <c r="CK58" s="76"/>
      <c r="CL58" s="76"/>
      <c r="CM58" s="76"/>
      <c r="CN58" s="76"/>
      <c r="CO58" s="76"/>
      <c r="CP58" s="76"/>
      <c r="CQ58" s="76"/>
      <c r="CR58" s="76"/>
      <c r="CS58" s="76"/>
      <c r="CT58" s="76"/>
      <c r="CU58" s="76"/>
      <c r="CV58" s="76"/>
      <c r="CW58" s="76"/>
      <c r="CX58" s="76"/>
      <c r="CY58" s="76"/>
      <c r="CZ58" s="76"/>
      <c r="DA58" s="76"/>
      <c r="DB58" s="76"/>
      <c r="DC58" s="76"/>
      <c r="DD58" s="76"/>
      <c r="DE58" s="76"/>
      <c r="DF58" s="76"/>
      <c r="DG58" s="76"/>
      <c r="DH58" s="76"/>
      <c r="DI58" s="76"/>
      <c r="DJ58" s="76"/>
      <c r="DK58" s="76"/>
      <c r="DL58" s="76"/>
      <c r="DM58" s="76"/>
      <c r="DN58" s="76"/>
      <c r="DO58" s="76"/>
      <c r="DP58" s="76"/>
      <c r="DQ58" s="76"/>
      <c r="DR58" s="76"/>
      <c r="DS58" s="76"/>
      <c r="DT58" s="76"/>
      <c r="DU58" s="76"/>
      <c r="DV58" s="76"/>
      <c r="DW58" s="76"/>
      <c r="DX58" s="76"/>
      <c r="DY58" s="76"/>
      <c r="DZ58" s="76"/>
      <c r="EA58" s="76"/>
      <c r="EB58" s="76"/>
      <c r="EC58" s="76"/>
      <c r="ED58" s="76"/>
      <c r="EE58" s="76"/>
      <c r="EF58" s="76"/>
      <c r="EG58" s="76"/>
      <c r="EH58" s="76"/>
      <c r="EI58" s="76"/>
      <c r="EJ58" s="76"/>
      <c r="EK58" s="76"/>
      <c r="EL58" s="76"/>
      <c r="EM58" s="76"/>
      <c r="EN58" s="76"/>
      <c r="EO58" s="76"/>
      <c r="EP58" s="76"/>
      <c r="EQ58" s="76"/>
      <c r="ER58" s="76"/>
      <c r="ES58" s="76"/>
      <c r="ET58" s="76"/>
      <c r="EU58" s="76"/>
      <c r="EV58" s="76"/>
      <c r="EW58" s="76"/>
      <c r="EX58" s="76"/>
      <c r="EY58" s="76"/>
      <c r="EZ58" s="76"/>
      <c r="FA58" s="76"/>
      <c r="FB58" s="76"/>
      <c r="FC58" s="76"/>
      <c r="FD58" s="76"/>
      <c r="FE58" s="76"/>
      <c r="FF58" s="76"/>
      <c r="FG58" s="76"/>
      <c r="FH58" s="76"/>
      <c r="FI58" s="76"/>
      <c r="FJ58" s="76"/>
      <c r="FK58" s="76"/>
      <c r="FL58" s="76"/>
      <c r="FM58" s="76"/>
      <c r="FN58" s="76"/>
      <c r="FO58" s="76"/>
      <c r="FP58" s="76"/>
      <c r="FQ58" s="76"/>
      <c r="FR58" s="76"/>
      <c r="FS58" s="76"/>
      <c r="FT58" s="76"/>
      <c r="FU58" s="76"/>
      <c r="FV58" s="76"/>
      <c r="FW58" s="76"/>
      <c r="FX58" s="76"/>
      <c r="FY58" s="76"/>
      <c r="FZ58" s="76"/>
      <c r="GA58" s="76"/>
      <c r="GB58" s="76"/>
      <c r="GC58" s="76"/>
      <c r="GD58" s="76"/>
      <c r="GE58" s="76"/>
      <c r="GF58" s="76"/>
      <c r="GG58" s="76"/>
      <c r="GH58" s="76"/>
      <c r="GI58" s="76"/>
      <c r="GJ58" s="76"/>
      <c r="GK58" s="76"/>
      <c r="GL58" s="76"/>
      <c r="GM58" s="76"/>
      <c r="GN58" s="76"/>
      <c r="GO58" s="76"/>
      <c r="GP58" s="76"/>
      <c r="GQ58" s="76"/>
      <c r="GR58" s="76"/>
      <c r="GS58" s="76"/>
      <c r="GT58" s="76"/>
      <c r="GU58" s="76"/>
      <c r="GV58" s="76"/>
      <c r="GW58" s="76"/>
      <c r="GX58" s="76"/>
      <c r="GY58" s="76"/>
      <c r="GZ58" s="76"/>
      <c r="HA58" s="76"/>
      <c r="HB58" s="76"/>
      <c r="HC58" s="76"/>
      <c r="HD58" s="76"/>
      <c r="HE58" s="76"/>
      <c r="HF58" s="76"/>
      <c r="HG58" s="76"/>
      <c r="HH58" s="76"/>
      <c r="HI58" s="76"/>
      <c r="HJ58" s="76"/>
      <c r="HK58" s="76"/>
      <c r="HL58" s="76"/>
      <c r="HM58" s="76"/>
      <c r="HN58" s="76"/>
      <c r="HO58" s="76"/>
      <c r="HP58" s="76"/>
      <c r="HQ58" s="76"/>
      <c r="HR58" s="76"/>
      <c r="HS58" s="76"/>
      <c r="HT58" s="76"/>
      <c r="HU58" s="76"/>
      <c r="HV58" s="76"/>
      <c r="HW58" s="76"/>
      <c r="HX58" s="76"/>
      <c r="HY58" s="76"/>
      <c r="HZ58" s="76"/>
      <c r="IA58" s="76"/>
      <c r="IB58" s="76"/>
      <c r="IC58" s="76"/>
      <c r="ID58" s="76"/>
      <c r="IE58" s="76"/>
      <c r="IF58" s="76"/>
      <c r="IG58" s="76"/>
      <c r="IH58" s="76"/>
      <c r="II58" s="76"/>
      <c r="IJ58" s="76"/>
      <c r="IK58" s="76"/>
      <c r="IL58" s="76"/>
      <c r="IM58" s="76"/>
      <c r="IN58" s="76"/>
      <c r="IO58" s="76"/>
      <c r="IP58" s="76"/>
      <c r="IQ58" s="76"/>
      <c r="IR58" s="76"/>
      <c r="IS58" s="76"/>
      <c r="IT58" s="76"/>
      <c r="IU58" s="76"/>
    </row>
    <row r="59" spans="1:255" ht="12.75">
      <c r="A59" s="92">
        <v>430528</v>
      </c>
      <c r="B59" s="93" t="s">
        <v>69</v>
      </c>
      <c r="C59" s="91">
        <v>129595924.84</v>
      </c>
      <c r="D59" s="91">
        <v>25745700</v>
      </c>
      <c r="E59" s="91">
        <v>20493700</v>
      </c>
      <c r="F59" s="91">
        <v>5252000</v>
      </c>
      <c r="G59" s="91">
        <v>0</v>
      </c>
      <c r="H59" s="91">
        <v>0</v>
      </c>
      <c r="I59" s="91">
        <v>102660207</v>
      </c>
      <c r="J59" s="91">
        <v>95415218</v>
      </c>
      <c r="K59" s="91">
        <v>78793000</v>
      </c>
      <c r="L59" s="91">
        <v>13220000</v>
      </c>
      <c r="M59" s="91">
        <v>0</v>
      </c>
      <c r="N59" s="91">
        <v>3402218</v>
      </c>
      <c r="O59" s="91">
        <v>7244989</v>
      </c>
      <c r="P59" s="91">
        <v>3798000</v>
      </c>
      <c r="Q59" s="91">
        <v>0</v>
      </c>
      <c r="R59" s="91">
        <v>3446989</v>
      </c>
      <c r="S59" s="91">
        <v>0</v>
      </c>
      <c r="T59" s="91">
        <v>1032842.98</v>
      </c>
      <c r="U59" s="91">
        <v>0</v>
      </c>
      <c r="V59" s="91">
        <v>157174.85999999999</v>
      </c>
      <c r="W59" s="91">
        <v>0</v>
      </c>
      <c r="X59" s="91">
        <v>0</v>
      </c>
      <c r="Y59" s="91">
        <v>93693713.560000002</v>
      </c>
      <c r="Z59" s="91">
        <v>93672942.799999997</v>
      </c>
      <c r="AA59" s="91">
        <v>91673021.899999991</v>
      </c>
      <c r="AB59" s="91">
        <v>1999920.9</v>
      </c>
      <c r="AC59" s="91">
        <v>740217.83</v>
      </c>
      <c r="AD59" s="91">
        <v>0</v>
      </c>
      <c r="AE59" s="91">
        <v>20770.759999999998</v>
      </c>
      <c r="AF59" s="91">
        <v>0</v>
      </c>
      <c r="AG59" s="91">
        <v>0</v>
      </c>
      <c r="AH59" s="91">
        <v>140680863.28</v>
      </c>
      <c r="AI59" s="91">
        <v>141273413.19999999</v>
      </c>
      <c r="AJ59" s="91">
        <v>35902211.280000001</v>
      </c>
      <c r="AK59" s="91">
        <v>32160015.179999996</v>
      </c>
      <c r="AL59" s="91">
        <v>176583074.56</v>
      </c>
      <c r="AM59" s="91">
        <v>173433428.38</v>
      </c>
      <c r="AN59" s="91">
        <v>1819420</v>
      </c>
      <c r="AO59" s="91">
        <v>91673021.899999991</v>
      </c>
      <c r="AP59" s="91">
        <v>75548546.899999991</v>
      </c>
      <c r="AQ59" s="91">
        <v>12899576</v>
      </c>
      <c r="AR59" s="91">
        <v>0</v>
      </c>
      <c r="AS59" s="91">
        <v>3224899</v>
      </c>
      <c r="AT59" s="91">
        <v>91725008.579999998</v>
      </c>
      <c r="AU59" s="91">
        <v>75595613.579999998</v>
      </c>
      <c r="AV59" s="91">
        <v>12903512</v>
      </c>
      <c r="AW59" s="91">
        <v>0</v>
      </c>
      <c r="AX59" s="91">
        <v>3225883</v>
      </c>
      <c r="AY59" s="91">
        <v>-51986.68</v>
      </c>
      <c r="AZ59" s="91">
        <v>-47066.68</v>
      </c>
      <c r="BA59" s="91">
        <v>-3936</v>
      </c>
      <c r="BB59" s="91">
        <v>0</v>
      </c>
      <c r="BC59" s="91">
        <v>-984</v>
      </c>
      <c r="BD59" s="76">
        <f t="shared" si="0"/>
        <v>1079265</v>
      </c>
      <c r="BE59" s="76"/>
      <c r="BF59" s="76"/>
      <c r="BG59" s="76"/>
      <c r="BH59" s="76"/>
      <c r="BI59" s="76"/>
      <c r="BJ59" s="76"/>
      <c r="BK59" s="76"/>
      <c r="BL59" s="76"/>
      <c r="BM59" s="76"/>
      <c r="BN59" s="76"/>
      <c r="BO59" s="76"/>
      <c r="BP59" s="76"/>
      <c r="BQ59" s="76"/>
      <c r="BR59" s="76"/>
      <c r="BS59" s="76"/>
      <c r="BT59" s="76"/>
      <c r="BU59" s="76"/>
      <c r="BV59" s="76"/>
      <c r="BW59" s="76"/>
      <c r="BX59" s="76"/>
      <c r="BY59" s="76"/>
      <c r="BZ59" s="76"/>
      <c r="CA59" s="76"/>
      <c r="CB59" s="76"/>
      <c r="CC59" s="76"/>
      <c r="CD59" s="76"/>
      <c r="CE59" s="76"/>
      <c r="CF59" s="76"/>
      <c r="CG59" s="76"/>
      <c r="CH59" s="76"/>
      <c r="CI59" s="76"/>
      <c r="CJ59" s="76"/>
      <c r="CK59" s="76"/>
      <c r="CL59" s="76"/>
      <c r="CM59" s="76"/>
      <c r="CN59" s="76"/>
      <c r="CO59" s="76"/>
      <c r="CP59" s="76"/>
      <c r="CQ59" s="76"/>
      <c r="CR59" s="76"/>
      <c r="CS59" s="76"/>
      <c r="CT59" s="76"/>
      <c r="CU59" s="76"/>
      <c r="CV59" s="76"/>
      <c r="CW59" s="76"/>
      <c r="CX59" s="76"/>
      <c r="CY59" s="76"/>
      <c r="CZ59" s="76"/>
      <c r="DA59" s="76"/>
      <c r="DB59" s="76"/>
      <c r="DC59" s="76"/>
      <c r="DD59" s="76"/>
      <c r="DE59" s="76"/>
      <c r="DF59" s="76"/>
      <c r="DG59" s="76"/>
      <c r="DH59" s="76"/>
      <c r="DI59" s="76"/>
      <c r="DJ59" s="76"/>
      <c r="DK59" s="76"/>
      <c r="DL59" s="76"/>
      <c r="DM59" s="76"/>
      <c r="DN59" s="76"/>
      <c r="DO59" s="76"/>
      <c r="DP59" s="76"/>
      <c r="DQ59" s="76"/>
      <c r="DR59" s="76"/>
      <c r="DS59" s="76"/>
      <c r="DT59" s="76"/>
      <c r="DU59" s="76"/>
      <c r="DV59" s="76"/>
      <c r="DW59" s="76"/>
      <c r="DX59" s="76"/>
      <c r="DY59" s="76"/>
      <c r="DZ59" s="76"/>
      <c r="EA59" s="76"/>
      <c r="EB59" s="76"/>
      <c r="EC59" s="76"/>
      <c r="ED59" s="76"/>
      <c r="EE59" s="76"/>
      <c r="EF59" s="76"/>
      <c r="EG59" s="76"/>
      <c r="EH59" s="76"/>
      <c r="EI59" s="76"/>
      <c r="EJ59" s="76"/>
      <c r="EK59" s="76"/>
      <c r="EL59" s="76"/>
      <c r="EM59" s="76"/>
      <c r="EN59" s="76"/>
      <c r="EO59" s="76"/>
      <c r="EP59" s="76"/>
      <c r="EQ59" s="76"/>
      <c r="ER59" s="76"/>
      <c r="ES59" s="76"/>
      <c r="ET59" s="76"/>
      <c r="EU59" s="76"/>
      <c r="EV59" s="76"/>
      <c r="EW59" s="76"/>
      <c r="EX59" s="76"/>
      <c r="EY59" s="76"/>
      <c r="EZ59" s="76"/>
      <c r="FA59" s="76"/>
      <c r="FB59" s="76"/>
      <c r="FC59" s="76"/>
      <c r="FD59" s="76"/>
      <c r="FE59" s="76"/>
      <c r="FF59" s="76"/>
      <c r="FG59" s="76"/>
      <c r="FH59" s="76"/>
      <c r="FI59" s="76"/>
      <c r="FJ59" s="76"/>
      <c r="FK59" s="76"/>
      <c r="FL59" s="76"/>
      <c r="FM59" s="76"/>
      <c r="FN59" s="76"/>
      <c r="FO59" s="76"/>
      <c r="FP59" s="76"/>
      <c r="FQ59" s="76"/>
      <c r="FR59" s="76"/>
      <c r="FS59" s="76"/>
      <c r="FT59" s="76"/>
      <c r="FU59" s="76"/>
      <c r="FV59" s="76"/>
      <c r="FW59" s="76"/>
      <c r="FX59" s="76"/>
      <c r="FY59" s="76"/>
      <c r="FZ59" s="76"/>
      <c r="GA59" s="76"/>
      <c r="GB59" s="76"/>
      <c r="GC59" s="76"/>
      <c r="GD59" s="76"/>
      <c r="GE59" s="76"/>
      <c r="GF59" s="76"/>
      <c r="GG59" s="76"/>
      <c r="GH59" s="76"/>
      <c r="GI59" s="76"/>
      <c r="GJ59" s="76"/>
      <c r="GK59" s="76"/>
      <c r="GL59" s="76"/>
      <c r="GM59" s="76"/>
      <c r="GN59" s="76"/>
      <c r="GO59" s="76"/>
      <c r="GP59" s="76"/>
      <c r="GQ59" s="76"/>
      <c r="GR59" s="76"/>
      <c r="GS59" s="76"/>
      <c r="GT59" s="76"/>
      <c r="GU59" s="76"/>
      <c r="GV59" s="76"/>
      <c r="GW59" s="76"/>
      <c r="GX59" s="76"/>
      <c r="GY59" s="76"/>
      <c r="GZ59" s="76"/>
      <c r="HA59" s="76"/>
      <c r="HB59" s="76"/>
      <c r="HC59" s="76"/>
      <c r="HD59" s="76"/>
      <c r="HE59" s="76"/>
      <c r="HF59" s="76"/>
      <c r="HG59" s="76"/>
      <c r="HH59" s="76"/>
      <c r="HI59" s="76"/>
      <c r="HJ59" s="76"/>
      <c r="HK59" s="76"/>
      <c r="HL59" s="76"/>
      <c r="HM59" s="76"/>
      <c r="HN59" s="76"/>
      <c r="HO59" s="76"/>
      <c r="HP59" s="76"/>
      <c r="HQ59" s="76"/>
      <c r="HR59" s="76"/>
      <c r="HS59" s="76"/>
      <c r="HT59" s="76"/>
      <c r="HU59" s="76"/>
      <c r="HV59" s="76"/>
      <c r="HW59" s="76"/>
      <c r="HX59" s="76"/>
      <c r="HY59" s="76"/>
      <c r="HZ59" s="76"/>
      <c r="IA59" s="76"/>
      <c r="IB59" s="76"/>
      <c r="IC59" s="76"/>
      <c r="ID59" s="76"/>
      <c r="IE59" s="76"/>
      <c r="IF59" s="76"/>
      <c r="IG59" s="76"/>
      <c r="IH59" s="76"/>
      <c r="II59" s="76"/>
      <c r="IJ59" s="76"/>
      <c r="IK59" s="76"/>
      <c r="IL59" s="76"/>
      <c r="IM59" s="76"/>
      <c r="IN59" s="76"/>
      <c r="IO59" s="76"/>
      <c r="IP59" s="76"/>
      <c r="IQ59" s="76"/>
      <c r="IR59" s="76"/>
      <c r="IS59" s="76"/>
      <c r="IT59" s="76"/>
      <c r="IU59" s="76"/>
    </row>
    <row r="60" spans="1:255" ht="12.75">
      <c r="A60" s="92">
        <v>430529</v>
      </c>
      <c r="B60" s="93" t="s">
        <v>70</v>
      </c>
      <c r="C60" s="91">
        <v>50642819.299999997</v>
      </c>
      <c r="D60" s="91">
        <v>10370690.08</v>
      </c>
      <c r="E60" s="91">
        <v>8517000</v>
      </c>
      <c r="F60" s="91">
        <v>1741900</v>
      </c>
      <c r="G60" s="91">
        <v>111790.08</v>
      </c>
      <c r="H60" s="91">
        <v>0</v>
      </c>
      <c r="I60" s="91">
        <v>38936926</v>
      </c>
      <c r="J60" s="91">
        <v>35858776</v>
      </c>
      <c r="K60" s="91">
        <v>29879000</v>
      </c>
      <c r="L60" s="91">
        <v>4436000</v>
      </c>
      <c r="M60" s="91">
        <v>0</v>
      </c>
      <c r="N60" s="91">
        <v>1543776</v>
      </c>
      <c r="O60" s="91">
        <v>3078150</v>
      </c>
      <c r="P60" s="91">
        <v>1350000</v>
      </c>
      <c r="Q60" s="91">
        <v>0</v>
      </c>
      <c r="R60" s="91">
        <v>1728150</v>
      </c>
      <c r="S60" s="91">
        <v>0</v>
      </c>
      <c r="T60" s="91">
        <v>276084.39</v>
      </c>
      <c r="U60" s="91">
        <v>0</v>
      </c>
      <c r="V60" s="91">
        <v>1059118.83</v>
      </c>
      <c r="W60" s="91">
        <v>0</v>
      </c>
      <c r="X60" s="91">
        <v>0</v>
      </c>
      <c r="Y60" s="91">
        <v>35203218.609999999</v>
      </c>
      <c r="Z60" s="91">
        <v>34169776.509999998</v>
      </c>
      <c r="AA60" s="91">
        <v>33588472.689999998</v>
      </c>
      <c r="AB60" s="91">
        <v>581303.82000000007</v>
      </c>
      <c r="AC60" s="91">
        <v>145836.82999999999</v>
      </c>
      <c r="AD60" s="91">
        <v>0</v>
      </c>
      <c r="AE60" s="91">
        <v>1033442.1</v>
      </c>
      <c r="AF60" s="91">
        <v>0</v>
      </c>
      <c r="AG60" s="91">
        <v>0</v>
      </c>
      <c r="AH60" s="91">
        <v>55422837.210000001</v>
      </c>
      <c r="AI60" s="91">
        <v>55942886.18</v>
      </c>
      <c r="AJ60" s="91">
        <v>15439600.689999998</v>
      </c>
      <c r="AK60" s="91">
        <v>13169297.380000001</v>
      </c>
      <c r="AL60" s="91">
        <v>70862437.900000006</v>
      </c>
      <c r="AM60" s="91">
        <v>69112183.560000002</v>
      </c>
      <c r="AN60" s="91">
        <v>905650</v>
      </c>
      <c r="AO60" s="91">
        <v>33588472.689999998</v>
      </c>
      <c r="AP60" s="91">
        <v>27691043.690000001</v>
      </c>
      <c r="AQ60" s="91">
        <v>4321682.5</v>
      </c>
      <c r="AR60" s="91">
        <v>0</v>
      </c>
      <c r="AS60" s="91">
        <v>1575746.5</v>
      </c>
      <c r="AT60" s="91">
        <v>33595850.159999996</v>
      </c>
      <c r="AU60" s="91">
        <v>27697603.16</v>
      </c>
      <c r="AV60" s="91">
        <v>4322193.5</v>
      </c>
      <c r="AW60" s="91">
        <v>0</v>
      </c>
      <c r="AX60" s="91">
        <v>1576053.5</v>
      </c>
      <c r="AY60" s="91">
        <v>-7377.47</v>
      </c>
      <c r="AZ60" s="91">
        <v>-6559.47</v>
      </c>
      <c r="BA60" s="91">
        <v>-511</v>
      </c>
      <c r="BB60" s="91">
        <v>0</v>
      </c>
      <c r="BC60" s="91">
        <v>-307</v>
      </c>
      <c r="BD60" s="76">
        <f t="shared" si="0"/>
        <v>395586</v>
      </c>
      <c r="BE60" s="76"/>
      <c r="BF60" s="76"/>
      <c r="BG60" s="76"/>
      <c r="BH60" s="76"/>
      <c r="BI60" s="76"/>
      <c r="BJ60" s="76"/>
      <c r="BK60" s="76"/>
      <c r="BL60" s="76"/>
      <c r="BM60" s="76"/>
      <c r="BN60" s="76"/>
      <c r="BO60" s="76"/>
      <c r="BP60" s="76"/>
      <c r="BQ60" s="76"/>
      <c r="BR60" s="76"/>
      <c r="BS60" s="76"/>
      <c r="BT60" s="76"/>
      <c r="BU60" s="76"/>
      <c r="BV60" s="76"/>
      <c r="BW60" s="76"/>
      <c r="BX60" s="76"/>
      <c r="BY60" s="76"/>
      <c r="BZ60" s="76"/>
      <c r="CA60" s="76"/>
      <c r="CB60" s="76"/>
      <c r="CC60" s="76"/>
      <c r="CD60" s="76"/>
      <c r="CE60" s="76"/>
      <c r="CF60" s="76"/>
      <c r="CG60" s="76"/>
      <c r="CH60" s="76"/>
      <c r="CI60" s="76"/>
      <c r="CJ60" s="76"/>
      <c r="CK60" s="76"/>
      <c r="CL60" s="76"/>
      <c r="CM60" s="76"/>
      <c r="CN60" s="76"/>
      <c r="CO60" s="76"/>
      <c r="CP60" s="76"/>
      <c r="CQ60" s="76"/>
      <c r="CR60" s="76"/>
      <c r="CS60" s="76"/>
      <c r="CT60" s="76"/>
      <c r="CU60" s="76"/>
      <c r="CV60" s="76"/>
      <c r="CW60" s="76"/>
      <c r="CX60" s="76"/>
      <c r="CY60" s="76"/>
      <c r="CZ60" s="76"/>
      <c r="DA60" s="76"/>
      <c r="DB60" s="76"/>
      <c r="DC60" s="76"/>
      <c r="DD60" s="76"/>
      <c r="DE60" s="76"/>
      <c r="DF60" s="76"/>
      <c r="DG60" s="76"/>
      <c r="DH60" s="76"/>
      <c r="DI60" s="76"/>
      <c r="DJ60" s="76"/>
      <c r="DK60" s="76"/>
      <c r="DL60" s="76"/>
      <c r="DM60" s="76"/>
      <c r="DN60" s="76"/>
      <c r="DO60" s="76"/>
      <c r="DP60" s="76"/>
      <c r="DQ60" s="76"/>
      <c r="DR60" s="76"/>
      <c r="DS60" s="76"/>
      <c r="DT60" s="76"/>
      <c r="DU60" s="76"/>
      <c r="DV60" s="76"/>
      <c r="DW60" s="76"/>
      <c r="DX60" s="76"/>
      <c r="DY60" s="76"/>
      <c r="DZ60" s="76"/>
      <c r="EA60" s="76"/>
      <c r="EB60" s="76"/>
      <c r="EC60" s="76"/>
      <c r="ED60" s="76"/>
      <c r="EE60" s="76"/>
      <c r="EF60" s="76"/>
      <c r="EG60" s="76"/>
      <c r="EH60" s="76"/>
      <c r="EI60" s="76"/>
      <c r="EJ60" s="76"/>
      <c r="EK60" s="76"/>
      <c r="EL60" s="76"/>
      <c r="EM60" s="76"/>
      <c r="EN60" s="76"/>
      <c r="EO60" s="76"/>
      <c r="EP60" s="76"/>
      <c r="EQ60" s="76"/>
      <c r="ER60" s="76"/>
      <c r="ES60" s="76"/>
      <c r="ET60" s="76"/>
      <c r="EU60" s="76"/>
      <c r="EV60" s="76"/>
      <c r="EW60" s="76"/>
      <c r="EX60" s="76"/>
      <c r="EY60" s="76"/>
      <c r="EZ60" s="76"/>
      <c r="FA60" s="76"/>
      <c r="FB60" s="76"/>
      <c r="FC60" s="76"/>
      <c r="FD60" s="76"/>
      <c r="FE60" s="76"/>
      <c r="FF60" s="76"/>
      <c r="FG60" s="76"/>
      <c r="FH60" s="76"/>
      <c r="FI60" s="76"/>
      <c r="FJ60" s="76"/>
      <c r="FK60" s="76"/>
      <c r="FL60" s="76"/>
      <c r="FM60" s="76"/>
      <c r="FN60" s="76"/>
      <c r="FO60" s="76"/>
      <c r="FP60" s="76"/>
      <c r="FQ60" s="76"/>
      <c r="FR60" s="76"/>
      <c r="FS60" s="76"/>
      <c r="FT60" s="76"/>
      <c r="FU60" s="76"/>
      <c r="FV60" s="76"/>
      <c r="FW60" s="76"/>
      <c r="FX60" s="76"/>
      <c r="FY60" s="76"/>
      <c r="FZ60" s="76"/>
      <c r="GA60" s="76"/>
      <c r="GB60" s="76"/>
      <c r="GC60" s="76"/>
      <c r="GD60" s="76"/>
      <c r="GE60" s="76"/>
      <c r="GF60" s="76"/>
      <c r="GG60" s="76"/>
      <c r="GH60" s="76"/>
      <c r="GI60" s="76"/>
      <c r="GJ60" s="76"/>
      <c r="GK60" s="76"/>
      <c r="GL60" s="76"/>
      <c r="GM60" s="76"/>
      <c r="GN60" s="76"/>
      <c r="GO60" s="76"/>
      <c r="GP60" s="76"/>
      <c r="GQ60" s="76"/>
      <c r="GR60" s="76"/>
      <c r="GS60" s="76"/>
      <c r="GT60" s="76"/>
      <c r="GU60" s="76"/>
      <c r="GV60" s="76"/>
      <c r="GW60" s="76"/>
      <c r="GX60" s="76"/>
      <c r="GY60" s="76"/>
      <c r="GZ60" s="76"/>
      <c r="HA60" s="76"/>
      <c r="HB60" s="76"/>
      <c r="HC60" s="76"/>
      <c r="HD60" s="76"/>
      <c r="HE60" s="76"/>
      <c r="HF60" s="76"/>
      <c r="HG60" s="76"/>
      <c r="HH60" s="76"/>
      <c r="HI60" s="76"/>
      <c r="HJ60" s="76"/>
      <c r="HK60" s="76"/>
      <c r="HL60" s="76"/>
      <c r="HM60" s="76"/>
      <c r="HN60" s="76"/>
      <c r="HO60" s="76"/>
      <c r="HP60" s="76"/>
      <c r="HQ60" s="76"/>
      <c r="HR60" s="76"/>
      <c r="HS60" s="76"/>
      <c r="HT60" s="76"/>
      <c r="HU60" s="76"/>
      <c r="HV60" s="76"/>
      <c r="HW60" s="76"/>
      <c r="HX60" s="76"/>
      <c r="HY60" s="76"/>
      <c r="HZ60" s="76"/>
      <c r="IA60" s="76"/>
      <c r="IB60" s="76"/>
      <c r="IC60" s="76"/>
      <c r="ID60" s="76"/>
      <c r="IE60" s="76"/>
      <c r="IF60" s="76"/>
      <c r="IG60" s="76"/>
      <c r="IH60" s="76"/>
      <c r="II60" s="76"/>
      <c r="IJ60" s="76"/>
      <c r="IK60" s="76"/>
      <c r="IL60" s="76"/>
      <c r="IM60" s="76"/>
      <c r="IN60" s="76"/>
      <c r="IO60" s="76"/>
      <c r="IP60" s="76"/>
      <c r="IQ60" s="76"/>
      <c r="IR60" s="76"/>
      <c r="IS60" s="76"/>
      <c r="IT60" s="76"/>
      <c r="IU60" s="76"/>
    </row>
    <row r="61" spans="1:255" ht="12.75">
      <c r="A61" s="92">
        <v>430581</v>
      </c>
      <c r="B61" s="93" t="s">
        <v>71</v>
      </c>
      <c r="C61" s="91">
        <v>155571532.56999999</v>
      </c>
      <c r="D61" s="91">
        <v>35188406.260000005</v>
      </c>
      <c r="E61" s="91">
        <v>28057954.260000002</v>
      </c>
      <c r="F61" s="91">
        <v>5125100</v>
      </c>
      <c r="G61" s="91">
        <v>2005352</v>
      </c>
      <c r="H61" s="91">
        <v>0</v>
      </c>
      <c r="I61" s="91">
        <v>117670750</v>
      </c>
      <c r="J61" s="91">
        <v>108752500</v>
      </c>
      <c r="K61" s="91">
        <v>88180000</v>
      </c>
      <c r="L61" s="91">
        <v>16675000</v>
      </c>
      <c r="M61" s="91">
        <v>0</v>
      </c>
      <c r="N61" s="91">
        <v>3897500</v>
      </c>
      <c r="O61" s="91">
        <v>8918250</v>
      </c>
      <c r="P61" s="91">
        <v>5351000</v>
      </c>
      <c r="Q61" s="91">
        <v>0</v>
      </c>
      <c r="R61" s="91">
        <v>3567250</v>
      </c>
      <c r="S61" s="91">
        <v>0</v>
      </c>
      <c r="T61" s="91">
        <v>2616570.38</v>
      </c>
      <c r="U61" s="91">
        <v>8</v>
      </c>
      <c r="V61" s="91">
        <v>95797.93</v>
      </c>
      <c r="W61" s="91">
        <v>0</v>
      </c>
      <c r="X61" s="91">
        <v>0</v>
      </c>
      <c r="Y61" s="91">
        <v>123221680.83000001</v>
      </c>
      <c r="Z61" s="91">
        <v>123164968.04000001</v>
      </c>
      <c r="AA61" s="91">
        <v>115868046.95</v>
      </c>
      <c r="AB61" s="91">
        <v>7296921.0899999999</v>
      </c>
      <c r="AC61" s="91">
        <v>2052772.9</v>
      </c>
      <c r="AD61" s="91">
        <v>0</v>
      </c>
      <c r="AE61" s="91">
        <v>56712.79</v>
      </c>
      <c r="AF61" s="91">
        <v>0</v>
      </c>
      <c r="AG61" s="91">
        <v>0</v>
      </c>
      <c r="AH61" s="91">
        <v>254527508.22999999</v>
      </c>
      <c r="AI61" s="91">
        <v>241631457.53</v>
      </c>
      <c r="AJ61" s="91">
        <v>32349851.73999998</v>
      </c>
      <c r="AK61" s="91">
        <v>39465398.690000005</v>
      </c>
      <c r="AL61" s="91">
        <v>286877359.96999997</v>
      </c>
      <c r="AM61" s="91">
        <v>281096856.22000003</v>
      </c>
      <c r="AN61" s="91">
        <v>1325050</v>
      </c>
      <c r="AO61" s="91">
        <v>115868046.95</v>
      </c>
      <c r="AP61" s="91">
        <v>95534356.950000003</v>
      </c>
      <c r="AQ61" s="91">
        <v>16266986</v>
      </c>
      <c r="AR61" s="91">
        <v>0</v>
      </c>
      <c r="AS61" s="91">
        <v>4066704</v>
      </c>
      <c r="AT61" s="91">
        <v>116049990.98</v>
      </c>
      <c r="AU61" s="91">
        <v>95702665.980000004</v>
      </c>
      <c r="AV61" s="91">
        <v>16277894</v>
      </c>
      <c r="AW61" s="91">
        <v>0</v>
      </c>
      <c r="AX61" s="91">
        <v>4069431</v>
      </c>
      <c r="AY61" s="91">
        <v>-181944.03</v>
      </c>
      <c r="AZ61" s="91">
        <v>-168309.03</v>
      </c>
      <c r="BA61" s="91">
        <v>-10908</v>
      </c>
      <c r="BB61" s="91">
        <v>0</v>
      </c>
      <c r="BC61" s="91">
        <v>-2727</v>
      </c>
      <c r="BD61" s="76">
        <f t="shared" si="0"/>
        <v>1364777</v>
      </c>
      <c r="BE61" s="76"/>
      <c r="BF61" s="76"/>
      <c r="BG61" s="76"/>
      <c r="BH61" s="76"/>
      <c r="BI61" s="76"/>
      <c r="BJ61" s="76"/>
      <c r="BK61" s="76"/>
      <c r="BL61" s="76"/>
      <c r="BM61" s="76"/>
      <c r="BN61" s="76"/>
      <c r="BO61" s="76"/>
      <c r="BP61" s="76"/>
      <c r="BQ61" s="76"/>
      <c r="BR61" s="76"/>
      <c r="BS61" s="76"/>
      <c r="BT61" s="76"/>
      <c r="BU61" s="76"/>
      <c r="BV61" s="76"/>
      <c r="BW61" s="76"/>
      <c r="BX61" s="76"/>
      <c r="BY61" s="76"/>
      <c r="BZ61" s="76"/>
      <c r="CA61" s="76"/>
      <c r="CB61" s="76"/>
      <c r="CC61" s="76"/>
      <c r="CD61" s="76"/>
      <c r="CE61" s="76"/>
      <c r="CF61" s="76"/>
      <c r="CG61" s="76"/>
      <c r="CH61" s="76"/>
      <c r="CI61" s="76"/>
      <c r="CJ61" s="76"/>
      <c r="CK61" s="76"/>
      <c r="CL61" s="76"/>
      <c r="CM61" s="76"/>
      <c r="CN61" s="76"/>
      <c r="CO61" s="76"/>
      <c r="CP61" s="76"/>
      <c r="CQ61" s="76"/>
      <c r="CR61" s="76"/>
      <c r="CS61" s="76"/>
      <c r="CT61" s="76"/>
      <c r="CU61" s="76"/>
      <c r="CV61" s="76"/>
      <c r="CW61" s="76"/>
      <c r="CX61" s="76"/>
      <c r="CY61" s="76"/>
      <c r="CZ61" s="76"/>
      <c r="DA61" s="76"/>
      <c r="DB61" s="76"/>
      <c r="DC61" s="76"/>
      <c r="DD61" s="76"/>
      <c r="DE61" s="76"/>
      <c r="DF61" s="76"/>
      <c r="DG61" s="76"/>
      <c r="DH61" s="76"/>
      <c r="DI61" s="76"/>
      <c r="DJ61" s="76"/>
      <c r="DK61" s="76"/>
      <c r="DL61" s="76"/>
      <c r="DM61" s="76"/>
      <c r="DN61" s="76"/>
      <c r="DO61" s="76"/>
      <c r="DP61" s="76"/>
      <c r="DQ61" s="76"/>
      <c r="DR61" s="76"/>
      <c r="DS61" s="76"/>
      <c r="DT61" s="76"/>
      <c r="DU61" s="76"/>
      <c r="DV61" s="76"/>
      <c r="DW61" s="76"/>
      <c r="DX61" s="76"/>
      <c r="DY61" s="76"/>
      <c r="DZ61" s="76"/>
      <c r="EA61" s="76"/>
      <c r="EB61" s="76"/>
      <c r="EC61" s="76"/>
      <c r="ED61" s="76"/>
      <c r="EE61" s="76"/>
      <c r="EF61" s="76"/>
      <c r="EG61" s="76"/>
      <c r="EH61" s="76"/>
      <c r="EI61" s="76"/>
      <c r="EJ61" s="76"/>
      <c r="EK61" s="76"/>
      <c r="EL61" s="76"/>
      <c r="EM61" s="76"/>
      <c r="EN61" s="76"/>
      <c r="EO61" s="76"/>
      <c r="EP61" s="76"/>
      <c r="EQ61" s="76"/>
      <c r="ER61" s="76"/>
      <c r="ES61" s="76"/>
      <c r="ET61" s="76"/>
      <c r="EU61" s="76"/>
      <c r="EV61" s="76"/>
      <c r="EW61" s="76"/>
      <c r="EX61" s="76"/>
      <c r="EY61" s="76"/>
      <c r="EZ61" s="76"/>
      <c r="FA61" s="76"/>
      <c r="FB61" s="76"/>
      <c r="FC61" s="76"/>
      <c r="FD61" s="76"/>
      <c r="FE61" s="76"/>
      <c r="FF61" s="76"/>
      <c r="FG61" s="76"/>
      <c r="FH61" s="76"/>
      <c r="FI61" s="76"/>
      <c r="FJ61" s="76"/>
      <c r="FK61" s="76"/>
      <c r="FL61" s="76"/>
      <c r="FM61" s="76"/>
      <c r="FN61" s="76"/>
      <c r="FO61" s="76"/>
      <c r="FP61" s="76"/>
      <c r="FQ61" s="76"/>
      <c r="FR61" s="76"/>
      <c r="FS61" s="76"/>
      <c r="FT61" s="76"/>
      <c r="FU61" s="76"/>
      <c r="FV61" s="76"/>
      <c r="FW61" s="76"/>
      <c r="FX61" s="76"/>
      <c r="FY61" s="76"/>
      <c r="FZ61" s="76"/>
      <c r="GA61" s="76"/>
      <c r="GB61" s="76"/>
      <c r="GC61" s="76"/>
      <c r="GD61" s="76"/>
      <c r="GE61" s="76"/>
      <c r="GF61" s="76"/>
      <c r="GG61" s="76"/>
      <c r="GH61" s="76"/>
      <c r="GI61" s="76"/>
      <c r="GJ61" s="76"/>
      <c r="GK61" s="76"/>
      <c r="GL61" s="76"/>
      <c r="GM61" s="76"/>
      <c r="GN61" s="76"/>
      <c r="GO61" s="76"/>
      <c r="GP61" s="76"/>
      <c r="GQ61" s="76"/>
      <c r="GR61" s="76"/>
      <c r="GS61" s="76"/>
      <c r="GT61" s="76"/>
      <c r="GU61" s="76"/>
      <c r="GV61" s="76"/>
      <c r="GW61" s="76"/>
      <c r="GX61" s="76"/>
      <c r="GY61" s="76"/>
      <c r="GZ61" s="76"/>
      <c r="HA61" s="76"/>
      <c r="HB61" s="76"/>
      <c r="HC61" s="76"/>
      <c r="HD61" s="76"/>
      <c r="HE61" s="76"/>
      <c r="HF61" s="76"/>
      <c r="HG61" s="76"/>
      <c r="HH61" s="76"/>
      <c r="HI61" s="76"/>
      <c r="HJ61" s="76"/>
      <c r="HK61" s="76"/>
      <c r="HL61" s="76"/>
      <c r="HM61" s="76"/>
      <c r="HN61" s="76"/>
      <c r="HO61" s="76"/>
      <c r="HP61" s="76"/>
      <c r="HQ61" s="76"/>
      <c r="HR61" s="76"/>
      <c r="HS61" s="76"/>
      <c r="HT61" s="76"/>
      <c r="HU61" s="76"/>
      <c r="HV61" s="76"/>
      <c r="HW61" s="76"/>
      <c r="HX61" s="76"/>
      <c r="HY61" s="76"/>
      <c r="HZ61" s="76"/>
      <c r="IA61" s="76"/>
      <c r="IB61" s="76"/>
      <c r="IC61" s="76"/>
      <c r="ID61" s="76"/>
      <c r="IE61" s="76"/>
      <c r="IF61" s="76"/>
      <c r="IG61" s="76"/>
      <c r="IH61" s="76"/>
      <c r="II61" s="76"/>
      <c r="IJ61" s="76"/>
      <c r="IK61" s="76"/>
      <c r="IL61" s="76"/>
      <c r="IM61" s="76"/>
      <c r="IN61" s="76"/>
      <c r="IO61" s="76"/>
      <c r="IP61" s="76"/>
      <c r="IQ61" s="76"/>
      <c r="IR61" s="76"/>
      <c r="IS61" s="76"/>
      <c r="IT61" s="76"/>
      <c r="IU61" s="76"/>
    </row>
    <row r="62" spans="1:255" ht="12.75">
      <c r="A62" s="92">
        <v>430602</v>
      </c>
      <c r="B62" s="93" t="s">
        <v>75</v>
      </c>
      <c r="C62" s="91">
        <v>28998325.460000001</v>
      </c>
      <c r="D62" s="91">
        <v>14766374.379999999</v>
      </c>
      <c r="E62" s="91">
        <v>7160774.3799999999</v>
      </c>
      <c r="F62" s="91">
        <v>7605600</v>
      </c>
      <c r="G62" s="91">
        <v>0</v>
      </c>
      <c r="H62" s="91">
        <v>0</v>
      </c>
      <c r="I62" s="91">
        <v>13552573.5</v>
      </c>
      <c r="J62" s="91">
        <v>12662460</v>
      </c>
      <c r="K62" s="91">
        <v>9658000</v>
      </c>
      <c r="L62" s="91">
        <v>1019000</v>
      </c>
      <c r="M62" s="91">
        <v>317664</v>
      </c>
      <c r="N62" s="91">
        <v>1667796</v>
      </c>
      <c r="O62" s="91">
        <v>890113.5</v>
      </c>
      <c r="P62" s="91">
        <v>294000</v>
      </c>
      <c r="Q62" s="91">
        <v>142609.5</v>
      </c>
      <c r="R62" s="91">
        <v>453504</v>
      </c>
      <c r="S62" s="91">
        <v>0</v>
      </c>
      <c r="T62" s="91">
        <v>158702.03</v>
      </c>
      <c r="U62" s="91">
        <v>0</v>
      </c>
      <c r="V62" s="91">
        <v>520675.55</v>
      </c>
      <c r="W62" s="91">
        <v>0</v>
      </c>
      <c r="X62" s="91">
        <v>0</v>
      </c>
      <c r="Y62" s="91">
        <v>12913799.850000001</v>
      </c>
      <c r="Z62" s="91">
        <v>10985018.890000001</v>
      </c>
      <c r="AA62" s="91">
        <v>10627414.060000001</v>
      </c>
      <c r="AB62" s="91">
        <v>357604.83</v>
      </c>
      <c r="AC62" s="91">
        <v>109578.83</v>
      </c>
      <c r="AD62" s="91">
        <v>84085</v>
      </c>
      <c r="AE62" s="91">
        <v>1844695.96</v>
      </c>
      <c r="AF62" s="91">
        <v>0</v>
      </c>
      <c r="AG62" s="91">
        <v>0</v>
      </c>
      <c r="AH62" s="91">
        <v>30116486.370000001</v>
      </c>
      <c r="AI62" s="91">
        <v>29611586.219999999</v>
      </c>
      <c r="AJ62" s="91">
        <v>16084525.609999999</v>
      </c>
      <c r="AK62" s="91">
        <v>14049479.669999998</v>
      </c>
      <c r="AL62" s="91">
        <v>46201011.980000004</v>
      </c>
      <c r="AM62" s="91">
        <v>43661065.890000001</v>
      </c>
      <c r="AN62" s="91">
        <v>74700</v>
      </c>
      <c r="AO62" s="91">
        <v>10627414.060000001</v>
      </c>
      <c r="AP62" s="91">
        <v>7821567.5300000003</v>
      </c>
      <c r="AQ62" s="91">
        <v>1004292</v>
      </c>
      <c r="AR62" s="91">
        <v>334731</v>
      </c>
      <c r="AS62" s="91">
        <v>1466823.53</v>
      </c>
      <c r="AT62" s="91">
        <v>10766141</v>
      </c>
      <c r="AU62" s="91">
        <v>7951990</v>
      </c>
      <c r="AV62" s="91">
        <v>1006995</v>
      </c>
      <c r="AW62" s="91">
        <v>335648</v>
      </c>
      <c r="AX62" s="91">
        <v>1471508</v>
      </c>
      <c r="AY62" s="91">
        <v>-138726.94</v>
      </c>
      <c r="AZ62" s="91">
        <v>-130422.47</v>
      </c>
      <c r="BA62" s="91">
        <v>-2703</v>
      </c>
      <c r="BB62" s="91">
        <v>-917</v>
      </c>
      <c r="BC62" s="91">
        <v>-4684.47</v>
      </c>
      <c r="BD62" s="76">
        <f t="shared" si="0"/>
        <v>111737</v>
      </c>
      <c r="BE62" s="76"/>
      <c r="BF62" s="76"/>
      <c r="BG62" s="76"/>
      <c r="BH62" s="76"/>
      <c r="BI62" s="76"/>
      <c r="BJ62" s="76"/>
      <c r="BK62" s="76"/>
      <c r="BL62" s="76"/>
      <c r="BM62" s="76"/>
      <c r="BN62" s="76"/>
      <c r="BO62" s="76"/>
      <c r="BP62" s="76"/>
      <c r="BQ62" s="76"/>
      <c r="BR62" s="76"/>
      <c r="BS62" s="76"/>
      <c r="BT62" s="76"/>
      <c r="BU62" s="76"/>
      <c r="BV62" s="76"/>
      <c r="BW62" s="76"/>
      <c r="BX62" s="76"/>
      <c r="BY62" s="76"/>
      <c r="BZ62" s="76"/>
      <c r="CA62" s="76"/>
      <c r="CB62" s="76"/>
      <c r="CC62" s="76"/>
      <c r="CD62" s="76"/>
      <c r="CE62" s="76"/>
      <c r="CF62" s="76"/>
      <c r="CG62" s="76"/>
      <c r="CH62" s="76"/>
      <c r="CI62" s="76"/>
      <c r="CJ62" s="76"/>
      <c r="CK62" s="76"/>
      <c r="CL62" s="76"/>
      <c r="CM62" s="76"/>
      <c r="CN62" s="76"/>
      <c r="CO62" s="76"/>
      <c r="CP62" s="76"/>
      <c r="CQ62" s="76"/>
      <c r="CR62" s="76"/>
      <c r="CS62" s="76"/>
      <c r="CT62" s="76"/>
      <c r="CU62" s="76"/>
      <c r="CV62" s="76"/>
      <c r="CW62" s="76"/>
      <c r="CX62" s="76"/>
      <c r="CY62" s="76"/>
      <c r="CZ62" s="76"/>
      <c r="DA62" s="76"/>
      <c r="DB62" s="76"/>
      <c r="DC62" s="76"/>
      <c r="DD62" s="76"/>
      <c r="DE62" s="76"/>
      <c r="DF62" s="76"/>
      <c r="DG62" s="76"/>
      <c r="DH62" s="76"/>
      <c r="DI62" s="76"/>
      <c r="DJ62" s="76"/>
      <c r="DK62" s="76"/>
      <c r="DL62" s="76"/>
      <c r="DM62" s="76"/>
      <c r="DN62" s="76"/>
      <c r="DO62" s="76"/>
      <c r="DP62" s="76"/>
      <c r="DQ62" s="76"/>
      <c r="DR62" s="76"/>
      <c r="DS62" s="76"/>
      <c r="DT62" s="76"/>
      <c r="DU62" s="76"/>
      <c r="DV62" s="76"/>
      <c r="DW62" s="76"/>
      <c r="DX62" s="76"/>
      <c r="DY62" s="76"/>
      <c r="DZ62" s="76"/>
      <c r="EA62" s="76"/>
      <c r="EB62" s="76"/>
      <c r="EC62" s="76"/>
      <c r="ED62" s="76"/>
      <c r="EE62" s="76"/>
      <c r="EF62" s="76"/>
      <c r="EG62" s="76"/>
      <c r="EH62" s="76"/>
      <c r="EI62" s="76"/>
      <c r="EJ62" s="76"/>
      <c r="EK62" s="76"/>
      <c r="EL62" s="76"/>
      <c r="EM62" s="76"/>
      <c r="EN62" s="76"/>
      <c r="EO62" s="76"/>
      <c r="EP62" s="76"/>
      <c r="EQ62" s="76"/>
      <c r="ER62" s="76"/>
      <c r="ES62" s="76"/>
      <c r="ET62" s="76"/>
      <c r="EU62" s="76"/>
      <c r="EV62" s="76"/>
      <c r="EW62" s="76"/>
      <c r="EX62" s="76"/>
      <c r="EY62" s="76"/>
      <c r="EZ62" s="76"/>
      <c r="FA62" s="76"/>
      <c r="FB62" s="76"/>
      <c r="FC62" s="76"/>
      <c r="FD62" s="76"/>
      <c r="FE62" s="76"/>
      <c r="FF62" s="76"/>
      <c r="FG62" s="76"/>
      <c r="FH62" s="76"/>
      <c r="FI62" s="76"/>
      <c r="FJ62" s="76"/>
      <c r="FK62" s="76"/>
      <c r="FL62" s="76"/>
      <c r="FM62" s="76"/>
      <c r="FN62" s="76"/>
      <c r="FO62" s="76"/>
      <c r="FP62" s="76"/>
      <c r="FQ62" s="76"/>
      <c r="FR62" s="76"/>
      <c r="FS62" s="76"/>
      <c r="FT62" s="76"/>
      <c r="FU62" s="76"/>
      <c r="FV62" s="76"/>
      <c r="FW62" s="76"/>
      <c r="FX62" s="76"/>
      <c r="FY62" s="76"/>
      <c r="FZ62" s="76"/>
      <c r="GA62" s="76"/>
      <c r="GB62" s="76"/>
      <c r="GC62" s="76"/>
      <c r="GD62" s="76"/>
      <c r="GE62" s="76"/>
      <c r="GF62" s="76"/>
      <c r="GG62" s="76"/>
      <c r="GH62" s="76"/>
      <c r="GI62" s="76"/>
      <c r="GJ62" s="76"/>
      <c r="GK62" s="76"/>
      <c r="GL62" s="76"/>
      <c r="GM62" s="76"/>
      <c r="GN62" s="76"/>
      <c r="GO62" s="76"/>
      <c r="GP62" s="76"/>
      <c r="GQ62" s="76"/>
      <c r="GR62" s="76"/>
      <c r="GS62" s="76"/>
      <c r="GT62" s="76"/>
      <c r="GU62" s="76"/>
      <c r="GV62" s="76"/>
      <c r="GW62" s="76"/>
      <c r="GX62" s="76"/>
      <c r="GY62" s="76"/>
      <c r="GZ62" s="76"/>
      <c r="HA62" s="76"/>
      <c r="HB62" s="76"/>
      <c r="HC62" s="76"/>
      <c r="HD62" s="76"/>
      <c r="HE62" s="76"/>
      <c r="HF62" s="76"/>
      <c r="HG62" s="76"/>
      <c r="HH62" s="76"/>
      <c r="HI62" s="76"/>
      <c r="HJ62" s="76"/>
      <c r="HK62" s="76"/>
      <c r="HL62" s="76"/>
      <c r="HM62" s="76"/>
      <c r="HN62" s="76"/>
      <c r="HO62" s="76"/>
      <c r="HP62" s="76"/>
      <c r="HQ62" s="76"/>
      <c r="HR62" s="76"/>
      <c r="HS62" s="76"/>
      <c r="HT62" s="76"/>
      <c r="HU62" s="76"/>
      <c r="HV62" s="76"/>
      <c r="HW62" s="76"/>
      <c r="HX62" s="76"/>
      <c r="HY62" s="76"/>
      <c r="HZ62" s="76"/>
      <c r="IA62" s="76"/>
      <c r="IB62" s="76"/>
      <c r="IC62" s="76"/>
      <c r="ID62" s="76"/>
      <c r="IE62" s="76"/>
      <c r="IF62" s="76"/>
      <c r="IG62" s="76"/>
      <c r="IH62" s="76"/>
      <c r="II62" s="76"/>
      <c r="IJ62" s="76"/>
      <c r="IK62" s="76"/>
      <c r="IL62" s="76"/>
      <c r="IM62" s="76"/>
      <c r="IN62" s="76"/>
      <c r="IO62" s="76"/>
      <c r="IP62" s="76"/>
      <c r="IQ62" s="76"/>
      <c r="IR62" s="76"/>
      <c r="IS62" s="76"/>
      <c r="IT62" s="76"/>
      <c r="IU62" s="76"/>
    </row>
    <row r="63" spans="1:255" ht="12.75">
      <c r="A63" s="92">
        <v>430603</v>
      </c>
      <c r="B63" s="93" t="s">
        <v>76</v>
      </c>
      <c r="C63" s="91">
        <v>19107216.600000001</v>
      </c>
      <c r="D63" s="91">
        <v>3801500</v>
      </c>
      <c r="E63" s="91">
        <v>3094900</v>
      </c>
      <c r="F63" s="91">
        <v>706600</v>
      </c>
      <c r="G63" s="91">
        <v>0</v>
      </c>
      <c r="H63" s="91">
        <v>0</v>
      </c>
      <c r="I63" s="91">
        <v>15147131</v>
      </c>
      <c r="J63" s="91">
        <v>13710070</v>
      </c>
      <c r="K63" s="91">
        <v>11343000</v>
      </c>
      <c r="L63" s="91">
        <v>735000</v>
      </c>
      <c r="M63" s="91">
        <v>812070</v>
      </c>
      <c r="N63" s="91">
        <v>820000</v>
      </c>
      <c r="O63" s="91">
        <v>1437061</v>
      </c>
      <c r="P63" s="91">
        <v>456000</v>
      </c>
      <c r="Q63" s="91">
        <v>213561</v>
      </c>
      <c r="R63" s="91">
        <v>767500</v>
      </c>
      <c r="S63" s="91">
        <v>0</v>
      </c>
      <c r="T63" s="91">
        <v>50617.279999999999</v>
      </c>
      <c r="U63" s="91">
        <v>0</v>
      </c>
      <c r="V63" s="91">
        <v>107968.32000000001</v>
      </c>
      <c r="W63" s="91">
        <v>0</v>
      </c>
      <c r="X63" s="91">
        <v>0</v>
      </c>
      <c r="Y63" s="91">
        <v>14207242.060000001</v>
      </c>
      <c r="Z63" s="91">
        <v>14193246.92</v>
      </c>
      <c r="AA63" s="91">
        <v>13515014.67</v>
      </c>
      <c r="AB63" s="91">
        <v>678232.25</v>
      </c>
      <c r="AC63" s="91">
        <v>403592.15</v>
      </c>
      <c r="AD63" s="91">
        <v>0</v>
      </c>
      <c r="AE63" s="91">
        <v>13995.14</v>
      </c>
      <c r="AF63" s="91">
        <v>0</v>
      </c>
      <c r="AG63" s="91">
        <v>0</v>
      </c>
      <c r="AH63" s="91">
        <v>30985951.300000001</v>
      </c>
      <c r="AI63" s="91">
        <v>30198491.300000001</v>
      </c>
      <c r="AJ63" s="91">
        <v>4899974.540000001</v>
      </c>
      <c r="AK63" s="91">
        <v>4704919.2100000009</v>
      </c>
      <c r="AL63" s="91">
        <v>35885925.840000004</v>
      </c>
      <c r="AM63" s="91">
        <v>34903410.510000005</v>
      </c>
      <c r="AN63" s="91">
        <v>447500</v>
      </c>
      <c r="AO63" s="91">
        <v>13515014.67</v>
      </c>
      <c r="AP63" s="91">
        <v>11138229.42</v>
      </c>
      <c r="AQ63" s="91">
        <v>713034</v>
      </c>
      <c r="AR63" s="91">
        <v>831710.25</v>
      </c>
      <c r="AS63" s="91">
        <v>832041</v>
      </c>
      <c r="AT63" s="91">
        <v>13536124.67</v>
      </c>
      <c r="AU63" s="91">
        <v>11158134.42</v>
      </c>
      <c r="AV63" s="91">
        <v>713385</v>
      </c>
      <c r="AW63" s="91">
        <v>832133.75</v>
      </c>
      <c r="AX63" s="91">
        <v>832471.5</v>
      </c>
      <c r="AY63" s="91">
        <v>-21110</v>
      </c>
      <c r="AZ63" s="91">
        <v>-19905</v>
      </c>
      <c r="BA63" s="91">
        <v>-351</v>
      </c>
      <c r="BB63" s="91">
        <v>-423.5</v>
      </c>
      <c r="BC63" s="91">
        <v>-430.5</v>
      </c>
      <c r="BD63" s="76">
        <f t="shared" si="0"/>
        <v>159118</v>
      </c>
      <c r="BE63" s="76"/>
      <c r="BF63" s="76"/>
      <c r="BG63" s="76"/>
      <c r="BH63" s="76"/>
      <c r="BI63" s="76"/>
      <c r="BJ63" s="76"/>
      <c r="BK63" s="76"/>
      <c r="BL63" s="76"/>
      <c r="BM63" s="76"/>
      <c r="BN63" s="76"/>
      <c r="BO63" s="76"/>
      <c r="BP63" s="76"/>
      <c r="BQ63" s="76"/>
      <c r="BR63" s="76"/>
      <c r="BS63" s="76"/>
      <c r="BT63" s="76"/>
      <c r="BU63" s="76"/>
      <c r="BV63" s="76"/>
      <c r="BW63" s="76"/>
      <c r="BX63" s="76"/>
      <c r="BY63" s="76"/>
      <c r="BZ63" s="76"/>
      <c r="CA63" s="76"/>
      <c r="CB63" s="76"/>
      <c r="CC63" s="76"/>
      <c r="CD63" s="76"/>
      <c r="CE63" s="76"/>
      <c r="CF63" s="76"/>
      <c r="CG63" s="76"/>
      <c r="CH63" s="76"/>
      <c r="CI63" s="76"/>
      <c r="CJ63" s="76"/>
      <c r="CK63" s="76"/>
      <c r="CL63" s="76"/>
      <c r="CM63" s="76"/>
      <c r="CN63" s="76"/>
      <c r="CO63" s="76"/>
      <c r="CP63" s="76"/>
      <c r="CQ63" s="76"/>
      <c r="CR63" s="76"/>
      <c r="CS63" s="76"/>
      <c r="CT63" s="76"/>
      <c r="CU63" s="76"/>
      <c r="CV63" s="76"/>
      <c r="CW63" s="76"/>
      <c r="CX63" s="76"/>
      <c r="CY63" s="76"/>
      <c r="CZ63" s="76"/>
      <c r="DA63" s="76"/>
      <c r="DB63" s="76"/>
      <c r="DC63" s="76"/>
      <c r="DD63" s="76"/>
      <c r="DE63" s="76"/>
      <c r="DF63" s="76"/>
      <c r="DG63" s="76"/>
      <c r="DH63" s="76"/>
      <c r="DI63" s="76"/>
      <c r="DJ63" s="76"/>
      <c r="DK63" s="76"/>
      <c r="DL63" s="76"/>
      <c r="DM63" s="76"/>
      <c r="DN63" s="76"/>
      <c r="DO63" s="76"/>
      <c r="DP63" s="76"/>
      <c r="DQ63" s="76"/>
      <c r="DR63" s="76"/>
      <c r="DS63" s="76"/>
      <c r="DT63" s="76"/>
      <c r="DU63" s="76"/>
      <c r="DV63" s="76"/>
      <c r="DW63" s="76"/>
      <c r="DX63" s="76"/>
      <c r="DY63" s="76"/>
      <c r="DZ63" s="76"/>
      <c r="EA63" s="76"/>
      <c r="EB63" s="76"/>
      <c r="EC63" s="76"/>
      <c r="ED63" s="76"/>
      <c r="EE63" s="76"/>
      <c r="EF63" s="76"/>
      <c r="EG63" s="76"/>
      <c r="EH63" s="76"/>
      <c r="EI63" s="76"/>
      <c r="EJ63" s="76"/>
      <c r="EK63" s="76"/>
      <c r="EL63" s="76"/>
      <c r="EM63" s="76"/>
      <c r="EN63" s="76"/>
      <c r="EO63" s="76"/>
      <c r="EP63" s="76"/>
      <c r="EQ63" s="76"/>
      <c r="ER63" s="76"/>
      <c r="ES63" s="76"/>
      <c r="ET63" s="76"/>
      <c r="EU63" s="76"/>
      <c r="EV63" s="76"/>
      <c r="EW63" s="76"/>
      <c r="EX63" s="76"/>
      <c r="EY63" s="76"/>
      <c r="EZ63" s="76"/>
      <c r="FA63" s="76"/>
      <c r="FB63" s="76"/>
      <c r="FC63" s="76"/>
      <c r="FD63" s="76"/>
      <c r="FE63" s="76"/>
      <c r="FF63" s="76"/>
      <c r="FG63" s="76"/>
      <c r="FH63" s="76"/>
      <c r="FI63" s="76"/>
      <c r="FJ63" s="76"/>
      <c r="FK63" s="76"/>
      <c r="FL63" s="76"/>
      <c r="FM63" s="76"/>
      <c r="FN63" s="76"/>
      <c r="FO63" s="76"/>
      <c r="FP63" s="76"/>
      <c r="FQ63" s="76"/>
      <c r="FR63" s="76"/>
      <c r="FS63" s="76"/>
      <c r="FT63" s="76"/>
      <c r="FU63" s="76"/>
      <c r="FV63" s="76"/>
      <c r="FW63" s="76"/>
      <c r="FX63" s="76"/>
      <c r="FY63" s="76"/>
      <c r="FZ63" s="76"/>
      <c r="GA63" s="76"/>
      <c r="GB63" s="76"/>
      <c r="GC63" s="76"/>
      <c r="GD63" s="76"/>
      <c r="GE63" s="76"/>
      <c r="GF63" s="76"/>
      <c r="GG63" s="76"/>
      <c r="GH63" s="76"/>
      <c r="GI63" s="76"/>
      <c r="GJ63" s="76"/>
      <c r="GK63" s="76"/>
      <c r="GL63" s="76"/>
      <c r="GM63" s="76"/>
      <c r="GN63" s="76"/>
      <c r="GO63" s="76"/>
      <c r="GP63" s="76"/>
      <c r="GQ63" s="76"/>
      <c r="GR63" s="76"/>
      <c r="GS63" s="76"/>
      <c r="GT63" s="76"/>
      <c r="GU63" s="76"/>
      <c r="GV63" s="76"/>
      <c r="GW63" s="76"/>
      <c r="GX63" s="76"/>
      <c r="GY63" s="76"/>
      <c r="GZ63" s="76"/>
      <c r="HA63" s="76"/>
      <c r="HB63" s="76"/>
      <c r="HC63" s="76"/>
      <c r="HD63" s="76"/>
      <c r="HE63" s="76"/>
      <c r="HF63" s="76"/>
      <c r="HG63" s="76"/>
      <c r="HH63" s="76"/>
      <c r="HI63" s="76"/>
      <c r="HJ63" s="76"/>
      <c r="HK63" s="76"/>
      <c r="HL63" s="76"/>
      <c r="HM63" s="76"/>
      <c r="HN63" s="76"/>
      <c r="HO63" s="76"/>
      <c r="HP63" s="76"/>
      <c r="HQ63" s="76"/>
      <c r="HR63" s="76"/>
      <c r="HS63" s="76"/>
      <c r="HT63" s="76"/>
      <c r="HU63" s="76"/>
      <c r="HV63" s="76"/>
      <c r="HW63" s="76"/>
      <c r="HX63" s="76"/>
      <c r="HY63" s="76"/>
      <c r="HZ63" s="76"/>
      <c r="IA63" s="76"/>
      <c r="IB63" s="76"/>
      <c r="IC63" s="76"/>
      <c r="ID63" s="76"/>
      <c r="IE63" s="76"/>
      <c r="IF63" s="76"/>
      <c r="IG63" s="76"/>
      <c r="IH63" s="76"/>
      <c r="II63" s="76"/>
      <c r="IJ63" s="76"/>
      <c r="IK63" s="76"/>
      <c r="IL63" s="76"/>
      <c r="IM63" s="76"/>
      <c r="IN63" s="76"/>
      <c r="IO63" s="76"/>
      <c r="IP63" s="76"/>
      <c r="IQ63" s="76"/>
      <c r="IR63" s="76"/>
      <c r="IS63" s="76"/>
      <c r="IT63" s="76"/>
      <c r="IU63" s="76"/>
    </row>
    <row r="64" spans="1:255" ht="12.75">
      <c r="A64" s="92">
        <v>430611</v>
      </c>
      <c r="B64" s="93" t="s">
        <v>77</v>
      </c>
      <c r="C64" s="91">
        <v>28797868.760000002</v>
      </c>
      <c r="D64" s="91">
        <v>15062600</v>
      </c>
      <c r="E64" s="91">
        <v>10756100</v>
      </c>
      <c r="F64" s="91">
        <v>4306500</v>
      </c>
      <c r="G64" s="91">
        <v>0</v>
      </c>
      <c r="H64" s="91">
        <v>0</v>
      </c>
      <c r="I64" s="91">
        <v>13268767.199999999</v>
      </c>
      <c r="J64" s="91">
        <v>12308467.199999999</v>
      </c>
      <c r="K64" s="91">
        <v>10341000</v>
      </c>
      <c r="L64" s="91">
        <v>615000</v>
      </c>
      <c r="M64" s="91">
        <v>643999.19999999995</v>
      </c>
      <c r="N64" s="91">
        <v>708468</v>
      </c>
      <c r="O64" s="91">
        <v>960300</v>
      </c>
      <c r="P64" s="91">
        <v>685000</v>
      </c>
      <c r="Q64" s="91">
        <v>95300</v>
      </c>
      <c r="R64" s="91">
        <v>180000</v>
      </c>
      <c r="S64" s="91">
        <v>0</v>
      </c>
      <c r="T64" s="91">
        <v>195357.6</v>
      </c>
      <c r="U64" s="91">
        <v>0</v>
      </c>
      <c r="V64" s="91">
        <v>271143.96000000002</v>
      </c>
      <c r="W64" s="91">
        <v>0</v>
      </c>
      <c r="X64" s="91">
        <v>0</v>
      </c>
      <c r="Y64" s="91">
        <v>12590073.219999999</v>
      </c>
      <c r="Z64" s="91">
        <v>12511482.049999999</v>
      </c>
      <c r="AA64" s="91">
        <v>10631535.689999999</v>
      </c>
      <c r="AB64" s="91">
        <v>1879946.36</v>
      </c>
      <c r="AC64" s="91">
        <v>1639653.58</v>
      </c>
      <c r="AD64" s="91">
        <v>0</v>
      </c>
      <c r="AE64" s="91">
        <v>78591.17</v>
      </c>
      <c r="AF64" s="91">
        <v>0</v>
      </c>
      <c r="AG64" s="91">
        <v>0</v>
      </c>
      <c r="AH64" s="91">
        <v>63815357.340000004</v>
      </c>
      <c r="AI64" s="91">
        <v>51328382.520000003</v>
      </c>
      <c r="AJ64" s="91">
        <v>16207795.540000003</v>
      </c>
      <c r="AK64" s="91">
        <v>14530864.030000001</v>
      </c>
      <c r="AL64" s="91">
        <v>80023152.88000001</v>
      </c>
      <c r="AM64" s="91">
        <v>65859246.550000004</v>
      </c>
      <c r="AN64" s="91">
        <v>0</v>
      </c>
      <c r="AO64" s="91">
        <v>10631535.689999999</v>
      </c>
      <c r="AP64" s="91">
        <v>8764571.6199999992</v>
      </c>
      <c r="AQ64" s="91">
        <v>560139.5</v>
      </c>
      <c r="AR64" s="91">
        <v>655810.75</v>
      </c>
      <c r="AS64" s="91">
        <v>651013.81999999995</v>
      </c>
      <c r="AT64" s="91">
        <v>10885668</v>
      </c>
      <c r="AU64" s="91">
        <v>9001680</v>
      </c>
      <c r="AV64" s="91">
        <v>565070</v>
      </c>
      <c r="AW64" s="91">
        <v>660992.5</v>
      </c>
      <c r="AX64" s="91">
        <v>657925.5</v>
      </c>
      <c r="AY64" s="91">
        <v>-254132.31</v>
      </c>
      <c r="AZ64" s="91">
        <v>-237108.38</v>
      </c>
      <c r="BA64" s="91">
        <v>-4930.5</v>
      </c>
      <c r="BB64" s="91">
        <v>-5181.75</v>
      </c>
      <c r="BC64" s="91">
        <v>-6911.68</v>
      </c>
      <c r="BD64" s="76">
        <f t="shared" si="0"/>
        <v>125208</v>
      </c>
      <c r="BE64" s="76"/>
      <c r="BF64" s="76"/>
      <c r="BG64" s="76"/>
      <c r="BH64" s="76"/>
      <c r="BI64" s="76"/>
      <c r="BJ64" s="76"/>
      <c r="BK64" s="76"/>
      <c r="BL64" s="76"/>
      <c r="BM64" s="76"/>
      <c r="BN64" s="76"/>
      <c r="BO64" s="76"/>
      <c r="BP64" s="76"/>
      <c r="BQ64" s="76"/>
      <c r="BR64" s="76"/>
      <c r="BS64" s="76"/>
      <c r="BT64" s="76"/>
      <c r="BU64" s="76"/>
      <c r="BV64" s="76"/>
      <c r="BW64" s="76"/>
      <c r="BX64" s="76"/>
      <c r="BY64" s="76"/>
      <c r="BZ64" s="76"/>
      <c r="CA64" s="76"/>
      <c r="CB64" s="76"/>
      <c r="CC64" s="76"/>
      <c r="CD64" s="76"/>
      <c r="CE64" s="76"/>
      <c r="CF64" s="76"/>
      <c r="CG64" s="76"/>
      <c r="CH64" s="76"/>
      <c r="CI64" s="76"/>
      <c r="CJ64" s="76"/>
      <c r="CK64" s="76"/>
      <c r="CL64" s="76"/>
      <c r="CM64" s="76"/>
      <c r="CN64" s="76"/>
      <c r="CO64" s="76"/>
      <c r="CP64" s="76"/>
      <c r="CQ64" s="76"/>
      <c r="CR64" s="76"/>
      <c r="CS64" s="76"/>
      <c r="CT64" s="76"/>
      <c r="CU64" s="76"/>
      <c r="CV64" s="76"/>
      <c r="CW64" s="76"/>
      <c r="CX64" s="76"/>
      <c r="CY64" s="76"/>
      <c r="CZ64" s="76"/>
      <c r="DA64" s="76"/>
      <c r="DB64" s="76"/>
      <c r="DC64" s="76"/>
      <c r="DD64" s="76"/>
      <c r="DE64" s="76"/>
      <c r="DF64" s="76"/>
      <c r="DG64" s="76"/>
      <c r="DH64" s="76"/>
      <c r="DI64" s="76"/>
      <c r="DJ64" s="76"/>
      <c r="DK64" s="76"/>
      <c r="DL64" s="76"/>
      <c r="DM64" s="76"/>
      <c r="DN64" s="76"/>
      <c r="DO64" s="76"/>
      <c r="DP64" s="76"/>
      <c r="DQ64" s="76"/>
      <c r="DR64" s="76"/>
      <c r="DS64" s="76"/>
      <c r="DT64" s="76"/>
      <c r="DU64" s="76"/>
      <c r="DV64" s="76"/>
      <c r="DW64" s="76"/>
      <c r="DX64" s="76"/>
      <c r="DY64" s="76"/>
      <c r="DZ64" s="76"/>
      <c r="EA64" s="76"/>
      <c r="EB64" s="76"/>
      <c r="EC64" s="76"/>
      <c r="ED64" s="76"/>
      <c r="EE64" s="76"/>
      <c r="EF64" s="76"/>
      <c r="EG64" s="76"/>
      <c r="EH64" s="76"/>
      <c r="EI64" s="76"/>
      <c r="EJ64" s="76"/>
      <c r="EK64" s="76"/>
      <c r="EL64" s="76"/>
      <c r="EM64" s="76"/>
      <c r="EN64" s="76"/>
      <c r="EO64" s="76"/>
      <c r="EP64" s="76"/>
      <c r="EQ64" s="76"/>
      <c r="ER64" s="76"/>
      <c r="ES64" s="76"/>
      <c r="ET64" s="76"/>
      <c r="EU64" s="76"/>
      <c r="EV64" s="76"/>
      <c r="EW64" s="76"/>
      <c r="EX64" s="76"/>
      <c r="EY64" s="76"/>
      <c r="EZ64" s="76"/>
      <c r="FA64" s="76"/>
      <c r="FB64" s="76"/>
      <c r="FC64" s="76"/>
      <c r="FD64" s="76"/>
      <c r="FE64" s="76"/>
      <c r="FF64" s="76"/>
      <c r="FG64" s="76"/>
      <c r="FH64" s="76"/>
      <c r="FI64" s="76"/>
      <c r="FJ64" s="76"/>
      <c r="FK64" s="76"/>
      <c r="FL64" s="76"/>
      <c r="FM64" s="76"/>
      <c r="FN64" s="76"/>
      <c r="FO64" s="76"/>
      <c r="FP64" s="76"/>
      <c r="FQ64" s="76"/>
      <c r="FR64" s="76"/>
      <c r="FS64" s="76"/>
      <c r="FT64" s="76"/>
      <c r="FU64" s="76"/>
      <c r="FV64" s="76"/>
      <c r="FW64" s="76"/>
      <c r="FX64" s="76"/>
      <c r="FY64" s="76"/>
      <c r="FZ64" s="76"/>
      <c r="GA64" s="76"/>
      <c r="GB64" s="76"/>
      <c r="GC64" s="76"/>
      <c r="GD64" s="76"/>
      <c r="GE64" s="76"/>
      <c r="GF64" s="76"/>
      <c r="GG64" s="76"/>
      <c r="GH64" s="76"/>
      <c r="GI64" s="76"/>
      <c r="GJ64" s="76"/>
      <c r="GK64" s="76"/>
      <c r="GL64" s="76"/>
      <c r="GM64" s="76"/>
      <c r="GN64" s="76"/>
      <c r="GO64" s="76"/>
      <c r="GP64" s="76"/>
      <c r="GQ64" s="76"/>
      <c r="GR64" s="76"/>
      <c r="GS64" s="76"/>
      <c r="GT64" s="76"/>
      <c r="GU64" s="76"/>
      <c r="GV64" s="76"/>
      <c r="GW64" s="76"/>
      <c r="GX64" s="76"/>
      <c r="GY64" s="76"/>
      <c r="GZ64" s="76"/>
      <c r="HA64" s="76"/>
      <c r="HB64" s="76"/>
      <c r="HC64" s="76"/>
      <c r="HD64" s="76"/>
      <c r="HE64" s="76"/>
      <c r="HF64" s="76"/>
      <c r="HG64" s="76"/>
      <c r="HH64" s="76"/>
      <c r="HI64" s="76"/>
      <c r="HJ64" s="76"/>
      <c r="HK64" s="76"/>
      <c r="HL64" s="76"/>
      <c r="HM64" s="76"/>
      <c r="HN64" s="76"/>
      <c r="HO64" s="76"/>
      <c r="HP64" s="76"/>
      <c r="HQ64" s="76"/>
      <c r="HR64" s="76"/>
      <c r="HS64" s="76"/>
      <c r="HT64" s="76"/>
      <c r="HU64" s="76"/>
      <c r="HV64" s="76"/>
      <c r="HW64" s="76"/>
      <c r="HX64" s="76"/>
      <c r="HY64" s="76"/>
      <c r="HZ64" s="76"/>
      <c r="IA64" s="76"/>
      <c r="IB64" s="76"/>
      <c r="IC64" s="76"/>
      <c r="ID64" s="76"/>
      <c r="IE64" s="76"/>
      <c r="IF64" s="76"/>
      <c r="IG64" s="76"/>
      <c r="IH64" s="76"/>
      <c r="II64" s="76"/>
      <c r="IJ64" s="76"/>
      <c r="IK64" s="76"/>
      <c r="IL64" s="76"/>
      <c r="IM64" s="76"/>
      <c r="IN64" s="76"/>
      <c r="IO64" s="76"/>
      <c r="IP64" s="76"/>
      <c r="IQ64" s="76"/>
      <c r="IR64" s="76"/>
      <c r="IS64" s="76"/>
      <c r="IT64" s="76"/>
      <c r="IU64" s="76"/>
    </row>
    <row r="65" spans="1:255" ht="12.75">
      <c r="A65" s="92">
        <v>430621</v>
      </c>
      <c r="B65" s="93" t="s">
        <v>81</v>
      </c>
      <c r="C65" s="91">
        <v>158684298.17000002</v>
      </c>
      <c r="D65" s="91">
        <v>30099900</v>
      </c>
      <c r="E65" s="91">
        <v>27494800</v>
      </c>
      <c r="F65" s="91">
        <v>2605100</v>
      </c>
      <c r="G65" s="91">
        <v>0</v>
      </c>
      <c r="H65" s="91">
        <v>0</v>
      </c>
      <c r="I65" s="91">
        <v>127686637</v>
      </c>
      <c r="J65" s="91">
        <v>119493794</v>
      </c>
      <c r="K65" s="91">
        <v>99435000</v>
      </c>
      <c r="L65" s="91">
        <v>14021000</v>
      </c>
      <c r="M65" s="91">
        <v>0</v>
      </c>
      <c r="N65" s="91">
        <v>6037794</v>
      </c>
      <c r="O65" s="91">
        <v>8192843</v>
      </c>
      <c r="P65" s="91">
        <v>5428000</v>
      </c>
      <c r="Q65" s="91">
        <v>0</v>
      </c>
      <c r="R65" s="91">
        <v>2764843</v>
      </c>
      <c r="S65" s="91">
        <v>0</v>
      </c>
      <c r="T65" s="91">
        <v>826410.93</v>
      </c>
      <c r="U65" s="91">
        <v>0</v>
      </c>
      <c r="V65" s="91">
        <v>71350.240000000005</v>
      </c>
      <c r="W65" s="91">
        <v>0</v>
      </c>
      <c r="X65" s="91">
        <v>0</v>
      </c>
      <c r="Y65" s="91">
        <v>112187537.14</v>
      </c>
      <c r="Z65" s="91">
        <v>111806825.62</v>
      </c>
      <c r="AA65" s="91">
        <v>108131545.45</v>
      </c>
      <c r="AB65" s="91">
        <v>3675280.17</v>
      </c>
      <c r="AC65" s="91">
        <v>1001176.9</v>
      </c>
      <c r="AD65" s="91">
        <v>0</v>
      </c>
      <c r="AE65" s="91">
        <v>380711.52</v>
      </c>
      <c r="AF65" s="91">
        <v>0</v>
      </c>
      <c r="AG65" s="91">
        <v>0</v>
      </c>
      <c r="AH65" s="91">
        <v>295597926.27999997</v>
      </c>
      <c r="AI65" s="91">
        <v>295387821.42000002</v>
      </c>
      <c r="AJ65" s="91">
        <v>46496761.030000016</v>
      </c>
      <c r="AK65" s="91">
        <v>35134512.479999997</v>
      </c>
      <c r="AL65" s="91">
        <v>342094687.31</v>
      </c>
      <c r="AM65" s="91">
        <v>330522333.90000004</v>
      </c>
      <c r="AN65" s="91">
        <v>402700</v>
      </c>
      <c r="AO65" s="91">
        <v>108131545.45</v>
      </c>
      <c r="AP65" s="91">
        <v>88929257.310000002</v>
      </c>
      <c r="AQ65" s="91">
        <v>13441369.26</v>
      </c>
      <c r="AR65" s="91">
        <v>0</v>
      </c>
      <c r="AS65" s="91">
        <v>5760918.8799999999</v>
      </c>
      <c r="AT65" s="91">
        <v>109447455.15000001</v>
      </c>
      <c r="AU65" s="91">
        <v>90222220.150000006</v>
      </c>
      <c r="AV65" s="91">
        <v>13457384.5</v>
      </c>
      <c r="AW65" s="91">
        <v>0</v>
      </c>
      <c r="AX65" s="91">
        <v>5767850.5</v>
      </c>
      <c r="AY65" s="91">
        <v>-1315909.7000000002</v>
      </c>
      <c r="AZ65" s="91">
        <v>-1292962.8400000001</v>
      </c>
      <c r="BA65" s="91">
        <v>-16015.24</v>
      </c>
      <c r="BB65" s="91">
        <v>0</v>
      </c>
      <c r="BC65" s="91">
        <v>-6931.62</v>
      </c>
      <c r="BD65" s="76">
        <f t="shared" si="0"/>
        <v>1270418</v>
      </c>
      <c r="BE65" s="76"/>
      <c r="BF65" s="76"/>
      <c r="BG65" s="76"/>
      <c r="BH65" s="76"/>
      <c r="BI65" s="76"/>
      <c r="BJ65" s="76"/>
      <c r="BK65" s="76"/>
      <c r="BL65" s="76"/>
      <c r="BM65" s="76"/>
      <c r="BN65" s="76"/>
      <c r="BO65" s="76"/>
      <c r="BP65" s="76"/>
      <c r="BQ65" s="76"/>
      <c r="BR65" s="76"/>
      <c r="BS65" s="76"/>
      <c r="BT65" s="76"/>
      <c r="BU65" s="76"/>
      <c r="BV65" s="76"/>
      <c r="BW65" s="76"/>
      <c r="BX65" s="76"/>
      <c r="BY65" s="76"/>
      <c r="BZ65" s="76"/>
      <c r="CA65" s="76"/>
      <c r="CB65" s="76"/>
      <c r="CC65" s="76"/>
      <c r="CD65" s="76"/>
      <c r="CE65" s="76"/>
      <c r="CF65" s="76"/>
      <c r="CG65" s="76"/>
      <c r="CH65" s="76"/>
      <c r="CI65" s="76"/>
      <c r="CJ65" s="76"/>
      <c r="CK65" s="76"/>
      <c r="CL65" s="76"/>
      <c r="CM65" s="76"/>
      <c r="CN65" s="76"/>
      <c r="CO65" s="76"/>
      <c r="CP65" s="76"/>
      <c r="CQ65" s="76"/>
      <c r="CR65" s="76"/>
      <c r="CS65" s="76"/>
      <c r="CT65" s="76"/>
      <c r="CU65" s="76"/>
      <c r="CV65" s="76"/>
      <c r="CW65" s="76"/>
      <c r="CX65" s="76"/>
      <c r="CY65" s="76"/>
      <c r="CZ65" s="76"/>
      <c r="DA65" s="76"/>
      <c r="DB65" s="76"/>
      <c r="DC65" s="76"/>
      <c r="DD65" s="76"/>
      <c r="DE65" s="76"/>
      <c r="DF65" s="76"/>
      <c r="DG65" s="76"/>
      <c r="DH65" s="76"/>
      <c r="DI65" s="76"/>
      <c r="DJ65" s="76"/>
      <c r="DK65" s="76"/>
      <c r="DL65" s="76"/>
      <c r="DM65" s="76"/>
      <c r="DN65" s="76"/>
      <c r="DO65" s="76"/>
      <c r="DP65" s="76"/>
      <c r="DQ65" s="76"/>
      <c r="DR65" s="76"/>
      <c r="DS65" s="76"/>
      <c r="DT65" s="76"/>
      <c r="DU65" s="76"/>
      <c r="DV65" s="76"/>
      <c r="DW65" s="76"/>
      <c r="DX65" s="76"/>
      <c r="DY65" s="76"/>
      <c r="DZ65" s="76"/>
      <c r="EA65" s="76"/>
      <c r="EB65" s="76"/>
      <c r="EC65" s="76"/>
      <c r="ED65" s="76"/>
      <c r="EE65" s="76"/>
      <c r="EF65" s="76"/>
      <c r="EG65" s="76"/>
      <c r="EH65" s="76"/>
      <c r="EI65" s="76"/>
      <c r="EJ65" s="76"/>
      <c r="EK65" s="76"/>
      <c r="EL65" s="76"/>
      <c r="EM65" s="76"/>
      <c r="EN65" s="76"/>
      <c r="EO65" s="76"/>
      <c r="EP65" s="76"/>
      <c r="EQ65" s="76"/>
      <c r="ER65" s="76"/>
      <c r="ES65" s="76"/>
      <c r="ET65" s="76"/>
      <c r="EU65" s="76"/>
      <c r="EV65" s="76"/>
      <c r="EW65" s="76"/>
      <c r="EX65" s="76"/>
      <c r="EY65" s="76"/>
      <c r="EZ65" s="76"/>
      <c r="FA65" s="76"/>
      <c r="FB65" s="76"/>
      <c r="FC65" s="76"/>
      <c r="FD65" s="76"/>
      <c r="FE65" s="76"/>
      <c r="FF65" s="76"/>
      <c r="FG65" s="76"/>
      <c r="FH65" s="76"/>
      <c r="FI65" s="76"/>
      <c r="FJ65" s="76"/>
      <c r="FK65" s="76"/>
      <c r="FL65" s="76"/>
      <c r="FM65" s="76"/>
      <c r="FN65" s="76"/>
      <c r="FO65" s="76"/>
      <c r="FP65" s="76"/>
      <c r="FQ65" s="76"/>
      <c r="FR65" s="76"/>
      <c r="FS65" s="76"/>
      <c r="FT65" s="76"/>
      <c r="FU65" s="76"/>
      <c r="FV65" s="76"/>
      <c r="FW65" s="76"/>
      <c r="FX65" s="76"/>
      <c r="FY65" s="76"/>
      <c r="FZ65" s="76"/>
      <c r="GA65" s="76"/>
      <c r="GB65" s="76"/>
      <c r="GC65" s="76"/>
      <c r="GD65" s="76"/>
      <c r="GE65" s="76"/>
      <c r="GF65" s="76"/>
      <c r="GG65" s="76"/>
      <c r="GH65" s="76"/>
      <c r="GI65" s="76"/>
      <c r="GJ65" s="76"/>
      <c r="GK65" s="76"/>
      <c r="GL65" s="76"/>
      <c r="GM65" s="76"/>
      <c r="GN65" s="76"/>
      <c r="GO65" s="76"/>
      <c r="GP65" s="76"/>
      <c r="GQ65" s="76"/>
      <c r="GR65" s="76"/>
      <c r="GS65" s="76"/>
      <c r="GT65" s="76"/>
      <c r="GU65" s="76"/>
      <c r="GV65" s="76"/>
      <c r="GW65" s="76"/>
      <c r="GX65" s="76"/>
      <c r="GY65" s="76"/>
      <c r="GZ65" s="76"/>
      <c r="HA65" s="76"/>
      <c r="HB65" s="76"/>
      <c r="HC65" s="76"/>
      <c r="HD65" s="76"/>
      <c r="HE65" s="76"/>
      <c r="HF65" s="76"/>
      <c r="HG65" s="76"/>
      <c r="HH65" s="76"/>
      <c r="HI65" s="76"/>
      <c r="HJ65" s="76"/>
      <c r="HK65" s="76"/>
      <c r="HL65" s="76"/>
      <c r="HM65" s="76"/>
      <c r="HN65" s="76"/>
      <c r="HO65" s="76"/>
      <c r="HP65" s="76"/>
      <c r="HQ65" s="76"/>
      <c r="HR65" s="76"/>
      <c r="HS65" s="76"/>
      <c r="HT65" s="76"/>
      <c r="HU65" s="76"/>
      <c r="HV65" s="76"/>
      <c r="HW65" s="76"/>
      <c r="HX65" s="76"/>
      <c r="HY65" s="76"/>
      <c r="HZ65" s="76"/>
      <c r="IA65" s="76"/>
      <c r="IB65" s="76"/>
      <c r="IC65" s="76"/>
      <c r="ID65" s="76"/>
      <c r="IE65" s="76"/>
      <c r="IF65" s="76"/>
      <c r="IG65" s="76"/>
      <c r="IH65" s="76"/>
      <c r="II65" s="76"/>
      <c r="IJ65" s="76"/>
      <c r="IK65" s="76"/>
      <c r="IL65" s="76"/>
      <c r="IM65" s="76"/>
      <c r="IN65" s="76"/>
      <c r="IO65" s="76"/>
      <c r="IP65" s="76"/>
      <c r="IQ65" s="76"/>
      <c r="IR65" s="76"/>
      <c r="IS65" s="76"/>
      <c r="IT65" s="76"/>
      <c r="IU65" s="76"/>
    </row>
    <row r="66" spans="1:255" ht="12.75">
      <c r="A66" s="92">
        <v>430623</v>
      </c>
      <c r="B66" s="93" t="s">
        <v>82</v>
      </c>
      <c r="C66" s="91">
        <v>169822732.78999999</v>
      </c>
      <c r="D66" s="91">
        <v>41415300</v>
      </c>
      <c r="E66" s="91">
        <v>36338800</v>
      </c>
      <c r="F66" s="91">
        <v>5076500</v>
      </c>
      <c r="G66" s="91">
        <v>0</v>
      </c>
      <c r="H66" s="91">
        <v>0</v>
      </c>
      <c r="I66" s="91">
        <v>126976700</v>
      </c>
      <c r="J66" s="91">
        <v>116477000</v>
      </c>
      <c r="K66" s="91">
        <v>97583000</v>
      </c>
      <c r="L66" s="91">
        <v>13314000</v>
      </c>
      <c r="M66" s="91">
        <v>0</v>
      </c>
      <c r="N66" s="91">
        <v>5580000</v>
      </c>
      <c r="O66" s="91">
        <v>9749700</v>
      </c>
      <c r="P66" s="91">
        <v>6243000</v>
      </c>
      <c r="Q66" s="91">
        <v>0</v>
      </c>
      <c r="R66" s="91">
        <v>3506700</v>
      </c>
      <c r="S66" s="91">
        <v>750000</v>
      </c>
      <c r="T66" s="91">
        <v>1105795.3400000001</v>
      </c>
      <c r="U66" s="91">
        <v>0</v>
      </c>
      <c r="V66" s="91">
        <v>324937.45</v>
      </c>
      <c r="W66" s="91">
        <v>0</v>
      </c>
      <c r="X66" s="91">
        <v>0</v>
      </c>
      <c r="Y66" s="91">
        <v>110292847.19</v>
      </c>
      <c r="Z66" s="91">
        <v>108916979.84999999</v>
      </c>
      <c r="AA66" s="91">
        <v>105213091.5</v>
      </c>
      <c r="AB66" s="91">
        <v>3703888.35</v>
      </c>
      <c r="AC66" s="91">
        <v>1593359.76</v>
      </c>
      <c r="AD66" s="91">
        <v>463855</v>
      </c>
      <c r="AE66" s="91">
        <v>912012.34</v>
      </c>
      <c r="AF66" s="91">
        <v>0</v>
      </c>
      <c r="AG66" s="91">
        <v>0</v>
      </c>
      <c r="AH66" s="91">
        <v>313159299.80000001</v>
      </c>
      <c r="AI66" s="91">
        <v>309606616.06</v>
      </c>
      <c r="AJ66" s="91">
        <v>59529885.599999994</v>
      </c>
      <c r="AK66" s="91">
        <v>48265977.100000001</v>
      </c>
      <c r="AL66" s="91">
        <v>372689185.39999998</v>
      </c>
      <c r="AM66" s="91">
        <v>357872593.16000003</v>
      </c>
      <c r="AN66" s="91">
        <v>906700</v>
      </c>
      <c r="AO66" s="91">
        <v>105213091.5</v>
      </c>
      <c r="AP66" s="91">
        <v>86710907.5</v>
      </c>
      <c r="AQ66" s="91">
        <v>12951522.5</v>
      </c>
      <c r="AR66" s="91">
        <v>0</v>
      </c>
      <c r="AS66" s="91">
        <v>5550661.5</v>
      </c>
      <c r="AT66" s="91">
        <v>105438327.81999999</v>
      </c>
      <c r="AU66" s="91">
        <v>86909617.819999993</v>
      </c>
      <c r="AV66" s="91">
        <v>12970097</v>
      </c>
      <c r="AW66" s="91">
        <v>0</v>
      </c>
      <c r="AX66" s="91">
        <v>5558613</v>
      </c>
      <c r="AY66" s="91">
        <v>-225236.32</v>
      </c>
      <c r="AZ66" s="91">
        <v>-198710.32</v>
      </c>
      <c r="BA66" s="91">
        <v>-18574.5</v>
      </c>
      <c r="BB66" s="91">
        <v>0</v>
      </c>
      <c r="BC66" s="91">
        <v>-7951.5</v>
      </c>
      <c r="BD66" s="76">
        <f t="shared" si="0"/>
        <v>1238727</v>
      </c>
      <c r="BE66" s="76"/>
      <c r="BF66" s="76"/>
      <c r="BG66" s="76"/>
      <c r="BH66" s="76"/>
      <c r="BI66" s="76"/>
      <c r="BJ66" s="76"/>
      <c r="BK66" s="76"/>
      <c r="BL66" s="76"/>
      <c r="BM66" s="76"/>
      <c r="BN66" s="76"/>
      <c r="BO66" s="76"/>
      <c r="BP66" s="76"/>
      <c r="BQ66" s="76"/>
      <c r="BR66" s="76"/>
      <c r="BS66" s="76"/>
      <c r="BT66" s="76"/>
      <c r="BU66" s="76"/>
      <c r="BV66" s="76"/>
      <c r="BW66" s="76"/>
      <c r="BX66" s="76"/>
      <c r="BY66" s="76"/>
      <c r="BZ66" s="76"/>
      <c r="CA66" s="76"/>
      <c r="CB66" s="76"/>
      <c r="CC66" s="76"/>
      <c r="CD66" s="76"/>
      <c r="CE66" s="76"/>
      <c r="CF66" s="76"/>
      <c r="CG66" s="76"/>
      <c r="CH66" s="76"/>
      <c r="CI66" s="76"/>
      <c r="CJ66" s="76"/>
      <c r="CK66" s="76"/>
      <c r="CL66" s="76"/>
      <c r="CM66" s="76"/>
      <c r="CN66" s="76"/>
      <c r="CO66" s="76"/>
      <c r="CP66" s="76"/>
      <c r="CQ66" s="76"/>
      <c r="CR66" s="76"/>
      <c r="CS66" s="76"/>
      <c r="CT66" s="76"/>
      <c r="CU66" s="76"/>
      <c r="CV66" s="76"/>
      <c r="CW66" s="76"/>
      <c r="CX66" s="76"/>
      <c r="CY66" s="76"/>
      <c r="CZ66" s="76"/>
      <c r="DA66" s="76"/>
      <c r="DB66" s="76"/>
      <c r="DC66" s="76"/>
      <c r="DD66" s="76"/>
      <c r="DE66" s="76"/>
      <c r="DF66" s="76"/>
      <c r="DG66" s="76"/>
      <c r="DH66" s="76"/>
      <c r="DI66" s="76"/>
      <c r="DJ66" s="76"/>
      <c r="DK66" s="76"/>
      <c r="DL66" s="76"/>
      <c r="DM66" s="76"/>
      <c r="DN66" s="76"/>
      <c r="DO66" s="76"/>
      <c r="DP66" s="76"/>
      <c r="DQ66" s="76"/>
      <c r="DR66" s="76"/>
      <c r="DS66" s="76"/>
      <c r="DT66" s="76"/>
      <c r="DU66" s="76"/>
      <c r="DV66" s="76"/>
      <c r="DW66" s="76"/>
      <c r="DX66" s="76"/>
      <c r="DY66" s="76"/>
      <c r="DZ66" s="76"/>
      <c r="EA66" s="76"/>
      <c r="EB66" s="76"/>
      <c r="EC66" s="76"/>
      <c r="ED66" s="76"/>
      <c r="EE66" s="76"/>
      <c r="EF66" s="76"/>
      <c r="EG66" s="76"/>
      <c r="EH66" s="76"/>
      <c r="EI66" s="76"/>
      <c r="EJ66" s="76"/>
      <c r="EK66" s="76"/>
      <c r="EL66" s="76"/>
      <c r="EM66" s="76"/>
      <c r="EN66" s="76"/>
      <c r="EO66" s="76"/>
      <c r="EP66" s="76"/>
      <c r="EQ66" s="76"/>
      <c r="ER66" s="76"/>
      <c r="ES66" s="76"/>
      <c r="ET66" s="76"/>
      <c r="EU66" s="76"/>
      <c r="EV66" s="76"/>
      <c r="EW66" s="76"/>
      <c r="EX66" s="76"/>
      <c r="EY66" s="76"/>
      <c r="EZ66" s="76"/>
      <c r="FA66" s="76"/>
      <c r="FB66" s="76"/>
      <c r="FC66" s="76"/>
      <c r="FD66" s="76"/>
      <c r="FE66" s="76"/>
      <c r="FF66" s="76"/>
      <c r="FG66" s="76"/>
      <c r="FH66" s="76"/>
      <c r="FI66" s="76"/>
      <c r="FJ66" s="76"/>
      <c r="FK66" s="76"/>
      <c r="FL66" s="76"/>
      <c r="FM66" s="76"/>
      <c r="FN66" s="76"/>
      <c r="FO66" s="76"/>
      <c r="FP66" s="76"/>
      <c r="FQ66" s="76"/>
      <c r="FR66" s="76"/>
      <c r="FS66" s="76"/>
      <c r="FT66" s="76"/>
      <c r="FU66" s="76"/>
      <c r="FV66" s="76"/>
      <c r="FW66" s="76"/>
      <c r="FX66" s="76"/>
      <c r="FY66" s="76"/>
      <c r="FZ66" s="76"/>
      <c r="GA66" s="76"/>
      <c r="GB66" s="76"/>
      <c r="GC66" s="76"/>
      <c r="GD66" s="76"/>
      <c r="GE66" s="76"/>
      <c r="GF66" s="76"/>
      <c r="GG66" s="76"/>
      <c r="GH66" s="76"/>
      <c r="GI66" s="76"/>
      <c r="GJ66" s="76"/>
      <c r="GK66" s="76"/>
      <c r="GL66" s="76"/>
      <c r="GM66" s="76"/>
      <c r="GN66" s="76"/>
      <c r="GO66" s="76"/>
      <c r="GP66" s="76"/>
      <c r="GQ66" s="76"/>
      <c r="GR66" s="76"/>
      <c r="GS66" s="76"/>
      <c r="GT66" s="76"/>
      <c r="GU66" s="76"/>
      <c r="GV66" s="76"/>
      <c r="GW66" s="76"/>
      <c r="GX66" s="76"/>
      <c r="GY66" s="76"/>
      <c r="GZ66" s="76"/>
      <c r="HA66" s="76"/>
      <c r="HB66" s="76"/>
      <c r="HC66" s="76"/>
      <c r="HD66" s="76"/>
      <c r="HE66" s="76"/>
      <c r="HF66" s="76"/>
      <c r="HG66" s="76"/>
      <c r="HH66" s="76"/>
      <c r="HI66" s="76"/>
      <c r="HJ66" s="76"/>
      <c r="HK66" s="76"/>
      <c r="HL66" s="76"/>
      <c r="HM66" s="76"/>
      <c r="HN66" s="76"/>
      <c r="HO66" s="76"/>
      <c r="HP66" s="76"/>
      <c r="HQ66" s="76"/>
      <c r="HR66" s="76"/>
      <c r="HS66" s="76"/>
      <c r="HT66" s="76"/>
      <c r="HU66" s="76"/>
      <c r="HV66" s="76"/>
      <c r="HW66" s="76"/>
      <c r="HX66" s="76"/>
      <c r="HY66" s="76"/>
      <c r="HZ66" s="76"/>
      <c r="IA66" s="76"/>
      <c r="IB66" s="76"/>
      <c r="IC66" s="76"/>
      <c r="ID66" s="76"/>
      <c r="IE66" s="76"/>
      <c r="IF66" s="76"/>
      <c r="IG66" s="76"/>
      <c r="IH66" s="76"/>
      <c r="II66" s="76"/>
      <c r="IJ66" s="76"/>
      <c r="IK66" s="76"/>
      <c r="IL66" s="76"/>
      <c r="IM66" s="76"/>
      <c r="IN66" s="76"/>
      <c r="IO66" s="76"/>
      <c r="IP66" s="76"/>
      <c r="IQ66" s="76"/>
      <c r="IR66" s="76"/>
      <c r="IS66" s="76"/>
      <c r="IT66" s="76"/>
      <c r="IU66" s="76"/>
    </row>
    <row r="67" spans="1:255" ht="12.75">
      <c r="A67" s="92">
        <v>430624</v>
      </c>
      <c r="B67" s="93" t="s">
        <v>83</v>
      </c>
      <c r="C67" s="91">
        <v>167120571.47</v>
      </c>
      <c r="D67" s="91">
        <v>30309400</v>
      </c>
      <c r="E67" s="91">
        <v>20580500</v>
      </c>
      <c r="F67" s="91">
        <v>5917700</v>
      </c>
      <c r="G67" s="91">
        <v>3811200</v>
      </c>
      <c r="H67" s="91">
        <v>0</v>
      </c>
      <c r="I67" s="91">
        <v>136295595</v>
      </c>
      <c r="J67" s="91">
        <v>130541595</v>
      </c>
      <c r="K67" s="91">
        <v>105730000</v>
      </c>
      <c r="L67" s="91">
        <v>17355000</v>
      </c>
      <c r="M67" s="91">
        <v>0</v>
      </c>
      <c r="N67" s="91">
        <v>7456595</v>
      </c>
      <c r="O67" s="91">
        <v>5754000</v>
      </c>
      <c r="P67" s="91">
        <v>3743000</v>
      </c>
      <c r="Q67" s="91">
        <v>0</v>
      </c>
      <c r="R67" s="91">
        <v>2011000</v>
      </c>
      <c r="S67" s="91">
        <v>0</v>
      </c>
      <c r="T67" s="91">
        <v>410709.67</v>
      </c>
      <c r="U67" s="91">
        <v>0</v>
      </c>
      <c r="V67" s="91">
        <v>104866.8</v>
      </c>
      <c r="W67" s="91">
        <v>0</v>
      </c>
      <c r="X67" s="91">
        <v>0</v>
      </c>
      <c r="Y67" s="91">
        <v>109382765.15000001</v>
      </c>
      <c r="Z67" s="91">
        <v>109132632.02000001</v>
      </c>
      <c r="AA67" s="91">
        <v>106222634.13000001</v>
      </c>
      <c r="AB67" s="91">
        <v>2909997.89</v>
      </c>
      <c r="AC67" s="91">
        <v>515201.33</v>
      </c>
      <c r="AD67" s="91">
        <v>0</v>
      </c>
      <c r="AE67" s="91">
        <v>250133.13</v>
      </c>
      <c r="AF67" s="91">
        <v>0</v>
      </c>
      <c r="AG67" s="91">
        <v>0</v>
      </c>
      <c r="AH67" s="91">
        <v>201648898.30000001</v>
      </c>
      <c r="AI67" s="91">
        <v>217390896.80000001</v>
      </c>
      <c r="AJ67" s="91">
        <v>57737806.319999993</v>
      </c>
      <c r="AK67" s="91">
        <v>33418845.449999999</v>
      </c>
      <c r="AL67" s="91">
        <v>259386704.62</v>
      </c>
      <c r="AM67" s="91">
        <v>250809742.25</v>
      </c>
      <c r="AN67" s="91">
        <v>160000</v>
      </c>
      <c r="AO67" s="91">
        <v>106222634.13000001</v>
      </c>
      <c r="AP67" s="91">
        <v>87571009.13000001</v>
      </c>
      <c r="AQ67" s="91">
        <v>13056229</v>
      </c>
      <c r="AR67" s="91">
        <v>0</v>
      </c>
      <c r="AS67" s="91">
        <v>5595396</v>
      </c>
      <c r="AT67" s="91">
        <v>106486952.76000001</v>
      </c>
      <c r="AU67" s="91">
        <v>87831127.760000005</v>
      </c>
      <c r="AV67" s="91">
        <v>13059169</v>
      </c>
      <c r="AW67" s="91">
        <v>0</v>
      </c>
      <c r="AX67" s="91">
        <v>5596656</v>
      </c>
      <c r="AY67" s="91">
        <v>-264318.63</v>
      </c>
      <c r="AZ67" s="91">
        <v>-260118.63</v>
      </c>
      <c r="BA67" s="91">
        <v>-2940</v>
      </c>
      <c r="BB67" s="91">
        <v>0</v>
      </c>
      <c r="BC67" s="91">
        <v>-1260</v>
      </c>
      <c r="BD67" s="76">
        <f t="shared" si="0"/>
        <v>1251014</v>
      </c>
      <c r="BE67" s="76"/>
      <c r="BF67" s="76"/>
      <c r="BG67" s="76"/>
      <c r="BH67" s="76"/>
      <c r="BI67" s="76"/>
      <c r="BJ67" s="76"/>
      <c r="BK67" s="76"/>
      <c r="BL67" s="76"/>
      <c r="BM67" s="76"/>
      <c r="BN67" s="76"/>
      <c r="BO67" s="76"/>
      <c r="BP67" s="76"/>
      <c r="BQ67" s="76"/>
      <c r="BR67" s="76"/>
      <c r="BS67" s="76"/>
      <c r="BT67" s="76"/>
      <c r="BU67" s="76"/>
      <c r="BV67" s="76"/>
      <c r="BW67" s="76"/>
      <c r="BX67" s="76"/>
      <c r="BY67" s="76"/>
      <c r="BZ67" s="76"/>
      <c r="CA67" s="76"/>
      <c r="CB67" s="76"/>
      <c r="CC67" s="76"/>
      <c r="CD67" s="76"/>
      <c r="CE67" s="76"/>
      <c r="CF67" s="76"/>
      <c r="CG67" s="76"/>
      <c r="CH67" s="76"/>
      <c r="CI67" s="76"/>
      <c r="CJ67" s="76"/>
      <c r="CK67" s="76"/>
      <c r="CL67" s="76"/>
      <c r="CM67" s="76"/>
      <c r="CN67" s="76"/>
      <c r="CO67" s="76"/>
      <c r="CP67" s="76"/>
      <c r="CQ67" s="76"/>
      <c r="CR67" s="76"/>
      <c r="CS67" s="76"/>
      <c r="CT67" s="76"/>
      <c r="CU67" s="76"/>
      <c r="CV67" s="76"/>
      <c r="CW67" s="76"/>
      <c r="CX67" s="76"/>
      <c r="CY67" s="76"/>
      <c r="CZ67" s="76"/>
      <c r="DA67" s="76"/>
      <c r="DB67" s="76"/>
      <c r="DC67" s="76"/>
      <c r="DD67" s="76"/>
      <c r="DE67" s="76"/>
      <c r="DF67" s="76"/>
      <c r="DG67" s="76"/>
      <c r="DH67" s="76"/>
      <c r="DI67" s="76"/>
      <c r="DJ67" s="76"/>
      <c r="DK67" s="76"/>
      <c r="DL67" s="76"/>
      <c r="DM67" s="76"/>
      <c r="DN67" s="76"/>
      <c r="DO67" s="76"/>
      <c r="DP67" s="76"/>
      <c r="DQ67" s="76"/>
      <c r="DR67" s="76"/>
      <c r="DS67" s="76"/>
      <c r="DT67" s="76"/>
      <c r="DU67" s="76"/>
      <c r="DV67" s="76"/>
      <c r="DW67" s="76"/>
      <c r="DX67" s="76"/>
      <c r="DY67" s="76"/>
      <c r="DZ67" s="76"/>
      <c r="EA67" s="76"/>
      <c r="EB67" s="76"/>
      <c r="EC67" s="76"/>
      <c r="ED67" s="76"/>
      <c r="EE67" s="76"/>
      <c r="EF67" s="76"/>
      <c r="EG67" s="76"/>
      <c r="EH67" s="76"/>
      <c r="EI67" s="76"/>
      <c r="EJ67" s="76"/>
      <c r="EK67" s="76"/>
      <c r="EL67" s="76"/>
      <c r="EM67" s="76"/>
      <c r="EN67" s="76"/>
      <c r="EO67" s="76"/>
      <c r="EP67" s="76"/>
      <c r="EQ67" s="76"/>
      <c r="ER67" s="76"/>
      <c r="ES67" s="76"/>
      <c r="ET67" s="76"/>
      <c r="EU67" s="76"/>
      <c r="EV67" s="76"/>
      <c r="EW67" s="76"/>
      <c r="EX67" s="76"/>
      <c r="EY67" s="76"/>
      <c r="EZ67" s="76"/>
      <c r="FA67" s="76"/>
      <c r="FB67" s="76"/>
      <c r="FC67" s="76"/>
      <c r="FD67" s="76"/>
      <c r="FE67" s="76"/>
      <c r="FF67" s="76"/>
      <c r="FG67" s="76"/>
      <c r="FH67" s="76"/>
      <c r="FI67" s="76"/>
      <c r="FJ67" s="76"/>
      <c r="FK67" s="76"/>
      <c r="FL67" s="76"/>
      <c r="FM67" s="76"/>
      <c r="FN67" s="76"/>
      <c r="FO67" s="76"/>
      <c r="FP67" s="76"/>
      <c r="FQ67" s="76"/>
      <c r="FR67" s="76"/>
      <c r="FS67" s="76"/>
      <c r="FT67" s="76"/>
      <c r="FU67" s="76"/>
      <c r="FV67" s="76"/>
      <c r="FW67" s="76"/>
      <c r="FX67" s="76"/>
      <c r="FY67" s="76"/>
      <c r="FZ67" s="76"/>
      <c r="GA67" s="76"/>
      <c r="GB67" s="76"/>
      <c r="GC67" s="76"/>
      <c r="GD67" s="76"/>
      <c r="GE67" s="76"/>
      <c r="GF67" s="76"/>
      <c r="GG67" s="76"/>
      <c r="GH67" s="76"/>
      <c r="GI67" s="76"/>
      <c r="GJ67" s="76"/>
      <c r="GK67" s="76"/>
      <c r="GL67" s="76"/>
      <c r="GM67" s="76"/>
      <c r="GN67" s="76"/>
      <c r="GO67" s="76"/>
      <c r="GP67" s="76"/>
      <c r="GQ67" s="76"/>
      <c r="GR67" s="76"/>
      <c r="GS67" s="76"/>
      <c r="GT67" s="76"/>
      <c r="GU67" s="76"/>
      <c r="GV67" s="76"/>
      <c r="GW67" s="76"/>
      <c r="GX67" s="76"/>
      <c r="GY67" s="76"/>
      <c r="GZ67" s="76"/>
      <c r="HA67" s="76"/>
      <c r="HB67" s="76"/>
      <c r="HC67" s="76"/>
      <c r="HD67" s="76"/>
      <c r="HE67" s="76"/>
      <c r="HF67" s="76"/>
      <c r="HG67" s="76"/>
      <c r="HH67" s="76"/>
      <c r="HI67" s="76"/>
      <c r="HJ67" s="76"/>
      <c r="HK67" s="76"/>
      <c r="HL67" s="76"/>
      <c r="HM67" s="76"/>
      <c r="HN67" s="76"/>
      <c r="HO67" s="76"/>
      <c r="HP67" s="76"/>
      <c r="HQ67" s="76"/>
      <c r="HR67" s="76"/>
      <c r="HS67" s="76"/>
      <c r="HT67" s="76"/>
      <c r="HU67" s="76"/>
      <c r="HV67" s="76"/>
      <c r="HW67" s="76"/>
      <c r="HX67" s="76"/>
      <c r="HY67" s="76"/>
      <c r="HZ67" s="76"/>
      <c r="IA67" s="76"/>
      <c r="IB67" s="76"/>
      <c r="IC67" s="76"/>
      <c r="ID67" s="76"/>
      <c r="IE67" s="76"/>
      <c r="IF67" s="76"/>
      <c r="IG67" s="76"/>
      <c r="IH67" s="76"/>
      <c r="II67" s="76"/>
      <c r="IJ67" s="76"/>
      <c r="IK67" s="76"/>
      <c r="IL67" s="76"/>
      <c r="IM67" s="76"/>
      <c r="IN67" s="76"/>
      <c r="IO67" s="76"/>
      <c r="IP67" s="76"/>
      <c r="IQ67" s="76"/>
      <c r="IR67" s="76"/>
      <c r="IS67" s="76"/>
      <c r="IT67" s="76"/>
      <c r="IU67" s="76"/>
    </row>
    <row r="68" spans="1:255" ht="12.75">
      <c r="A68" s="92">
        <v>430626</v>
      </c>
      <c r="B68" s="93" t="s">
        <v>84</v>
      </c>
      <c r="C68" s="91">
        <v>229933496.16</v>
      </c>
      <c r="D68" s="91">
        <v>45605427.280000001</v>
      </c>
      <c r="E68" s="91">
        <v>39391000</v>
      </c>
      <c r="F68" s="91">
        <v>2843700</v>
      </c>
      <c r="G68" s="91">
        <v>3370727.28</v>
      </c>
      <c r="H68" s="91">
        <v>0</v>
      </c>
      <c r="I68" s="91">
        <v>182850800</v>
      </c>
      <c r="J68" s="91">
        <v>167720300</v>
      </c>
      <c r="K68" s="91">
        <v>138867000</v>
      </c>
      <c r="L68" s="91">
        <v>23025000</v>
      </c>
      <c r="M68" s="91">
        <v>0</v>
      </c>
      <c r="N68" s="91">
        <v>5828300</v>
      </c>
      <c r="O68" s="91">
        <v>15130500</v>
      </c>
      <c r="P68" s="91">
        <v>8362000</v>
      </c>
      <c r="Q68" s="91">
        <v>0</v>
      </c>
      <c r="R68" s="91">
        <v>6768500</v>
      </c>
      <c r="S68" s="91">
        <v>0</v>
      </c>
      <c r="T68" s="91">
        <v>1392723.68</v>
      </c>
      <c r="U68" s="91">
        <v>0</v>
      </c>
      <c r="V68" s="91">
        <v>84545.2</v>
      </c>
      <c r="W68" s="91">
        <v>0</v>
      </c>
      <c r="X68" s="91">
        <v>0</v>
      </c>
      <c r="Y68" s="91">
        <v>171704869.41</v>
      </c>
      <c r="Z68" s="91">
        <v>171546775.78</v>
      </c>
      <c r="AA68" s="91">
        <v>160970798.78999999</v>
      </c>
      <c r="AB68" s="91">
        <v>10575976.99</v>
      </c>
      <c r="AC68" s="91">
        <v>3157495.3</v>
      </c>
      <c r="AD68" s="91">
        <v>0</v>
      </c>
      <c r="AE68" s="91">
        <v>158093.63</v>
      </c>
      <c r="AF68" s="91">
        <v>0</v>
      </c>
      <c r="AG68" s="91">
        <v>0</v>
      </c>
      <c r="AH68" s="91">
        <v>460908281.83999997</v>
      </c>
      <c r="AI68" s="91">
        <v>451332570.61000001</v>
      </c>
      <c r="AJ68" s="91">
        <v>58228626.75</v>
      </c>
      <c r="AK68" s="91">
        <v>51479125.539999999</v>
      </c>
      <c r="AL68" s="91">
        <v>519136908.58999997</v>
      </c>
      <c r="AM68" s="91">
        <v>502811696.15000004</v>
      </c>
      <c r="AN68" s="91">
        <v>4579700</v>
      </c>
      <c r="AO68" s="91">
        <v>160970798.78999999</v>
      </c>
      <c r="AP68" s="91">
        <v>132692048.78999999</v>
      </c>
      <c r="AQ68" s="91">
        <v>22623000</v>
      </c>
      <c r="AR68" s="91">
        <v>0</v>
      </c>
      <c r="AS68" s="91">
        <v>5655750</v>
      </c>
      <c r="AT68" s="91">
        <v>161346273.06999999</v>
      </c>
      <c r="AU68" s="91">
        <v>133065223.06999999</v>
      </c>
      <c r="AV68" s="91">
        <v>22624840</v>
      </c>
      <c r="AW68" s="91">
        <v>0</v>
      </c>
      <c r="AX68" s="91">
        <v>5656210</v>
      </c>
      <c r="AY68" s="91">
        <v>-375474.28</v>
      </c>
      <c r="AZ68" s="91">
        <v>-373174.28</v>
      </c>
      <c r="BA68" s="91">
        <v>-1840</v>
      </c>
      <c r="BB68" s="91">
        <v>0</v>
      </c>
      <c r="BC68" s="91">
        <v>-460</v>
      </c>
      <c r="BD68" s="76">
        <f t="shared" si="0"/>
        <v>1895601</v>
      </c>
      <c r="BE68" s="76"/>
      <c r="BF68" s="76"/>
      <c r="BG68" s="76"/>
      <c r="BH68" s="76"/>
      <c r="BI68" s="76"/>
      <c r="BJ68" s="76"/>
      <c r="BK68" s="76"/>
      <c r="BL68" s="76"/>
      <c r="BM68" s="76"/>
      <c r="BN68" s="76"/>
      <c r="BO68" s="76"/>
      <c r="BP68" s="76"/>
      <c r="BQ68" s="76"/>
      <c r="BR68" s="76"/>
      <c r="BS68" s="76"/>
      <c r="BT68" s="76"/>
      <c r="BU68" s="76"/>
      <c r="BV68" s="76"/>
      <c r="BW68" s="76"/>
      <c r="BX68" s="76"/>
      <c r="BY68" s="76"/>
      <c r="BZ68" s="76"/>
      <c r="CA68" s="76"/>
      <c r="CB68" s="76"/>
      <c r="CC68" s="76"/>
      <c r="CD68" s="76"/>
      <c r="CE68" s="76"/>
      <c r="CF68" s="76"/>
      <c r="CG68" s="76"/>
      <c r="CH68" s="76"/>
      <c r="CI68" s="76"/>
      <c r="CJ68" s="76"/>
      <c r="CK68" s="76"/>
      <c r="CL68" s="76"/>
      <c r="CM68" s="76"/>
      <c r="CN68" s="76"/>
      <c r="CO68" s="76"/>
      <c r="CP68" s="76"/>
      <c r="CQ68" s="76"/>
      <c r="CR68" s="76"/>
      <c r="CS68" s="76"/>
      <c r="CT68" s="76"/>
      <c r="CU68" s="76"/>
      <c r="CV68" s="76"/>
      <c r="CW68" s="76"/>
      <c r="CX68" s="76"/>
      <c r="CY68" s="76"/>
      <c r="CZ68" s="76"/>
      <c r="DA68" s="76"/>
      <c r="DB68" s="76"/>
      <c r="DC68" s="76"/>
      <c r="DD68" s="76"/>
      <c r="DE68" s="76"/>
      <c r="DF68" s="76"/>
      <c r="DG68" s="76"/>
      <c r="DH68" s="76"/>
      <c r="DI68" s="76"/>
      <c r="DJ68" s="76"/>
      <c r="DK68" s="76"/>
      <c r="DL68" s="76"/>
      <c r="DM68" s="76"/>
      <c r="DN68" s="76"/>
      <c r="DO68" s="76"/>
      <c r="DP68" s="76"/>
      <c r="DQ68" s="76"/>
      <c r="DR68" s="76"/>
      <c r="DS68" s="76"/>
      <c r="DT68" s="76"/>
      <c r="DU68" s="76"/>
      <c r="DV68" s="76"/>
      <c r="DW68" s="76"/>
      <c r="DX68" s="76"/>
      <c r="DY68" s="76"/>
      <c r="DZ68" s="76"/>
      <c r="EA68" s="76"/>
      <c r="EB68" s="76"/>
      <c r="EC68" s="76"/>
      <c r="ED68" s="76"/>
      <c r="EE68" s="76"/>
      <c r="EF68" s="76"/>
      <c r="EG68" s="76"/>
      <c r="EH68" s="76"/>
      <c r="EI68" s="76"/>
      <c r="EJ68" s="76"/>
      <c r="EK68" s="76"/>
      <c r="EL68" s="76"/>
      <c r="EM68" s="76"/>
      <c r="EN68" s="76"/>
      <c r="EO68" s="76"/>
      <c r="EP68" s="76"/>
      <c r="EQ68" s="76"/>
      <c r="ER68" s="76"/>
      <c r="ES68" s="76"/>
      <c r="ET68" s="76"/>
      <c r="EU68" s="76"/>
      <c r="EV68" s="76"/>
      <c r="EW68" s="76"/>
      <c r="EX68" s="76"/>
      <c r="EY68" s="76"/>
      <c r="EZ68" s="76"/>
      <c r="FA68" s="76"/>
      <c r="FB68" s="76"/>
      <c r="FC68" s="76"/>
      <c r="FD68" s="76"/>
      <c r="FE68" s="76"/>
      <c r="FF68" s="76"/>
      <c r="FG68" s="76"/>
      <c r="FH68" s="76"/>
      <c r="FI68" s="76"/>
      <c r="FJ68" s="76"/>
      <c r="FK68" s="76"/>
      <c r="FL68" s="76"/>
      <c r="FM68" s="76"/>
      <c r="FN68" s="76"/>
      <c r="FO68" s="76"/>
      <c r="FP68" s="76"/>
      <c r="FQ68" s="76"/>
      <c r="FR68" s="76"/>
      <c r="FS68" s="76"/>
      <c r="FT68" s="76"/>
      <c r="FU68" s="76"/>
      <c r="FV68" s="76"/>
      <c r="FW68" s="76"/>
      <c r="FX68" s="76"/>
      <c r="FY68" s="76"/>
      <c r="FZ68" s="76"/>
      <c r="GA68" s="76"/>
      <c r="GB68" s="76"/>
      <c r="GC68" s="76"/>
      <c r="GD68" s="76"/>
      <c r="GE68" s="76"/>
      <c r="GF68" s="76"/>
      <c r="GG68" s="76"/>
      <c r="GH68" s="76"/>
      <c r="GI68" s="76"/>
      <c r="GJ68" s="76"/>
      <c r="GK68" s="76"/>
      <c r="GL68" s="76"/>
      <c r="GM68" s="76"/>
      <c r="GN68" s="76"/>
      <c r="GO68" s="76"/>
      <c r="GP68" s="76"/>
      <c r="GQ68" s="76"/>
      <c r="GR68" s="76"/>
      <c r="GS68" s="76"/>
      <c r="GT68" s="76"/>
      <c r="GU68" s="76"/>
      <c r="GV68" s="76"/>
      <c r="GW68" s="76"/>
      <c r="GX68" s="76"/>
      <c r="GY68" s="76"/>
      <c r="GZ68" s="76"/>
      <c r="HA68" s="76"/>
      <c r="HB68" s="76"/>
      <c r="HC68" s="76"/>
      <c r="HD68" s="76"/>
      <c r="HE68" s="76"/>
      <c r="HF68" s="76"/>
      <c r="HG68" s="76"/>
      <c r="HH68" s="76"/>
      <c r="HI68" s="76"/>
      <c r="HJ68" s="76"/>
      <c r="HK68" s="76"/>
      <c r="HL68" s="76"/>
      <c r="HM68" s="76"/>
      <c r="HN68" s="76"/>
      <c r="HO68" s="76"/>
      <c r="HP68" s="76"/>
      <c r="HQ68" s="76"/>
      <c r="HR68" s="76"/>
      <c r="HS68" s="76"/>
      <c r="HT68" s="76"/>
      <c r="HU68" s="76"/>
      <c r="HV68" s="76"/>
      <c r="HW68" s="76"/>
      <c r="HX68" s="76"/>
      <c r="HY68" s="76"/>
      <c r="HZ68" s="76"/>
      <c r="IA68" s="76"/>
      <c r="IB68" s="76"/>
      <c r="IC68" s="76"/>
      <c r="ID68" s="76"/>
      <c r="IE68" s="76"/>
      <c r="IF68" s="76"/>
      <c r="IG68" s="76"/>
      <c r="IH68" s="76"/>
      <c r="II68" s="76"/>
      <c r="IJ68" s="76"/>
      <c r="IK68" s="76"/>
      <c r="IL68" s="76"/>
      <c r="IM68" s="76"/>
      <c r="IN68" s="76"/>
      <c r="IO68" s="76"/>
      <c r="IP68" s="76"/>
      <c r="IQ68" s="76"/>
      <c r="IR68" s="76"/>
      <c r="IS68" s="76"/>
      <c r="IT68" s="76"/>
      <c r="IU68" s="76"/>
    </row>
    <row r="69" spans="1:255" ht="13.5">
      <c r="A69" s="92">
        <v>430640</v>
      </c>
      <c r="B69" s="94" t="s">
        <v>193</v>
      </c>
      <c r="C69" s="95">
        <v>25923902.560000002</v>
      </c>
      <c r="D69" s="95">
        <v>5524900</v>
      </c>
      <c r="E69" s="95">
        <v>5105200</v>
      </c>
      <c r="F69" s="95">
        <v>419700</v>
      </c>
      <c r="G69" s="95">
        <v>0</v>
      </c>
      <c r="H69" s="95">
        <v>0</v>
      </c>
      <c r="I69" s="95">
        <v>20205538.300000001</v>
      </c>
      <c r="J69" s="95">
        <v>18346424</v>
      </c>
      <c r="K69" s="95">
        <v>13888000</v>
      </c>
      <c r="L69" s="95">
        <v>1608000</v>
      </c>
      <c r="M69" s="95">
        <v>511056</v>
      </c>
      <c r="N69" s="95">
        <v>2339368</v>
      </c>
      <c r="O69" s="95">
        <v>1337114.3</v>
      </c>
      <c r="P69" s="95">
        <v>651000</v>
      </c>
      <c r="Q69" s="95">
        <v>296390.3</v>
      </c>
      <c r="R69" s="95">
        <v>389724</v>
      </c>
      <c r="S69" s="95">
        <v>522000</v>
      </c>
      <c r="T69" s="95">
        <v>37268.120000000003</v>
      </c>
      <c r="U69" s="95">
        <v>0</v>
      </c>
      <c r="V69" s="95">
        <v>156196.14000000001</v>
      </c>
      <c r="W69" s="95">
        <v>0</v>
      </c>
      <c r="X69" s="95">
        <v>0</v>
      </c>
      <c r="Y69" s="95">
        <v>17190020.720000003</v>
      </c>
      <c r="Z69" s="95">
        <v>16744646.67</v>
      </c>
      <c r="AA69" s="95">
        <v>16508942.199999999</v>
      </c>
      <c r="AB69" s="95">
        <v>235704.47</v>
      </c>
      <c r="AC69" s="95">
        <v>65516.01</v>
      </c>
      <c r="AD69" s="95">
        <v>419000</v>
      </c>
      <c r="AE69" s="95">
        <v>26374.05</v>
      </c>
      <c r="AF69" s="95">
        <v>0</v>
      </c>
      <c r="AG69" s="95">
        <v>0</v>
      </c>
      <c r="AH69" s="95">
        <v>31022311.600000001</v>
      </c>
      <c r="AI69" s="95">
        <v>31515079.350000001</v>
      </c>
      <c r="AJ69" s="95">
        <v>8733881.8399999999</v>
      </c>
      <c r="AK69" s="95">
        <v>6896400.04</v>
      </c>
      <c r="AL69" s="95">
        <v>39756193.439999998</v>
      </c>
      <c r="AM69" s="95">
        <v>38411479.390000001</v>
      </c>
      <c r="AN69" s="95">
        <v>74600</v>
      </c>
      <c r="AO69" s="95">
        <v>16508942.199999999</v>
      </c>
      <c r="AP69" s="95">
        <v>12153170</v>
      </c>
      <c r="AQ69" s="95">
        <v>1564095</v>
      </c>
      <c r="AR69" s="95">
        <v>521132</v>
      </c>
      <c r="AS69" s="95">
        <v>2270545.2000000002</v>
      </c>
      <c r="AT69" s="95">
        <v>16641267.199999999</v>
      </c>
      <c r="AU69" s="95">
        <v>12272505</v>
      </c>
      <c r="AV69" s="95">
        <v>1568311</v>
      </c>
      <c r="AW69" s="95">
        <v>522537</v>
      </c>
      <c r="AX69" s="95">
        <v>2277914.2000000002</v>
      </c>
      <c r="AY69" s="95">
        <v>-132325</v>
      </c>
      <c r="AZ69" s="95">
        <v>-119335</v>
      </c>
      <c r="BA69" s="95">
        <v>-4216</v>
      </c>
      <c r="BB69" s="95">
        <v>-1405</v>
      </c>
      <c r="BC69" s="95">
        <v>-7369</v>
      </c>
      <c r="BD69" s="76">
        <f t="shared" si="0"/>
        <v>173617</v>
      </c>
      <c r="BE69" s="76"/>
      <c r="BF69" s="76"/>
      <c r="BG69" s="76"/>
      <c r="BH69" s="76"/>
      <c r="BI69" s="76"/>
      <c r="BJ69" s="76"/>
      <c r="BK69" s="76"/>
      <c r="BL69" s="76"/>
      <c r="BM69" s="76"/>
      <c r="BN69" s="76"/>
      <c r="BO69" s="76"/>
      <c r="BP69" s="76"/>
      <c r="BQ69" s="76"/>
      <c r="BR69" s="76"/>
      <c r="BS69" s="76"/>
      <c r="BT69" s="76"/>
      <c r="BU69" s="76"/>
      <c r="BV69" s="76"/>
      <c r="BW69" s="76"/>
      <c r="BX69" s="76"/>
      <c r="BY69" s="76"/>
      <c r="BZ69" s="76"/>
      <c r="CA69" s="76"/>
      <c r="CB69" s="76"/>
      <c r="CC69" s="76"/>
      <c r="CD69" s="76"/>
      <c r="CE69" s="76"/>
      <c r="CF69" s="76"/>
      <c r="CG69" s="76"/>
      <c r="CH69" s="76"/>
      <c r="CI69" s="76"/>
      <c r="CJ69" s="76"/>
      <c r="CK69" s="76"/>
      <c r="CL69" s="76"/>
      <c r="CM69" s="76"/>
      <c r="CN69" s="76"/>
      <c r="CO69" s="76"/>
      <c r="CP69" s="76"/>
      <c r="CQ69" s="76"/>
      <c r="CR69" s="76"/>
      <c r="CS69" s="76"/>
      <c r="CT69" s="76"/>
      <c r="CU69" s="76"/>
      <c r="CV69" s="76"/>
      <c r="CW69" s="76"/>
      <c r="CX69" s="76"/>
      <c r="CY69" s="76"/>
      <c r="CZ69" s="76"/>
      <c r="DA69" s="76"/>
      <c r="DB69" s="76"/>
      <c r="DC69" s="76"/>
      <c r="DD69" s="76"/>
      <c r="DE69" s="76"/>
      <c r="DF69" s="76"/>
      <c r="DG69" s="76"/>
      <c r="DH69" s="76"/>
      <c r="DI69" s="76"/>
      <c r="DJ69" s="76"/>
      <c r="DK69" s="76"/>
      <c r="DL69" s="76"/>
      <c r="DM69" s="76"/>
      <c r="DN69" s="76"/>
      <c r="DO69" s="76"/>
      <c r="DP69" s="76"/>
      <c r="DQ69" s="76"/>
      <c r="DR69" s="76"/>
      <c r="DS69" s="76"/>
      <c r="DT69" s="76"/>
      <c r="DU69" s="76"/>
      <c r="DV69" s="76"/>
      <c r="DW69" s="76"/>
      <c r="DX69" s="76"/>
      <c r="DY69" s="76"/>
      <c r="DZ69" s="76"/>
      <c r="EA69" s="76"/>
      <c r="EB69" s="76"/>
      <c r="EC69" s="76"/>
      <c r="ED69" s="76"/>
      <c r="EE69" s="76"/>
      <c r="EF69" s="76"/>
      <c r="EG69" s="76"/>
      <c r="EH69" s="76"/>
      <c r="EI69" s="76"/>
      <c r="EJ69" s="76"/>
      <c r="EK69" s="76"/>
      <c r="EL69" s="76"/>
      <c r="EM69" s="76"/>
      <c r="EN69" s="76"/>
      <c r="EO69" s="76"/>
      <c r="EP69" s="76"/>
      <c r="EQ69" s="76"/>
      <c r="ER69" s="76"/>
      <c r="ES69" s="76"/>
      <c r="ET69" s="76"/>
      <c r="EU69" s="76"/>
      <c r="EV69" s="76"/>
      <c r="EW69" s="76"/>
      <c r="EX69" s="76"/>
      <c r="EY69" s="76"/>
      <c r="EZ69" s="76"/>
      <c r="FA69" s="76"/>
      <c r="FB69" s="76"/>
      <c r="FC69" s="76"/>
      <c r="FD69" s="76"/>
      <c r="FE69" s="76"/>
      <c r="FF69" s="76"/>
      <c r="FG69" s="76"/>
      <c r="FH69" s="76"/>
      <c r="FI69" s="76"/>
      <c r="FJ69" s="76"/>
      <c r="FK69" s="76"/>
      <c r="FL69" s="76"/>
      <c r="FM69" s="76"/>
      <c r="FN69" s="76"/>
      <c r="FO69" s="76"/>
      <c r="FP69" s="76"/>
      <c r="FQ69" s="76"/>
      <c r="FR69" s="76"/>
      <c r="FS69" s="76"/>
      <c r="FT69" s="76"/>
      <c r="FU69" s="76"/>
      <c r="FV69" s="76"/>
      <c r="FW69" s="76"/>
      <c r="FX69" s="76"/>
      <c r="FY69" s="76"/>
      <c r="FZ69" s="76"/>
      <c r="GA69" s="76"/>
      <c r="GB69" s="76"/>
      <c r="GC69" s="76"/>
      <c r="GD69" s="76"/>
      <c r="GE69" s="76"/>
      <c r="GF69" s="76"/>
      <c r="GG69" s="76"/>
      <c r="GH69" s="76"/>
      <c r="GI69" s="76"/>
      <c r="GJ69" s="76"/>
      <c r="GK69" s="76"/>
      <c r="GL69" s="76"/>
      <c r="GM69" s="76"/>
      <c r="GN69" s="76"/>
      <c r="GO69" s="76"/>
      <c r="GP69" s="76"/>
      <c r="GQ69" s="76"/>
      <c r="GR69" s="76"/>
      <c r="GS69" s="76"/>
      <c r="GT69" s="76"/>
      <c r="GU69" s="76"/>
      <c r="GV69" s="76"/>
      <c r="GW69" s="76"/>
      <c r="GX69" s="76"/>
      <c r="GY69" s="76"/>
      <c r="GZ69" s="76"/>
      <c r="HA69" s="76"/>
      <c r="HB69" s="76"/>
      <c r="HC69" s="76"/>
      <c r="HD69" s="76"/>
      <c r="HE69" s="76"/>
      <c r="HF69" s="76"/>
      <c r="HG69" s="76"/>
      <c r="HH69" s="76"/>
      <c r="HI69" s="76"/>
      <c r="HJ69" s="76"/>
      <c r="HK69" s="76"/>
      <c r="HL69" s="76"/>
      <c r="HM69" s="76"/>
      <c r="HN69" s="76"/>
      <c r="HO69" s="76"/>
      <c r="HP69" s="76"/>
      <c r="HQ69" s="76"/>
      <c r="HR69" s="76"/>
      <c r="HS69" s="76"/>
      <c r="HT69" s="76"/>
      <c r="HU69" s="76"/>
      <c r="HV69" s="76"/>
      <c r="HW69" s="76"/>
      <c r="HX69" s="76"/>
      <c r="HY69" s="76"/>
      <c r="HZ69" s="76"/>
      <c r="IA69" s="76"/>
      <c r="IB69" s="76"/>
      <c r="IC69" s="76"/>
      <c r="ID69" s="76"/>
      <c r="IE69" s="76"/>
      <c r="IF69" s="76"/>
      <c r="IG69" s="76"/>
      <c r="IH69" s="76"/>
      <c r="II69" s="76"/>
      <c r="IJ69" s="76"/>
      <c r="IK69" s="76"/>
      <c r="IL69" s="76"/>
      <c r="IM69" s="76"/>
      <c r="IN69" s="76"/>
      <c r="IO69" s="76"/>
      <c r="IP69" s="76"/>
      <c r="IQ69" s="76"/>
      <c r="IR69" s="76"/>
      <c r="IS69" s="76"/>
      <c r="IT69" s="76"/>
      <c r="IU69" s="76"/>
    </row>
    <row r="70" spans="1:255" ht="13.5">
      <c r="A70" s="92">
        <v>430641</v>
      </c>
      <c r="B70" s="94" t="s">
        <v>2600</v>
      </c>
      <c r="C70" s="95">
        <v>3688480.1399999997</v>
      </c>
      <c r="D70" s="95">
        <v>2535000</v>
      </c>
      <c r="E70" s="95">
        <v>1994500</v>
      </c>
      <c r="F70" s="95">
        <v>540500</v>
      </c>
      <c r="G70" s="95">
        <v>0</v>
      </c>
      <c r="H70" s="95">
        <v>0</v>
      </c>
      <c r="I70" s="95">
        <v>815713.55</v>
      </c>
      <c r="J70" s="95">
        <v>452861.75</v>
      </c>
      <c r="K70" s="95">
        <v>357000</v>
      </c>
      <c r="L70" s="95">
        <v>19000</v>
      </c>
      <c r="M70" s="95">
        <v>32823</v>
      </c>
      <c r="N70" s="95">
        <v>44038.75</v>
      </c>
      <c r="O70" s="95">
        <v>340351.8</v>
      </c>
      <c r="P70" s="95">
        <v>229000</v>
      </c>
      <c r="Q70" s="95">
        <v>48971.3</v>
      </c>
      <c r="R70" s="95">
        <v>62380.5</v>
      </c>
      <c r="S70" s="95">
        <v>22500</v>
      </c>
      <c r="T70" s="95">
        <v>41105.51</v>
      </c>
      <c r="U70" s="95">
        <v>0</v>
      </c>
      <c r="V70" s="95">
        <v>296661.08</v>
      </c>
      <c r="W70" s="95">
        <v>0</v>
      </c>
      <c r="X70" s="95">
        <v>0</v>
      </c>
      <c r="Y70" s="95">
        <v>298278.02</v>
      </c>
      <c r="Z70" s="95">
        <v>35896.400000000023</v>
      </c>
      <c r="AA70" s="95">
        <v>-163009.5</v>
      </c>
      <c r="AB70" s="95">
        <v>198905.90000000002</v>
      </c>
      <c r="AC70" s="95">
        <v>185737.92</v>
      </c>
      <c r="AD70" s="95">
        <v>7500</v>
      </c>
      <c r="AE70" s="95">
        <v>254881.62</v>
      </c>
      <c r="AF70" s="95">
        <v>0</v>
      </c>
      <c r="AG70" s="95">
        <v>0</v>
      </c>
      <c r="AH70" s="95">
        <v>14192420.359999999</v>
      </c>
      <c r="AI70" s="95">
        <v>12295784.859999999</v>
      </c>
      <c r="AJ70" s="95">
        <v>3390202.1199999996</v>
      </c>
      <c r="AK70" s="95">
        <v>2774330.8699999996</v>
      </c>
      <c r="AL70" s="95">
        <v>17582622.48</v>
      </c>
      <c r="AM70" s="95">
        <v>15070115.729999999</v>
      </c>
      <c r="AN70" s="95">
        <v>0</v>
      </c>
      <c r="AO70" s="95">
        <v>-163009.5</v>
      </c>
      <c r="AP70" s="95">
        <v>-187160</v>
      </c>
      <c r="AQ70" s="95">
        <v>13036.5</v>
      </c>
      <c r="AR70" s="95">
        <v>9597</v>
      </c>
      <c r="AS70" s="95">
        <v>1517</v>
      </c>
      <c r="AT70" s="95">
        <v>506014</v>
      </c>
      <c r="AU70" s="95">
        <v>422760</v>
      </c>
      <c r="AV70" s="95">
        <v>24982.5</v>
      </c>
      <c r="AW70" s="95">
        <v>18763.5</v>
      </c>
      <c r="AX70" s="95">
        <v>39508</v>
      </c>
      <c r="AY70" s="95">
        <v>-669023.5</v>
      </c>
      <c r="AZ70" s="95">
        <v>-609920</v>
      </c>
      <c r="BA70" s="95">
        <v>-11946</v>
      </c>
      <c r="BB70" s="95">
        <v>-9166.5</v>
      </c>
      <c r="BC70" s="95">
        <v>-37991</v>
      </c>
      <c r="BD70" s="76">
        <f t="shared" si="0"/>
        <v>-2674</v>
      </c>
      <c r="BE70" s="76"/>
      <c r="BF70" s="76"/>
      <c r="BG70" s="76"/>
      <c r="BH70" s="76"/>
      <c r="BI70" s="76"/>
      <c r="BJ70" s="76"/>
      <c r="BK70" s="76"/>
      <c r="BL70" s="76"/>
      <c r="BM70" s="76"/>
      <c r="BN70" s="76"/>
      <c r="BO70" s="76"/>
      <c r="BP70" s="76"/>
      <c r="BQ70" s="76"/>
      <c r="BR70" s="76"/>
      <c r="BS70" s="76"/>
      <c r="BT70" s="76"/>
      <c r="BU70" s="76"/>
      <c r="BV70" s="76"/>
      <c r="BW70" s="76"/>
      <c r="BX70" s="76"/>
      <c r="BY70" s="76"/>
      <c r="BZ70" s="76"/>
      <c r="CA70" s="76"/>
      <c r="CB70" s="76"/>
      <c r="CC70" s="76"/>
      <c r="CD70" s="76"/>
      <c r="CE70" s="76"/>
      <c r="CF70" s="76"/>
      <c r="CG70" s="76"/>
      <c r="CH70" s="76"/>
      <c r="CI70" s="76"/>
      <c r="CJ70" s="76"/>
      <c r="CK70" s="76"/>
      <c r="CL70" s="76"/>
      <c r="CM70" s="76"/>
      <c r="CN70" s="76"/>
      <c r="CO70" s="76"/>
      <c r="CP70" s="76"/>
      <c r="CQ70" s="76"/>
      <c r="CR70" s="76"/>
      <c r="CS70" s="76"/>
      <c r="CT70" s="76"/>
      <c r="CU70" s="76"/>
      <c r="CV70" s="76"/>
      <c r="CW70" s="76"/>
      <c r="CX70" s="76"/>
      <c r="CY70" s="76"/>
      <c r="CZ70" s="76"/>
      <c r="DA70" s="76"/>
      <c r="DB70" s="76"/>
      <c r="DC70" s="76"/>
      <c r="DD70" s="76"/>
      <c r="DE70" s="76"/>
      <c r="DF70" s="76"/>
      <c r="DG70" s="76"/>
      <c r="DH70" s="76"/>
      <c r="DI70" s="76"/>
      <c r="DJ70" s="76"/>
      <c r="DK70" s="76"/>
      <c r="DL70" s="76"/>
      <c r="DM70" s="76"/>
      <c r="DN70" s="76"/>
      <c r="DO70" s="76"/>
      <c r="DP70" s="76"/>
      <c r="DQ70" s="76"/>
      <c r="DR70" s="76"/>
      <c r="DS70" s="76"/>
      <c r="DT70" s="76"/>
      <c r="DU70" s="76"/>
      <c r="DV70" s="76"/>
      <c r="DW70" s="76"/>
      <c r="DX70" s="76"/>
      <c r="DY70" s="76"/>
      <c r="DZ70" s="76"/>
      <c r="EA70" s="76"/>
      <c r="EB70" s="76"/>
      <c r="EC70" s="76"/>
      <c r="ED70" s="76"/>
      <c r="EE70" s="76"/>
      <c r="EF70" s="76"/>
      <c r="EG70" s="76"/>
      <c r="EH70" s="76"/>
      <c r="EI70" s="76"/>
      <c r="EJ70" s="76"/>
      <c r="EK70" s="76"/>
      <c r="EL70" s="76"/>
      <c r="EM70" s="76"/>
      <c r="EN70" s="76"/>
      <c r="EO70" s="76"/>
      <c r="EP70" s="76"/>
      <c r="EQ70" s="76"/>
      <c r="ER70" s="76"/>
      <c r="ES70" s="76"/>
      <c r="ET70" s="76"/>
      <c r="EU70" s="76"/>
      <c r="EV70" s="76"/>
      <c r="EW70" s="76"/>
      <c r="EX70" s="76"/>
      <c r="EY70" s="76"/>
      <c r="EZ70" s="76"/>
      <c r="FA70" s="76"/>
      <c r="FB70" s="76"/>
      <c r="FC70" s="76"/>
      <c r="FD70" s="76"/>
      <c r="FE70" s="76"/>
      <c r="FF70" s="76"/>
      <c r="FG70" s="76"/>
      <c r="FH70" s="76"/>
      <c r="FI70" s="76"/>
      <c r="FJ70" s="76"/>
      <c r="FK70" s="76"/>
      <c r="FL70" s="76"/>
      <c r="FM70" s="76"/>
      <c r="FN70" s="76"/>
      <c r="FO70" s="76"/>
      <c r="FP70" s="76"/>
      <c r="FQ70" s="76"/>
      <c r="FR70" s="76"/>
      <c r="FS70" s="76"/>
      <c r="FT70" s="76"/>
      <c r="FU70" s="76"/>
      <c r="FV70" s="76"/>
      <c r="FW70" s="76"/>
      <c r="FX70" s="76"/>
      <c r="FY70" s="76"/>
      <c r="FZ70" s="76"/>
      <c r="GA70" s="76"/>
      <c r="GB70" s="76"/>
      <c r="GC70" s="76"/>
      <c r="GD70" s="76"/>
      <c r="GE70" s="76"/>
      <c r="GF70" s="76"/>
      <c r="GG70" s="76"/>
      <c r="GH70" s="76"/>
      <c r="GI70" s="76"/>
      <c r="GJ70" s="76"/>
      <c r="GK70" s="76"/>
      <c r="GL70" s="76"/>
      <c r="GM70" s="76"/>
      <c r="GN70" s="76"/>
      <c r="GO70" s="76"/>
      <c r="GP70" s="76"/>
      <c r="GQ70" s="76"/>
      <c r="GR70" s="76"/>
      <c r="GS70" s="76"/>
      <c r="GT70" s="76"/>
      <c r="GU70" s="76"/>
      <c r="GV70" s="76"/>
      <c r="GW70" s="76"/>
      <c r="GX70" s="76"/>
      <c r="GY70" s="76"/>
      <c r="GZ70" s="76"/>
      <c r="HA70" s="76"/>
      <c r="HB70" s="76"/>
      <c r="HC70" s="76"/>
      <c r="HD70" s="76"/>
      <c r="HE70" s="76"/>
      <c r="HF70" s="76"/>
      <c r="HG70" s="76"/>
      <c r="HH70" s="76"/>
      <c r="HI70" s="76"/>
      <c r="HJ70" s="76"/>
      <c r="HK70" s="76"/>
      <c r="HL70" s="76"/>
      <c r="HM70" s="76"/>
      <c r="HN70" s="76"/>
      <c r="HO70" s="76"/>
      <c r="HP70" s="76"/>
      <c r="HQ70" s="76"/>
      <c r="HR70" s="76"/>
      <c r="HS70" s="76"/>
      <c r="HT70" s="76"/>
      <c r="HU70" s="76"/>
      <c r="HV70" s="76"/>
      <c r="HW70" s="76"/>
      <c r="HX70" s="76"/>
      <c r="HY70" s="76"/>
      <c r="HZ70" s="76"/>
      <c r="IA70" s="76"/>
      <c r="IB70" s="76"/>
      <c r="IC70" s="76"/>
      <c r="ID70" s="76"/>
      <c r="IE70" s="76"/>
      <c r="IF70" s="76"/>
      <c r="IG70" s="76"/>
      <c r="IH70" s="76"/>
      <c r="II70" s="76"/>
      <c r="IJ70" s="76"/>
      <c r="IK70" s="76"/>
      <c r="IL70" s="76"/>
      <c r="IM70" s="76"/>
      <c r="IN70" s="76"/>
      <c r="IO70" s="76"/>
      <c r="IP70" s="76"/>
      <c r="IQ70" s="76"/>
      <c r="IR70" s="76"/>
      <c r="IS70" s="76"/>
      <c r="IT70" s="76"/>
      <c r="IU70" s="76"/>
    </row>
    <row r="71" spans="1:255" ht="13.5">
      <c r="A71" s="92">
        <v>430642</v>
      </c>
      <c r="B71" s="96" t="s">
        <v>80</v>
      </c>
      <c r="C71" s="95">
        <v>4330194.97</v>
      </c>
      <c r="D71" s="95">
        <v>1911800</v>
      </c>
      <c r="E71" s="95">
        <v>1607200</v>
      </c>
      <c r="F71" s="95">
        <v>304600</v>
      </c>
      <c r="G71" s="95">
        <v>0</v>
      </c>
      <c r="H71" s="95">
        <v>0</v>
      </c>
      <c r="I71" s="95">
        <v>517653.3</v>
      </c>
      <c r="J71" s="95">
        <v>261912</v>
      </c>
      <c r="K71" s="95">
        <v>72000</v>
      </c>
      <c r="L71" s="95">
        <v>63000</v>
      </c>
      <c r="M71" s="95">
        <v>16776</v>
      </c>
      <c r="N71" s="95">
        <v>110136</v>
      </c>
      <c r="O71" s="95">
        <v>225741.3</v>
      </c>
      <c r="P71" s="95">
        <v>105000</v>
      </c>
      <c r="Q71" s="95">
        <v>31736.3</v>
      </c>
      <c r="R71" s="95">
        <v>89005</v>
      </c>
      <c r="S71" s="95">
        <v>30000</v>
      </c>
      <c r="T71" s="95">
        <v>6721.55</v>
      </c>
      <c r="U71" s="95">
        <v>0</v>
      </c>
      <c r="V71" s="95">
        <v>1894020.12</v>
      </c>
      <c r="W71" s="95">
        <v>0</v>
      </c>
      <c r="X71" s="95">
        <v>0</v>
      </c>
      <c r="Y71" s="95">
        <v>821742.05</v>
      </c>
      <c r="Z71" s="95">
        <v>646422.31000000006</v>
      </c>
      <c r="AA71" s="95">
        <v>601070.89</v>
      </c>
      <c r="AB71" s="95">
        <v>45351.42</v>
      </c>
      <c r="AC71" s="95">
        <v>27769.64</v>
      </c>
      <c r="AD71" s="95">
        <v>8000</v>
      </c>
      <c r="AE71" s="95">
        <v>167319.74</v>
      </c>
      <c r="AF71" s="95">
        <v>0</v>
      </c>
      <c r="AG71" s="95">
        <v>0</v>
      </c>
      <c r="AH71" s="95">
        <v>7254108.3700000001</v>
      </c>
      <c r="AI71" s="95">
        <v>6865411.3700000001</v>
      </c>
      <c r="AJ71" s="95">
        <v>3508452.92</v>
      </c>
      <c r="AK71" s="95">
        <v>3847611.8099999996</v>
      </c>
      <c r="AL71" s="95">
        <v>10762561.289999999</v>
      </c>
      <c r="AM71" s="95">
        <v>10713023.18</v>
      </c>
      <c r="AN71" s="95">
        <v>7900</v>
      </c>
      <c r="AO71" s="95">
        <v>601070.89</v>
      </c>
      <c r="AP71" s="95">
        <v>425650.89</v>
      </c>
      <c r="AQ71" s="95">
        <v>62520</v>
      </c>
      <c r="AR71" s="95">
        <v>20893</v>
      </c>
      <c r="AS71" s="95">
        <v>92007</v>
      </c>
      <c r="AT71" s="95">
        <v>688550</v>
      </c>
      <c r="AU71" s="95">
        <v>510400</v>
      </c>
      <c r="AV71" s="95">
        <v>63300</v>
      </c>
      <c r="AW71" s="95">
        <v>21152</v>
      </c>
      <c r="AX71" s="95">
        <v>93698</v>
      </c>
      <c r="AY71" s="95">
        <v>-87479.11</v>
      </c>
      <c r="AZ71" s="95">
        <v>-84749.11</v>
      </c>
      <c r="BA71" s="95">
        <v>-780</v>
      </c>
      <c r="BB71" s="95">
        <v>-259</v>
      </c>
      <c r="BC71" s="95">
        <v>-1691</v>
      </c>
      <c r="BD71" s="76">
        <f t="shared" si="0"/>
        <v>6081</v>
      </c>
      <c r="BE71" s="76"/>
      <c r="BF71" s="76"/>
      <c r="BG71" s="76"/>
      <c r="BH71" s="76"/>
      <c r="BI71" s="76"/>
      <c r="BJ71" s="76"/>
      <c r="BK71" s="76"/>
      <c r="BL71" s="76"/>
      <c r="BM71" s="76"/>
      <c r="BN71" s="76"/>
      <c r="BO71" s="76"/>
      <c r="BP71" s="76"/>
      <c r="BQ71" s="76"/>
      <c r="BR71" s="76"/>
      <c r="BS71" s="76"/>
      <c r="BT71" s="76"/>
      <c r="BU71" s="76"/>
      <c r="BV71" s="76"/>
      <c r="BW71" s="76"/>
      <c r="BX71" s="76"/>
      <c r="BY71" s="76"/>
      <c r="BZ71" s="76"/>
      <c r="CA71" s="76"/>
      <c r="CB71" s="76"/>
      <c r="CC71" s="76"/>
      <c r="CD71" s="76"/>
      <c r="CE71" s="76"/>
      <c r="CF71" s="76"/>
      <c r="CG71" s="76"/>
      <c r="CH71" s="76"/>
      <c r="CI71" s="76"/>
      <c r="CJ71" s="76"/>
      <c r="CK71" s="76"/>
      <c r="CL71" s="76"/>
      <c r="CM71" s="76"/>
      <c r="CN71" s="76"/>
      <c r="CO71" s="76"/>
      <c r="CP71" s="76"/>
      <c r="CQ71" s="76"/>
      <c r="CR71" s="76"/>
      <c r="CS71" s="76"/>
      <c r="CT71" s="76"/>
      <c r="CU71" s="76"/>
      <c r="CV71" s="76"/>
      <c r="CW71" s="76"/>
      <c r="CX71" s="76"/>
      <c r="CY71" s="76"/>
      <c r="CZ71" s="76"/>
      <c r="DA71" s="76"/>
      <c r="DB71" s="76"/>
      <c r="DC71" s="76"/>
      <c r="DD71" s="76"/>
      <c r="DE71" s="76"/>
      <c r="DF71" s="76"/>
      <c r="DG71" s="76"/>
      <c r="DH71" s="76"/>
      <c r="DI71" s="76"/>
      <c r="DJ71" s="76"/>
      <c r="DK71" s="76"/>
      <c r="DL71" s="76"/>
      <c r="DM71" s="76"/>
      <c r="DN71" s="76"/>
      <c r="DO71" s="76"/>
      <c r="DP71" s="76"/>
      <c r="DQ71" s="76"/>
      <c r="DR71" s="76"/>
      <c r="DS71" s="76"/>
      <c r="DT71" s="76"/>
      <c r="DU71" s="76"/>
      <c r="DV71" s="76"/>
      <c r="DW71" s="76"/>
      <c r="DX71" s="76"/>
      <c r="DY71" s="76"/>
      <c r="DZ71" s="76"/>
      <c r="EA71" s="76"/>
      <c r="EB71" s="76"/>
      <c r="EC71" s="76"/>
      <c r="ED71" s="76"/>
      <c r="EE71" s="76"/>
      <c r="EF71" s="76"/>
      <c r="EG71" s="76"/>
      <c r="EH71" s="76"/>
      <c r="EI71" s="76"/>
      <c r="EJ71" s="76"/>
      <c r="EK71" s="76"/>
      <c r="EL71" s="76"/>
      <c r="EM71" s="76"/>
      <c r="EN71" s="76"/>
      <c r="EO71" s="76"/>
      <c r="EP71" s="76"/>
      <c r="EQ71" s="76"/>
      <c r="ER71" s="76"/>
      <c r="ES71" s="76"/>
      <c r="ET71" s="76"/>
      <c r="EU71" s="76"/>
      <c r="EV71" s="76"/>
      <c r="EW71" s="76"/>
      <c r="EX71" s="76"/>
      <c r="EY71" s="76"/>
      <c r="EZ71" s="76"/>
      <c r="FA71" s="76"/>
      <c r="FB71" s="76"/>
      <c r="FC71" s="76"/>
      <c r="FD71" s="76"/>
      <c r="FE71" s="76"/>
      <c r="FF71" s="76"/>
      <c r="FG71" s="76"/>
      <c r="FH71" s="76"/>
      <c r="FI71" s="76"/>
      <c r="FJ71" s="76"/>
      <c r="FK71" s="76"/>
      <c r="FL71" s="76"/>
      <c r="FM71" s="76"/>
      <c r="FN71" s="76"/>
      <c r="FO71" s="76"/>
      <c r="FP71" s="76"/>
      <c r="FQ71" s="76"/>
      <c r="FR71" s="76"/>
      <c r="FS71" s="76"/>
      <c r="FT71" s="76"/>
      <c r="FU71" s="76"/>
      <c r="FV71" s="76"/>
      <c r="FW71" s="76"/>
      <c r="FX71" s="76"/>
      <c r="FY71" s="76"/>
      <c r="FZ71" s="76"/>
      <c r="GA71" s="76"/>
      <c r="GB71" s="76"/>
      <c r="GC71" s="76"/>
      <c r="GD71" s="76"/>
      <c r="GE71" s="76"/>
      <c r="GF71" s="76"/>
      <c r="GG71" s="76"/>
      <c r="GH71" s="76"/>
      <c r="GI71" s="76"/>
      <c r="GJ71" s="76"/>
      <c r="GK71" s="76"/>
      <c r="GL71" s="76"/>
      <c r="GM71" s="76"/>
      <c r="GN71" s="76"/>
      <c r="GO71" s="76"/>
      <c r="GP71" s="76"/>
      <c r="GQ71" s="76"/>
      <c r="GR71" s="76"/>
      <c r="GS71" s="76"/>
      <c r="GT71" s="76"/>
      <c r="GU71" s="76"/>
      <c r="GV71" s="76"/>
      <c r="GW71" s="76"/>
      <c r="GX71" s="76"/>
      <c r="GY71" s="76"/>
      <c r="GZ71" s="76"/>
      <c r="HA71" s="76"/>
      <c r="HB71" s="76"/>
      <c r="HC71" s="76"/>
      <c r="HD71" s="76"/>
      <c r="HE71" s="76"/>
      <c r="HF71" s="76"/>
      <c r="HG71" s="76"/>
      <c r="HH71" s="76"/>
      <c r="HI71" s="76"/>
      <c r="HJ71" s="76"/>
      <c r="HK71" s="76"/>
      <c r="HL71" s="76"/>
      <c r="HM71" s="76"/>
      <c r="HN71" s="76"/>
      <c r="HO71" s="76"/>
      <c r="HP71" s="76"/>
      <c r="HQ71" s="76"/>
      <c r="HR71" s="76"/>
      <c r="HS71" s="76"/>
      <c r="HT71" s="76"/>
      <c r="HU71" s="76"/>
      <c r="HV71" s="76"/>
      <c r="HW71" s="76"/>
      <c r="HX71" s="76"/>
      <c r="HY71" s="76"/>
      <c r="HZ71" s="76"/>
      <c r="IA71" s="76"/>
      <c r="IB71" s="76"/>
      <c r="IC71" s="76"/>
      <c r="ID71" s="76"/>
      <c r="IE71" s="76"/>
      <c r="IF71" s="76"/>
      <c r="IG71" s="76"/>
      <c r="IH71" s="76"/>
      <c r="II71" s="76"/>
      <c r="IJ71" s="76"/>
      <c r="IK71" s="76"/>
      <c r="IL71" s="76"/>
      <c r="IM71" s="76"/>
      <c r="IN71" s="76"/>
      <c r="IO71" s="76"/>
      <c r="IP71" s="76"/>
      <c r="IQ71" s="76"/>
      <c r="IR71" s="76"/>
      <c r="IS71" s="76"/>
      <c r="IT71" s="76"/>
      <c r="IU71" s="76"/>
    </row>
    <row r="72" spans="1:255" ht="12.75">
      <c r="A72" s="92">
        <v>430681</v>
      </c>
      <c r="B72" s="93" t="s">
        <v>85</v>
      </c>
      <c r="C72" s="91">
        <v>174139334.42000002</v>
      </c>
      <c r="D72" s="91">
        <v>44177500</v>
      </c>
      <c r="E72" s="91">
        <v>43126700</v>
      </c>
      <c r="F72" s="91">
        <v>1050800</v>
      </c>
      <c r="G72" s="91">
        <v>0</v>
      </c>
      <c r="H72" s="91">
        <v>7600</v>
      </c>
      <c r="I72" s="91">
        <v>128602554</v>
      </c>
      <c r="J72" s="91">
        <v>119684454</v>
      </c>
      <c r="K72" s="91">
        <v>100183000</v>
      </c>
      <c r="L72" s="91">
        <v>11434000</v>
      </c>
      <c r="M72" s="91">
        <v>0</v>
      </c>
      <c r="N72" s="91">
        <v>8067454</v>
      </c>
      <c r="O72" s="91">
        <v>8918100</v>
      </c>
      <c r="P72" s="91">
        <v>4634000</v>
      </c>
      <c r="Q72" s="91">
        <v>0</v>
      </c>
      <c r="R72" s="91">
        <v>4284100</v>
      </c>
      <c r="S72" s="91">
        <v>0</v>
      </c>
      <c r="T72" s="91">
        <v>1264191.46</v>
      </c>
      <c r="U72" s="91">
        <v>0</v>
      </c>
      <c r="V72" s="91">
        <v>87488.960000000006</v>
      </c>
      <c r="W72" s="91">
        <v>0</v>
      </c>
      <c r="X72" s="91">
        <v>0</v>
      </c>
      <c r="Y72" s="91">
        <v>107329169.65000001</v>
      </c>
      <c r="Z72" s="91">
        <v>107096171.43000001</v>
      </c>
      <c r="AA72" s="91">
        <v>104239775</v>
      </c>
      <c r="AB72" s="91">
        <v>2856396.43</v>
      </c>
      <c r="AC72" s="91">
        <v>688194.4</v>
      </c>
      <c r="AD72" s="91">
        <v>0</v>
      </c>
      <c r="AE72" s="91">
        <v>232998.22</v>
      </c>
      <c r="AF72" s="91">
        <v>0</v>
      </c>
      <c r="AG72" s="91">
        <v>0</v>
      </c>
      <c r="AH72" s="91">
        <v>230696695.21000001</v>
      </c>
      <c r="AI72" s="91">
        <v>242151144.16</v>
      </c>
      <c r="AJ72" s="91">
        <v>66810164.770000011</v>
      </c>
      <c r="AK72" s="91">
        <v>51365485.770000003</v>
      </c>
      <c r="AL72" s="91">
        <v>297506859.98000002</v>
      </c>
      <c r="AM72" s="91">
        <v>293516629.93000001</v>
      </c>
      <c r="AN72" s="91">
        <v>384100</v>
      </c>
      <c r="AO72" s="91">
        <v>104239775</v>
      </c>
      <c r="AP72" s="91">
        <v>85940330</v>
      </c>
      <c r="AQ72" s="91">
        <v>10979667</v>
      </c>
      <c r="AR72" s="91">
        <v>0</v>
      </c>
      <c r="AS72" s="91">
        <v>7319778</v>
      </c>
      <c r="AT72" s="91">
        <v>104256835</v>
      </c>
      <c r="AU72" s="91">
        <v>85956200</v>
      </c>
      <c r="AV72" s="91">
        <v>10980381</v>
      </c>
      <c r="AW72" s="91">
        <v>0</v>
      </c>
      <c r="AX72" s="91">
        <v>7320254</v>
      </c>
      <c r="AY72" s="91">
        <v>-17060</v>
      </c>
      <c r="AZ72" s="91">
        <v>-15870</v>
      </c>
      <c r="BA72" s="91">
        <v>-714</v>
      </c>
      <c r="BB72" s="91">
        <v>0</v>
      </c>
      <c r="BC72" s="91">
        <v>-476</v>
      </c>
      <c r="BD72" s="76">
        <f t="shared" si="0"/>
        <v>1227719</v>
      </c>
      <c r="BE72" s="76"/>
      <c r="BF72" s="76"/>
      <c r="BG72" s="76"/>
      <c r="BH72" s="76"/>
      <c r="BI72" s="76"/>
      <c r="BJ72" s="76"/>
      <c r="BK72" s="76"/>
      <c r="BL72" s="76"/>
      <c r="BM72" s="76"/>
      <c r="BN72" s="76"/>
      <c r="BO72" s="76"/>
      <c r="BP72" s="76"/>
      <c r="BQ72" s="76"/>
      <c r="BR72" s="76"/>
      <c r="BS72" s="76"/>
      <c r="BT72" s="76"/>
      <c r="BU72" s="76"/>
      <c r="BV72" s="76"/>
      <c r="BW72" s="76"/>
      <c r="BX72" s="76"/>
      <c r="BY72" s="76"/>
      <c r="BZ72" s="76"/>
      <c r="CA72" s="76"/>
      <c r="CB72" s="76"/>
      <c r="CC72" s="76"/>
      <c r="CD72" s="76"/>
      <c r="CE72" s="76"/>
      <c r="CF72" s="76"/>
      <c r="CG72" s="76"/>
      <c r="CH72" s="76"/>
      <c r="CI72" s="76"/>
      <c r="CJ72" s="76"/>
      <c r="CK72" s="76"/>
      <c r="CL72" s="76"/>
      <c r="CM72" s="76"/>
      <c r="CN72" s="76"/>
      <c r="CO72" s="76"/>
      <c r="CP72" s="76"/>
      <c r="CQ72" s="76"/>
      <c r="CR72" s="76"/>
      <c r="CS72" s="76"/>
      <c r="CT72" s="76"/>
      <c r="CU72" s="76"/>
      <c r="CV72" s="76"/>
      <c r="CW72" s="76"/>
      <c r="CX72" s="76"/>
      <c r="CY72" s="76"/>
      <c r="CZ72" s="76"/>
      <c r="DA72" s="76"/>
      <c r="DB72" s="76"/>
      <c r="DC72" s="76"/>
      <c r="DD72" s="76"/>
      <c r="DE72" s="76"/>
      <c r="DF72" s="76"/>
      <c r="DG72" s="76"/>
      <c r="DH72" s="76"/>
      <c r="DI72" s="76"/>
      <c r="DJ72" s="76"/>
      <c r="DK72" s="76"/>
      <c r="DL72" s="76"/>
      <c r="DM72" s="76"/>
      <c r="DN72" s="76"/>
      <c r="DO72" s="76"/>
      <c r="DP72" s="76"/>
      <c r="DQ72" s="76"/>
      <c r="DR72" s="76"/>
      <c r="DS72" s="76"/>
      <c r="DT72" s="76"/>
      <c r="DU72" s="76"/>
      <c r="DV72" s="76"/>
      <c r="DW72" s="76"/>
      <c r="DX72" s="76"/>
      <c r="DY72" s="76"/>
      <c r="DZ72" s="76"/>
      <c r="EA72" s="76"/>
      <c r="EB72" s="76"/>
      <c r="EC72" s="76"/>
      <c r="ED72" s="76"/>
      <c r="EE72" s="76"/>
      <c r="EF72" s="76"/>
      <c r="EG72" s="76"/>
      <c r="EH72" s="76"/>
      <c r="EI72" s="76"/>
      <c r="EJ72" s="76"/>
      <c r="EK72" s="76"/>
      <c r="EL72" s="76"/>
      <c r="EM72" s="76"/>
      <c r="EN72" s="76"/>
      <c r="EO72" s="76"/>
      <c r="EP72" s="76"/>
      <c r="EQ72" s="76"/>
      <c r="ER72" s="76"/>
      <c r="ES72" s="76"/>
      <c r="ET72" s="76"/>
      <c r="EU72" s="76"/>
      <c r="EV72" s="76"/>
      <c r="EW72" s="76"/>
      <c r="EX72" s="76"/>
      <c r="EY72" s="76"/>
      <c r="EZ72" s="76"/>
      <c r="FA72" s="76"/>
      <c r="FB72" s="76"/>
      <c r="FC72" s="76"/>
      <c r="FD72" s="76"/>
      <c r="FE72" s="76"/>
      <c r="FF72" s="76"/>
      <c r="FG72" s="76"/>
      <c r="FH72" s="76"/>
      <c r="FI72" s="76"/>
      <c r="FJ72" s="76"/>
      <c r="FK72" s="76"/>
      <c r="FL72" s="76"/>
      <c r="FM72" s="76"/>
      <c r="FN72" s="76"/>
      <c r="FO72" s="76"/>
      <c r="FP72" s="76"/>
      <c r="FQ72" s="76"/>
      <c r="FR72" s="76"/>
      <c r="FS72" s="76"/>
      <c r="FT72" s="76"/>
      <c r="FU72" s="76"/>
      <c r="FV72" s="76"/>
      <c r="FW72" s="76"/>
      <c r="FX72" s="76"/>
      <c r="FY72" s="76"/>
      <c r="FZ72" s="76"/>
      <c r="GA72" s="76"/>
      <c r="GB72" s="76"/>
      <c r="GC72" s="76"/>
      <c r="GD72" s="76"/>
      <c r="GE72" s="76"/>
      <c r="GF72" s="76"/>
      <c r="GG72" s="76"/>
      <c r="GH72" s="76"/>
      <c r="GI72" s="76"/>
      <c r="GJ72" s="76"/>
      <c r="GK72" s="76"/>
      <c r="GL72" s="76"/>
      <c r="GM72" s="76"/>
      <c r="GN72" s="76"/>
      <c r="GO72" s="76"/>
      <c r="GP72" s="76"/>
      <c r="GQ72" s="76"/>
      <c r="GR72" s="76"/>
      <c r="GS72" s="76"/>
      <c r="GT72" s="76"/>
      <c r="GU72" s="76"/>
      <c r="GV72" s="76"/>
      <c r="GW72" s="76"/>
      <c r="GX72" s="76"/>
      <c r="GY72" s="76"/>
      <c r="GZ72" s="76"/>
      <c r="HA72" s="76"/>
      <c r="HB72" s="76"/>
      <c r="HC72" s="76"/>
      <c r="HD72" s="76"/>
      <c r="HE72" s="76"/>
      <c r="HF72" s="76"/>
      <c r="HG72" s="76"/>
      <c r="HH72" s="76"/>
      <c r="HI72" s="76"/>
      <c r="HJ72" s="76"/>
      <c r="HK72" s="76"/>
      <c r="HL72" s="76"/>
      <c r="HM72" s="76"/>
      <c r="HN72" s="76"/>
      <c r="HO72" s="76"/>
      <c r="HP72" s="76"/>
      <c r="HQ72" s="76"/>
      <c r="HR72" s="76"/>
      <c r="HS72" s="76"/>
      <c r="HT72" s="76"/>
      <c r="HU72" s="76"/>
      <c r="HV72" s="76"/>
      <c r="HW72" s="76"/>
      <c r="HX72" s="76"/>
      <c r="HY72" s="76"/>
      <c r="HZ72" s="76"/>
      <c r="IA72" s="76"/>
      <c r="IB72" s="76"/>
      <c r="IC72" s="76"/>
      <c r="ID72" s="76"/>
      <c r="IE72" s="76"/>
      <c r="IF72" s="76"/>
      <c r="IG72" s="76"/>
      <c r="IH72" s="76"/>
      <c r="II72" s="76"/>
      <c r="IJ72" s="76"/>
      <c r="IK72" s="76"/>
      <c r="IL72" s="76"/>
      <c r="IM72" s="76"/>
      <c r="IN72" s="76"/>
      <c r="IO72" s="76"/>
      <c r="IP72" s="76"/>
      <c r="IQ72" s="76"/>
      <c r="IR72" s="76"/>
      <c r="IS72" s="76"/>
      <c r="IT72" s="76"/>
      <c r="IU72" s="76"/>
    </row>
    <row r="73" spans="1:255" ht="12.75">
      <c r="A73" s="92">
        <v>430682</v>
      </c>
      <c r="B73" s="93" t="s">
        <v>86</v>
      </c>
      <c r="C73" s="91">
        <v>92251680.089999989</v>
      </c>
      <c r="D73" s="91">
        <v>19889100</v>
      </c>
      <c r="E73" s="91">
        <v>17905300</v>
      </c>
      <c r="F73" s="91">
        <v>1983800</v>
      </c>
      <c r="G73" s="91">
        <v>0</v>
      </c>
      <c r="H73" s="91">
        <v>0</v>
      </c>
      <c r="I73" s="91">
        <v>71376322</v>
      </c>
      <c r="J73" s="91">
        <v>66494558</v>
      </c>
      <c r="K73" s="91">
        <v>55014000</v>
      </c>
      <c r="L73" s="91">
        <v>8042000</v>
      </c>
      <c r="M73" s="91">
        <v>0</v>
      </c>
      <c r="N73" s="91">
        <v>3438558</v>
      </c>
      <c r="O73" s="91">
        <v>4881764</v>
      </c>
      <c r="P73" s="91">
        <v>2651000</v>
      </c>
      <c r="Q73" s="91">
        <v>0</v>
      </c>
      <c r="R73" s="91">
        <v>2230764</v>
      </c>
      <c r="S73" s="91">
        <v>0</v>
      </c>
      <c r="T73" s="91">
        <v>936388.38</v>
      </c>
      <c r="U73" s="91">
        <v>0</v>
      </c>
      <c r="V73" s="91">
        <v>49869.71</v>
      </c>
      <c r="W73" s="91">
        <v>0</v>
      </c>
      <c r="X73" s="91">
        <v>0</v>
      </c>
      <c r="Y73" s="91">
        <v>67071930.169999994</v>
      </c>
      <c r="Z73" s="91">
        <v>66987637.189999998</v>
      </c>
      <c r="AA73" s="91">
        <v>64950122.549999997</v>
      </c>
      <c r="AB73" s="91">
        <v>2037514.64</v>
      </c>
      <c r="AC73" s="91">
        <v>789628.21</v>
      </c>
      <c r="AD73" s="91">
        <v>0</v>
      </c>
      <c r="AE73" s="91">
        <v>84292.98</v>
      </c>
      <c r="AF73" s="91">
        <v>0</v>
      </c>
      <c r="AG73" s="91">
        <v>0</v>
      </c>
      <c r="AH73" s="91">
        <v>137978967.15000001</v>
      </c>
      <c r="AI73" s="91">
        <v>137420911.84999999</v>
      </c>
      <c r="AJ73" s="91">
        <v>25179749.919999994</v>
      </c>
      <c r="AK73" s="91">
        <v>23635314.469999999</v>
      </c>
      <c r="AL73" s="91">
        <v>163158717.06999999</v>
      </c>
      <c r="AM73" s="91">
        <v>161056226.31999999</v>
      </c>
      <c r="AN73" s="91">
        <v>408600</v>
      </c>
      <c r="AO73" s="91">
        <v>64950122.549999997</v>
      </c>
      <c r="AP73" s="91">
        <v>53552011.549999997</v>
      </c>
      <c r="AQ73" s="91">
        <v>7978679</v>
      </c>
      <c r="AR73" s="91">
        <v>0</v>
      </c>
      <c r="AS73" s="91">
        <v>3419432</v>
      </c>
      <c r="AT73" s="91">
        <v>65028412.039999999</v>
      </c>
      <c r="AU73" s="91">
        <v>53621037.039999999</v>
      </c>
      <c r="AV73" s="91">
        <v>7985162.5</v>
      </c>
      <c r="AW73" s="91">
        <v>0</v>
      </c>
      <c r="AX73" s="91">
        <v>3422212.5</v>
      </c>
      <c r="AY73" s="91">
        <v>-78289.490000000005</v>
      </c>
      <c r="AZ73" s="91">
        <v>-69025.490000000005</v>
      </c>
      <c r="BA73" s="91">
        <v>-6483.5</v>
      </c>
      <c r="BB73" s="91">
        <v>0</v>
      </c>
      <c r="BC73" s="91">
        <v>-2780.5</v>
      </c>
      <c r="BD73" s="76">
        <f t="shared" si="0"/>
        <v>765029</v>
      </c>
      <c r="BE73" s="76"/>
      <c r="BF73" s="76"/>
      <c r="BG73" s="76"/>
      <c r="BH73" s="76"/>
      <c r="BI73" s="76"/>
      <c r="BJ73" s="76"/>
      <c r="BK73" s="76"/>
      <c r="BL73" s="76"/>
      <c r="BM73" s="76"/>
      <c r="BN73" s="76"/>
      <c r="BO73" s="76"/>
      <c r="BP73" s="76"/>
      <c r="BQ73" s="76"/>
      <c r="BR73" s="76"/>
      <c r="BS73" s="76"/>
      <c r="BT73" s="76"/>
      <c r="BU73" s="76"/>
      <c r="BV73" s="76"/>
      <c r="BW73" s="76"/>
      <c r="BX73" s="76"/>
      <c r="BY73" s="76"/>
      <c r="BZ73" s="76"/>
      <c r="CA73" s="76"/>
      <c r="CB73" s="76"/>
      <c r="CC73" s="76"/>
      <c r="CD73" s="76"/>
      <c r="CE73" s="76"/>
      <c r="CF73" s="76"/>
      <c r="CG73" s="76"/>
      <c r="CH73" s="76"/>
      <c r="CI73" s="76"/>
      <c r="CJ73" s="76"/>
      <c r="CK73" s="76"/>
      <c r="CL73" s="76"/>
      <c r="CM73" s="76"/>
      <c r="CN73" s="76"/>
      <c r="CO73" s="76"/>
      <c r="CP73" s="76"/>
      <c r="CQ73" s="76"/>
      <c r="CR73" s="76"/>
      <c r="CS73" s="76"/>
      <c r="CT73" s="76"/>
      <c r="CU73" s="76"/>
      <c r="CV73" s="76"/>
      <c r="CW73" s="76"/>
      <c r="CX73" s="76"/>
      <c r="CY73" s="76"/>
      <c r="CZ73" s="76"/>
      <c r="DA73" s="76"/>
      <c r="DB73" s="76"/>
      <c r="DC73" s="76"/>
      <c r="DD73" s="76"/>
      <c r="DE73" s="76"/>
      <c r="DF73" s="76"/>
      <c r="DG73" s="76"/>
      <c r="DH73" s="76"/>
      <c r="DI73" s="76"/>
      <c r="DJ73" s="76"/>
      <c r="DK73" s="76"/>
      <c r="DL73" s="76"/>
      <c r="DM73" s="76"/>
      <c r="DN73" s="76"/>
      <c r="DO73" s="76"/>
      <c r="DP73" s="76"/>
      <c r="DQ73" s="76"/>
      <c r="DR73" s="76"/>
      <c r="DS73" s="76"/>
      <c r="DT73" s="76"/>
      <c r="DU73" s="76"/>
      <c r="DV73" s="76"/>
      <c r="DW73" s="76"/>
      <c r="DX73" s="76"/>
      <c r="DY73" s="76"/>
      <c r="DZ73" s="76"/>
      <c r="EA73" s="76"/>
      <c r="EB73" s="76"/>
      <c r="EC73" s="76"/>
      <c r="ED73" s="76"/>
      <c r="EE73" s="76"/>
      <c r="EF73" s="76"/>
      <c r="EG73" s="76"/>
      <c r="EH73" s="76"/>
      <c r="EI73" s="76"/>
      <c r="EJ73" s="76"/>
      <c r="EK73" s="76"/>
      <c r="EL73" s="76"/>
      <c r="EM73" s="76"/>
      <c r="EN73" s="76"/>
      <c r="EO73" s="76"/>
      <c r="EP73" s="76"/>
      <c r="EQ73" s="76"/>
      <c r="ER73" s="76"/>
      <c r="ES73" s="76"/>
      <c r="ET73" s="76"/>
      <c r="EU73" s="76"/>
      <c r="EV73" s="76"/>
      <c r="EW73" s="76"/>
      <c r="EX73" s="76"/>
      <c r="EY73" s="76"/>
      <c r="EZ73" s="76"/>
      <c r="FA73" s="76"/>
      <c r="FB73" s="76"/>
      <c r="FC73" s="76"/>
      <c r="FD73" s="76"/>
      <c r="FE73" s="76"/>
      <c r="FF73" s="76"/>
      <c r="FG73" s="76"/>
      <c r="FH73" s="76"/>
      <c r="FI73" s="76"/>
      <c r="FJ73" s="76"/>
      <c r="FK73" s="76"/>
      <c r="FL73" s="76"/>
      <c r="FM73" s="76"/>
      <c r="FN73" s="76"/>
      <c r="FO73" s="76"/>
      <c r="FP73" s="76"/>
      <c r="FQ73" s="76"/>
      <c r="FR73" s="76"/>
      <c r="FS73" s="76"/>
      <c r="FT73" s="76"/>
      <c r="FU73" s="76"/>
      <c r="FV73" s="76"/>
      <c r="FW73" s="76"/>
      <c r="FX73" s="76"/>
      <c r="FY73" s="76"/>
      <c r="FZ73" s="76"/>
      <c r="GA73" s="76"/>
      <c r="GB73" s="76"/>
      <c r="GC73" s="76"/>
      <c r="GD73" s="76"/>
      <c r="GE73" s="76"/>
      <c r="GF73" s="76"/>
      <c r="GG73" s="76"/>
      <c r="GH73" s="76"/>
      <c r="GI73" s="76"/>
      <c r="GJ73" s="76"/>
      <c r="GK73" s="76"/>
      <c r="GL73" s="76"/>
      <c r="GM73" s="76"/>
      <c r="GN73" s="76"/>
      <c r="GO73" s="76"/>
      <c r="GP73" s="76"/>
      <c r="GQ73" s="76"/>
      <c r="GR73" s="76"/>
      <c r="GS73" s="76"/>
      <c r="GT73" s="76"/>
      <c r="GU73" s="76"/>
      <c r="GV73" s="76"/>
      <c r="GW73" s="76"/>
      <c r="GX73" s="76"/>
      <c r="GY73" s="76"/>
      <c r="GZ73" s="76"/>
      <c r="HA73" s="76"/>
      <c r="HB73" s="76"/>
      <c r="HC73" s="76"/>
      <c r="HD73" s="76"/>
      <c r="HE73" s="76"/>
      <c r="HF73" s="76"/>
      <c r="HG73" s="76"/>
      <c r="HH73" s="76"/>
      <c r="HI73" s="76"/>
      <c r="HJ73" s="76"/>
      <c r="HK73" s="76"/>
      <c r="HL73" s="76"/>
      <c r="HM73" s="76"/>
      <c r="HN73" s="76"/>
      <c r="HO73" s="76"/>
      <c r="HP73" s="76"/>
      <c r="HQ73" s="76"/>
      <c r="HR73" s="76"/>
      <c r="HS73" s="76"/>
      <c r="HT73" s="76"/>
      <c r="HU73" s="76"/>
      <c r="HV73" s="76"/>
      <c r="HW73" s="76"/>
      <c r="HX73" s="76"/>
      <c r="HY73" s="76"/>
      <c r="HZ73" s="76"/>
      <c r="IA73" s="76"/>
      <c r="IB73" s="76"/>
      <c r="IC73" s="76"/>
      <c r="ID73" s="76"/>
      <c r="IE73" s="76"/>
      <c r="IF73" s="76"/>
      <c r="IG73" s="76"/>
      <c r="IH73" s="76"/>
      <c r="II73" s="76"/>
      <c r="IJ73" s="76"/>
      <c r="IK73" s="76"/>
      <c r="IL73" s="76"/>
      <c r="IM73" s="76"/>
      <c r="IN73" s="76"/>
      <c r="IO73" s="76"/>
      <c r="IP73" s="76"/>
      <c r="IQ73" s="76"/>
      <c r="IR73" s="76"/>
      <c r="IS73" s="76"/>
      <c r="IT73" s="76"/>
      <c r="IU73" s="76"/>
    </row>
    <row r="74" spans="1:255" ht="12.75">
      <c r="A74" s="92">
        <v>430702</v>
      </c>
      <c r="B74" s="93" t="s">
        <v>90</v>
      </c>
      <c r="C74" s="91">
        <v>32700687.919999998</v>
      </c>
      <c r="D74" s="91">
        <v>5591600</v>
      </c>
      <c r="E74" s="91">
        <v>4286300</v>
      </c>
      <c r="F74" s="91">
        <v>1305300</v>
      </c>
      <c r="G74" s="91">
        <v>0</v>
      </c>
      <c r="H74" s="91">
        <v>0</v>
      </c>
      <c r="I74" s="91">
        <v>26728293</v>
      </c>
      <c r="J74" s="91">
        <v>25238760</v>
      </c>
      <c r="K74" s="91">
        <v>20946000</v>
      </c>
      <c r="L74" s="91">
        <v>2167000</v>
      </c>
      <c r="M74" s="91">
        <v>0</v>
      </c>
      <c r="N74" s="91">
        <v>2125760</v>
      </c>
      <c r="O74" s="91">
        <v>1489533</v>
      </c>
      <c r="P74" s="91">
        <v>546000</v>
      </c>
      <c r="Q74" s="91">
        <v>316400</v>
      </c>
      <c r="R74" s="91">
        <v>627133</v>
      </c>
      <c r="S74" s="91">
        <v>0</v>
      </c>
      <c r="T74" s="91">
        <v>233170.77</v>
      </c>
      <c r="U74" s="91">
        <v>0</v>
      </c>
      <c r="V74" s="91">
        <v>147624.15</v>
      </c>
      <c r="W74" s="91">
        <v>0</v>
      </c>
      <c r="X74" s="91">
        <v>0</v>
      </c>
      <c r="Y74" s="91">
        <v>24948293.109999999</v>
      </c>
      <c r="Z74" s="91">
        <v>24931839.609999999</v>
      </c>
      <c r="AA74" s="91">
        <v>23715330.579999998</v>
      </c>
      <c r="AB74" s="91">
        <v>1216509.03</v>
      </c>
      <c r="AC74" s="91">
        <v>894851</v>
      </c>
      <c r="AD74" s="91">
        <v>0</v>
      </c>
      <c r="AE74" s="91">
        <v>16453.5</v>
      </c>
      <c r="AF74" s="91">
        <v>0</v>
      </c>
      <c r="AG74" s="91">
        <v>0</v>
      </c>
      <c r="AH74" s="91">
        <v>47225433.350000001</v>
      </c>
      <c r="AI74" s="91">
        <v>40674087.640000001</v>
      </c>
      <c r="AJ74" s="91">
        <v>7752394.8099999987</v>
      </c>
      <c r="AK74" s="91">
        <v>6228965.3899999997</v>
      </c>
      <c r="AL74" s="91">
        <v>54977828.159999996</v>
      </c>
      <c r="AM74" s="91">
        <v>46903053.030000001</v>
      </c>
      <c r="AN74" s="91">
        <v>166800</v>
      </c>
      <c r="AO74" s="91">
        <v>23715330.580000002</v>
      </c>
      <c r="AP74" s="91">
        <v>19553286.440000001</v>
      </c>
      <c r="AQ74" s="91">
        <v>2081056.64</v>
      </c>
      <c r="AR74" s="91">
        <v>0</v>
      </c>
      <c r="AS74" s="91">
        <v>2080987.5</v>
      </c>
      <c r="AT74" s="91">
        <v>23804892.5</v>
      </c>
      <c r="AU74" s="91">
        <v>19641775</v>
      </c>
      <c r="AV74" s="91">
        <v>2081577.5</v>
      </c>
      <c r="AW74" s="91">
        <v>0</v>
      </c>
      <c r="AX74" s="91">
        <v>2081540</v>
      </c>
      <c r="AY74" s="91">
        <v>-89561.919999999998</v>
      </c>
      <c r="AZ74" s="91">
        <v>-88488.56</v>
      </c>
      <c r="BA74" s="91">
        <v>-520.86</v>
      </c>
      <c r="BB74" s="91">
        <v>0</v>
      </c>
      <c r="BC74" s="91">
        <v>-552.5</v>
      </c>
      <c r="BD74" s="76">
        <f t="shared" si="0"/>
        <v>279333</v>
      </c>
      <c r="BE74" s="76"/>
      <c r="BF74" s="76"/>
      <c r="BG74" s="76"/>
      <c r="BH74" s="76"/>
      <c r="BI74" s="76"/>
      <c r="BJ74" s="76"/>
      <c r="BK74" s="76"/>
      <c r="BL74" s="76"/>
      <c r="BM74" s="76"/>
      <c r="BN74" s="76"/>
      <c r="BO74" s="76"/>
      <c r="BP74" s="76"/>
      <c r="BQ74" s="76"/>
      <c r="BR74" s="76"/>
      <c r="BS74" s="76"/>
      <c r="BT74" s="76"/>
      <c r="BU74" s="76"/>
      <c r="BV74" s="76"/>
      <c r="BW74" s="76"/>
      <c r="BX74" s="76"/>
      <c r="BY74" s="76"/>
      <c r="BZ74" s="76"/>
      <c r="CA74" s="76"/>
      <c r="CB74" s="76"/>
      <c r="CC74" s="76"/>
      <c r="CD74" s="76"/>
      <c r="CE74" s="76"/>
      <c r="CF74" s="76"/>
      <c r="CG74" s="76"/>
      <c r="CH74" s="76"/>
      <c r="CI74" s="76"/>
      <c r="CJ74" s="76"/>
      <c r="CK74" s="76"/>
      <c r="CL74" s="76"/>
      <c r="CM74" s="76"/>
      <c r="CN74" s="76"/>
      <c r="CO74" s="76"/>
      <c r="CP74" s="76"/>
      <c r="CQ74" s="76"/>
      <c r="CR74" s="76"/>
      <c r="CS74" s="76"/>
      <c r="CT74" s="76"/>
      <c r="CU74" s="76"/>
      <c r="CV74" s="76"/>
      <c r="CW74" s="76"/>
      <c r="CX74" s="76"/>
      <c r="CY74" s="76"/>
      <c r="CZ74" s="76"/>
      <c r="DA74" s="76"/>
      <c r="DB74" s="76"/>
      <c r="DC74" s="76"/>
      <c r="DD74" s="76"/>
      <c r="DE74" s="76"/>
      <c r="DF74" s="76"/>
      <c r="DG74" s="76"/>
      <c r="DH74" s="76"/>
      <c r="DI74" s="76"/>
      <c r="DJ74" s="76"/>
      <c r="DK74" s="76"/>
      <c r="DL74" s="76"/>
      <c r="DM74" s="76"/>
      <c r="DN74" s="76"/>
      <c r="DO74" s="76"/>
      <c r="DP74" s="76"/>
      <c r="DQ74" s="76"/>
      <c r="DR74" s="76"/>
      <c r="DS74" s="76"/>
      <c r="DT74" s="76"/>
      <c r="DU74" s="76"/>
      <c r="DV74" s="76"/>
      <c r="DW74" s="76"/>
      <c r="DX74" s="76"/>
      <c r="DY74" s="76"/>
      <c r="DZ74" s="76"/>
      <c r="EA74" s="76"/>
      <c r="EB74" s="76"/>
      <c r="EC74" s="76"/>
      <c r="ED74" s="76"/>
      <c r="EE74" s="76"/>
      <c r="EF74" s="76"/>
      <c r="EG74" s="76"/>
      <c r="EH74" s="76"/>
      <c r="EI74" s="76"/>
      <c r="EJ74" s="76"/>
      <c r="EK74" s="76"/>
      <c r="EL74" s="76"/>
      <c r="EM74" s="76"/>
      <c r="EN74" s="76"/>
      <c r="EO74" s="76"/>
      <c r="EP74" s="76"/>
      <c r="EQ74" s="76"/>
      <c r="ER74" s="76"/>
      <c r="ES74" s="76"/>
      <c r="ET74" s="76"/>
      <c r="EU74" s="76"/>
      <c r="EV74" s="76"/>
      <c r="EW74" s="76"/>
      <c r="EX74" s="76"/>
      <c r="EY74" s="76"/>
      <c r="EZ74" s="76"/>
      <c r="FA74" s="76"/>
      <c r="FB74" s="76"/>
      <c r="FC74" s="76"/>
      <c r="FD74" s="76"/>
      <c r="FE74" s="76"/>
      <c r="FF74" s="76"/>
      <c r="FG74" s="76"/>
      <c r="FH74" s="76"/>
      <c r="FI74" s="76"/>
      <c r="FJ74" s="76"/>
      <c r="FK74" s="76"/>
      <c r="FL74" s="76"/>
      <c r="FM74" s="76"/>
      <c r="FN74" s="76"/>
      <c r="FO74" s="76"/>
      <c r="FP74" s="76"/>
      <c r="FQ74" s="76"/>
      <c r="FR74" s="76"/>
      <c r="FS74" s="76"/>
      <c r="FT74" s="76"/>
      <c r="FU74" s="76"/>
      <c r="FV74" s="76"/>
      <c r="FW74" s="76"/>
      <c r="FX74" s="76"/>
      <c r="FY74" s="76"/>
      <c r="FZ74" s="76"/>
      <c r="GA74" s="76"/>
      <c r="GB74" s="76"/>
      <c r="GC74" s="76"/>
      <c r="GD74" s="76"/>
      <c r="GE74" s="76"/>
      <c r="GF74" s="76"/>
      <c r="GG74" s="76"/>
      <c r="GH74" s="76"/>
      <c r="GI74" s="76"/>
      <c r="GJ74" s="76"/>
      <c r="GK74" s="76"/>
      <c r="GL74" s="76"/>
      <c r="GM74" s="76"/>
      <c r="GN74" s="76"/>
      <c r="GO74" s="76"/>
      <c r="GP74" s="76"/>
      <c r="GQ74" s="76"/>
      <c r="GR74" s="76"/>
      <c r="GS74" s="76"/>
      <c r="GT74" s="76"/>
      <c r="GU74" s="76"/>
      <c r="GV74" s="76"/>
      <c r="GW74" s="76"/>
      <c r="GX74" s="76"/>
      <c r="GY74" s="76"/>
      <c r="GZ74" s="76"/>
      <c r="HA74" s="76"/>
      <c r="HB74" s="76"/>
      <c r="HC74" s="76"/>
      <c r="HD74" s="76"/>
      <c r="HE74" s="76"/>
      <c r="HF74" s="76"/>
      <c r="HG74" s="76"/>
      <c r="HH74" s="76"/>
      <c r="HI74" s="76"/>
      <c r="HJ74" s="76"/>
      <c r="HK74" s="76"/>
      <c r="HL74" s="76"/>
      <c r="HM74" s="76"/>
      <c r="HN74" s="76"/>
      <c r="HO74" s="76"/>
      <c r="HP74" s="76"/>
      <c r="HQ74" s="76"/>
      <c r="HR74" s="76"/>
      <c r="HS74" s="76"/>
      <c r="HT74" s="76"/>
      <c r="HU74" s="76"/>
      <c r="HV74" s="76"/>
      <c r="HW74" s="76"/>
      <c r="HX74" s="76"/>
      <c r="HY74" s="76"/>
      <c r="HZ74" s="76"/>
      <c r="IA74" s="76"/>
      <c r="IB74" s="76"/>
      <c r="IC74" s="76"/>
      <c r="ID74" s="76"/>
      <c r="IE74" s="76"/>
      <c r="IF74" s="76"/>
      <c r="IG74" s="76"/>
      <c r="IH74" s="76"/>
      <c r="II74" s="76"/>
      <c r="IJ74" s="76"/>
      <c r="IK74" s="76"/>
      <c r="IL74" s="76"/>
      <c r="IM74" s="76"/>
      <c r="IN74" s="76"/>
      <c r="IO74" s="76"/>
      <c r="IP74" s="76"/>
      <c r="IQ74" s="76"/>
      <c r="IR74" s="76"/>
      <c r="IS74" s="76"/>
      <c r="IT74" s="76"/>
      <c r="IU74" s="76"/>
    </row>
    <row r="75" spans="1:255" ht="12.75">
      <c r="A75" s="92">
        <v>430703</v>
      </c>
      <c r="B75" s="93" t="s">
        <v>93</v>
      </c>
      <c r="C75" s="91">
        <v>196490134.14000002</v>
      </c>
      <c r="D75" s="91">
        <v>43035600</v>
      </c>
      <c r="E75" s="91">
        <v>34944600</v>
      </c>
      <c r="F75" s="91">
        <v>8091000</v>
      </c>
      <c r="G75" s="91">
        <v>0</v>
      </c>
      <c r="H75" s="91">
        <v>0</v>
      </c>
      <c r="I75" s="91">
        <v>152769450</v>
      </c>
      <c r="J75" s="91">
        <v>144444061</v>
      </c>
      <c r="K75" s="91">
        <v>114207000</v>
      </c>
      <c r="L75" s="91">
        <v>22798000</v>
      </c>
      <c r="M75" s="91">
        <v>0</v>
      </c>
      <c r="N75" s="91">
        <v>7439061</v>
      </c>
      <c r="O75" s="91">
        <v>8325389</v>
      </c>
      <c r="P75" s="91">
        <v>5369000</v>
      </c>
      <c r="Q75" s="91">
        <v>0</v>
      </c>
      <c r="R75" s="91">
        <v>2956389</v>
      </c>
      <c r="S75" s="91">
        <v>0</v>
      </c>
      <c r="T75" s="91">
        <v>565168.18000000005</v>
      </c>
      <c r="U75" s="91">
        <v>0</v>
      </c>
      <c r="V75" s="91">
        <v>119915.96</v>
      </c>
      <c r="W75" s="91">
        <v>0</v>
      </c>
      <c r="X75" s="91">
        <v>0</v>
      </c>
      <c r="Y75" s="91">
        <v>145156133.61999997</v>
      </c>
      <c r="Z75" s="91">
        <v>144881562.94999999</v>
      </c>
      <c r="AA75" s="91">
        <v>139512728.82999998</v>
      </c>
      <c r="AB75" s="91">
        <v>5368834.1199999992</v>
      </c>
      <c r="AC75" s="91">
        <v>2191073.88</v>
      </c>
      <c r="AD75" s="91">
        <v>0</v>
      </c>
      <c r="AE75" s="91">
        <v>274570.67</v>
      </c>
      <c r="AF75" s="91">
        <v>0</v>
      </c>
      <c r="AG75" s="91">
        <v>0</v>
      </c>
      <c r="AH75" s="91">
        <v>299378107.80000001</v>
      </c>
      <c r="AI75" s="91">
        <v>289122351.49000001</v>
      </c>
      <c r="AJ75" s="91">
        <v>51334000.520000041</v>
      </c>
      <c r="AK75" s="91">
        <v>46402668.350000001</v>
      </c>
      <c r="AL75" s="91">
        <v>350712108.32000005</v>
      </c>
      <c r="AM75" s="91">
        <v>335525019.84000003</v>
      </c>
      <c r="AN75" s="91">
        <v>482000</v>
      </c>
      <c r="AO75" s="91">
        <v>139512728.83000001</v>
      </c>
      <c r="AP75" s="91">
        <v>114914466.81</v>
      </c>
      <c r="AQ75" s="91">
        <v>17219265.5</v>
      </c>
      <c r="AR75" s="91">
        <v>0</v>
      </c>
      <c r="AS75" s="91">
        <v>7378996.5199999996</v>
      </c>
      <c r="AT75" s="91">
        <v>140001632.48000002</v>
      </c>
      <c r="AU75" s="91">
        <v>115398279.48</v>
      </c>
      <c r="AV75" s="91">
        <v>17222355.5</v>
      </c>
      <c r="AW75" s="91">
        <v>0</v>
      </c>
      <c r="AX75" s="91">
        <v>7380997.5</v>
      </c>
      <c r="AY75" s="91">
        <v>-488903.65</v>
      </c>
      <c r="AZ75" s="91">
        <v>-483812.67</v>
      </c>
      <c r="BA75" s="91">
        <v>-3090</v>
      </c>
      <c r="BB75" s="91">
        <v>0</v>
      </c>
      <c r="BC75" s="91">
        <v>-2000.98</v>
      </c>
      <c r="BD75" s="76">
        <f t="shared" ref="BD75:BD138" si="1">ROUND(AP75/70,0)</f>
        <v>1641635</v>
      </c>
      <c r="BE75" s="76"/>
      <c r="BF75" s="76"/>
      <c r="BG75" s="76"/>
      <c r="BH75" s="76"/>
      <c r="BI75" s="76"/>
      <c r="BJ75" s="76"/>
      <c r="BK75" s="76"/>
      <c r="BL75" s="76"/>
      <c r="BM75" s="76"/>
      <c r="BN75" s="76"/>
      <c r="BO75" s="76"/>
      <c r="BP75" s="76"/>
      <c r="BQ75" s="76"/>
      <c r="BR75" s="76"/>
      <c r="BS75" s="76"/>
      <c r="BT75" s="76"/>
      <c r="BU75" s="76"/>
      <c r="BV75" s="76"/>
      <c r="BW75" s="76"/>
      <c r="BX75" s="76"/>
      <c r="BY75" s="76"/>
      <c r="BZ75" s="76"/>
      <c r="CA75" s="76"/>
      <c r="CB75" s="76"/>
      <c r="CC75" s="76"/>
      <c r="CD75" s="76"/>
      <c r="CE75" s="76"/>
      <c r="CF75" s="76"/>
      <c r="CG75" s="76"/>
      <c r="CH75" s="76"/>
      <c r="CI75" s="76"/>
      <c r="CJ75" s="76"/>
      <c r="CK75" s="76"/>
      <c r="CL75" s="76"/>
      <c r="CM75" s="76"/>
      <c r="CN75" s="76"/>
      <c r="CO75" s="76"/>
      <c r="CP75" s="76"/>
      <c r="CQ75" s="76"/>
      <c r="CR75" s="76"/>
      <c r="CS75" s="76"/>
      <c r="CT75" s="76"/>
      <c r="CU75" s="76"/>
      <c r="CV75" s="76"/>
      <c r="CW75" s="76"/>
      <c r="CX75" s="76"/>
      <c r="CY75" s="76"/>
      <c r="CZ75" s="76"/>
      <c r="DA75" s="76"/>
      <c r="DB75" s="76"/>
      <c r="DC75" s="76"/>
      <c r="DD75" s="76"/>
      <c r="DE75" s="76"/>
      <c r="DF75" s="76"/>
      <c r="DG75" s="76"/>
      <c r="DH75" s="76"/>
      <c r="DI75" s="76"/>
      <c r="DJ75" s="76"/>
      <c r="DK75" s="76"/>
      <c r="DL75" s="76"/>
      <c r="DM75" s="76"/>
      <c r="DN75" s="76"/>
      <c r="DO75" s="76"/>
      <c r="DP75" s="76"/>
      <c r="DQ75" s="76"/>
      <c r="DR75" s="76"/>
      <c r="DS75" s="76"/>
      <c r="DT75" s="76"/>
      <c r="DU75" s="76"/>
      <c r="DV75" s="76"/>
      <c r="DW75" s="76"/>
      <c r="DX75" s="76"/>
      <c r="DY75" s="76"/>
      <c r="DZ75" s="76"/>
      <c r="EA75" s="76"/>
      <c r="EB75" s="76"/>
      <c r="EC75" s="76"/>
      <c r="ED75" s="76"/>
      <c r="EE75" s="76"/>
      <c r="EF75" s="76"/>
      <c r="EG75" s="76"/>
      <c r="EH75" s="76"/>
      <c r="EI75" s="76"/>
      <c r="EJ75" s="76"/>
      <c r="EK75" s="76"/>
      <c r="EL75" s="76"/>
      <c r="EM75" s="76"/>
      <c r="EN75" s="76"/>
      <c r="EO75" s="76"/>
      <c r="EP75" s="76"/>
      <c r="EQ75" s="76"/>
      <c r="ER75" s="76"/>
      <c r="ES75" s="76"/>
      <c r="ET75" s="76"/>
      <c r="EU75" s="76"/>
      <c r="EV75" s="76"/>
      <c r="EW75" s="76"/>
      <c r="EX75" s="76"/>
      <c r="EY75" s="76"/>
      <c r="EZ75" s="76"/>
      <c r="FA75" s="76"/>
      <c r="FB75" s="76"/>
      <c r="FC75" s="76"/>
      <c r="FD75" s="76"/>
      <c r="FE75" s="76"/>
      <c r="FF75" s="76"/>
      <c r="FG75" s="76"/>
      <c r="FH75" s="76"/>
      <c r="FI75" s="76"/>
      <c r="FJ75" s="76"/>
      <c r="FK75" s="76"/>
      <c r="FL75" s="76"/>
      <c r="FM75" s="76"/>
      <c r="FN75" s="76"/>
      <c r="FO75" s="76"/>
      <c r="FP75" s="76"/>
      <c r="FQ75" s="76"/>
      <c r="FR75" s="76"/>
      <c r="FS75" s="76"/>
      <c r="FT75" s="76"/>
      <c r="FU75" s="76"/>
      <c r="FV75" s="76"/>
      <c r="FW75" s="76"/>
      <c r="FX75" s="76"/>
      <c r="FY75" s="76"/>
      <c r="FZ75" s="76"/>
      <c r="GA75" s="76"/>
      <c r="GB75" s="76"/>
      <c r="GC75" s="76"/>
      <c r="GD75" s="76"/>
      <c r="GE75" s="76"/>
      <c r="GF75" s="76"/>
      <c r="GG75" s="76"/>
      <c r="GH75" s="76"/>
      <c r="GI75" s="76"/>
      <c r="GJ75" s="76"/>
      <c r="GK75" s="76"/>
      <c r="GL75" s="76"/>
      <c r="GM75" s="76"/>
      <c r="GN75" s="76"/>
      <c r="GO75" s="76"/>
      <c r="GP75" s="76"/>
      <c r="GQ75" s="76"/>
      <c r="GR75" s="76"/>
      <c r="GS75" s="76"/>
      <c r="GT75" s="76"/>
      <c r="GU75" s="76"/>
      <c r="GV75" s="76"/>
      <c r="GW75" s="76"/>
      <c r="GX75" s="76"/>
      <c r="GY75" s="76"/>
      <c r="GZ75" s="76"/>
      <c r="HA75" s="76"/>
      <c r="HB75" s="76"/>
      <c r="HC75" s="76"/>
      <c r="HD75" s="76"/>
      <c r="HE75" s="76"/>
      <c r="HF75" s="76"/>
      <c r="HG75" s="76"/>
      <c r="HH75" s="76"/>
      <c r="HI75" s="76"/>
      <c r="HJ75" s="76"/>
      <c r="HK75" s="76"/>
      <c r="HL75" s="76"/>
      <c r="HM75" s="76"/>
      <c r="HN75" s="76"/>
      <c r="HO75" s="76"/>
      <c r="HP75" s="76"/>
      <c r="HQ75" s="76"/>
      <c r="HR75" s="76"/>
      <c r="HS75" s="76"/>
      <c r="HT75" s="76"/>
      <c r="HU75" s="76"/>
      <c r="HV75" s="76"/>
      <c r="HW75" s="76"/>
      <c r="HX75" s="76"/>
      <c r="HY75" s="76"/>
      <c r="HZ75" s="76"/>
      <c r="IA75" s="76"/>
      <c r="IB75" s="76"/>
      <c r="IC75" s="76"/>
      <c r="ID75" s="76"/>
      <c r="IE75" s="76"/>
      <c r="IF75" s="76"/>
      <c r="IG75" s="76"/>
      <c r="IH75" s="76"/>
      <c r="II75" s="76"/>
      <c r="IJ75" s="76"/>
      <c r="IK75" s="76"/>
      <c r="IL75" s="76"/>
      <c r="IM75" s="76"/>
      <c r="IN75" s="76"/>
      <c r="IO75" s="76"/>
      <c r="IP75" s="76"/>
      <c r="IQ75" s="76"/>
      <c r="IR75" s="76"/>
      <c r="IS75" s="76"/>
      <c r="IT75" s="76"/>
      <c r="IU75" s="76"/>
    </row>
    <row r="76" spans="1:255" ht="12.75">
      <c r="A76" s="92">
        <v>430721</v>
      </c>
      <c r="B76" s="93" t="s">
        <v>94</v>
      </c>
      <c r="C76" s="91">
        <v>119602831.35000001</v>
      </c>
      <c r="D76" s="91">
        <v>21869506.399999999</v>
      </c>
      <c r="E76" s="91">
        <v>18558600</v>
      </c>
      <c r="F76" s="91">
        <v>2665400</v>
      </c>
      <c r="G76" s="91">
        <v>645506.4</v>
      </c>
      <c r="H76" s="91">
        <v>0</v>
      </c>
      <c r="I76" s="91">
        <v>96741302.900000006</v>
      </c>
      <c r="J76" s="91">
        <v>91585575.5</v>
      </c>
      <c r="K76" s="91">
        <v>75752000</v>
      </c>
      <c r="L76" s="91">
        <v>11188000</v>
      </c>
      <c r="M76" s="91">
        <v>0</v>
      </c>
      <c r="N76" s="91">
        <v>4645575.5</v>
      </c>
      <c r="O76" s="91">
        <v>5155727.4000000004</v>
      </c>
      <c r="P76" s="91">
        <v>3515000</v>
      </c>
      <c r="Q76" s="91">
        <v>0</v>
      </c>
      <c r="R76" s="91">
        <v>1640727.4</v>
      </c>
      <c r="S76" s="91">
        <v>0</v>
      </c>
      <c r="T76" s="91">
        <v>963567.34</v>
      </c>
      <c r="U76" s="91">
        <v>0</v>
      </c>
      <c r="V76" s="91">
        <v>28454.71</v>
      </c>
      <c r="W76" s="91">
        <v>0</v>
      </c>
      <c r="X76" s="91">
        <v>0</v>
      </c>
      <c r="Y76" s="91">
        <v>93357721.299999997</v>
      </c>
      <c r="Z76" s="91">
        <v>93248548.459999993</v>
      </c>
      <c r="AA76" s="91">
        <v>90080838.539999992</v>
      </c>
      <c r="AB76" s="91">
        <v>3167709.92</v>
      </c>
      <c r="AC76" s="91">
        <v>1722049.64</v>
      </c>
      <c r="AD76" s="91">
        <v>0</v>
      </c>
      <c r="AE76" s="91">
        <v>109172.84</v>
      </c>
      <c r="AF76" s="91">
        <v>0</v>
      </c>
      <c r="AG76" s="91">
        <v>0</v>
      </c>
      <c r="AH76" s="91">
        <v>166588011.69</v>
      </c>
      <c r="AI76" s="91">
        <v>163399046.97</v>
      </c>
      <c r="AJ76" s="91">
        <v>26245110.050000012</v>
      </c>
      <c r="AK76" s="91">
        <v>24740373.09</v>
      </c>
      <c r="AL76" s="91">
        <v>192833121.74000001</v>
      </c>
      <c r="AM76" s="91">
        <v>188139420.06</v>
      </c>
      <c r="AN76" s="91">
        <v>448200</v>
      </c>
      <c r="AO76" s="91">
        <v>90080838.539999992</v>
      </c>
      <c r="AP76" s="91">
        <v>74284395.879999995</v>
      </c>
      <c r="AQ76" s="91">
        <v>11057455.35</v>
      </c>
      <c r="AR76" s="91">
        <v>0</v>
      </c>
      <c r="AS76" s="91">
        <v>4738987.3099999996</v>
      </c>
      <c r="AT76" s="91">
        <v>90304944.939999998</v>
      </c>
      <c r="AU76" s="91">
        <v>74487979.939999998</v>
      </c>
      <c r="AV76" s="91">
        <v>11071875.5</v>
      </c>
      <c r="AW76" s="91">
        <v>0</v>
      </c>
      <c r="AX76" s="91">
        <v>4745089.5</v>
      </c>
      <c r="AY76" s="91">
        <v>-224106.4</v>
      </c>
      <c r="AZ76" s="91">
        <v>-203584.06</v>
      </c>
      <c r="BA76" s="91">
        <v>-14420.15</v>
      </c>
      <c r="BB76" s="91">
        <v>0</v>
      </c>
      <c r="BC76" s="91">
        <v>-6102.19</v>
      </c>
      <c r="BD76" s="76">
        <f t="shared" si="1"/>
        <v>1061206</v>
      </c>
      <c r="BE76" s="76"/>
      <c r="BF76" s="76"/>
      <c r="BG76" s="76"/>
      <c r="BH76" s="76"/>
      <c r="BI76" s="76"/>
      <c r="BJ76" s="76"/>
      <c r="BK76" s="76"/>
      <c r="BL76" s="76"/>
      <c r="BM76" s="76"/>
      <c r="BN76" s="76"/>
      <c r="BO76" s="76"/>
      <c r="BP76" s="76"/>
      <c r="BQ76" s="76"/>
      <c r="BR76" s="76"/>
      <c r="BS76" s="76"/>
      <c r="BT76" s="76"/>
      <c r="BU76" s="76"/>
      <c r="BV76" s="76"/>
      <c r="BW76" s="76"/>
      <c r="BX76" s="76"/>
      <c r="BY76" s="76"/>
      <c r="BZ76" s="76"/>
      <c r="CA76" s="76"/>
      <c r="CB76" s="76"/>
      <c r="CC76" s="76"/>
      <c r="CD76" s="76"/>
      <c r="CE76" s="76"/>
      <c r="CF76" s="76"/>
      <c r="CG76" s="76"/>
      <c r="CH76" s="76"/>
      <c r="CI76" s="76"/>
      <c r="CJ76" s="76"/>
      <c r="CK76" s="76"/>
      <c r="CL76" s="76"/>
      <c r="CM76" s="76"/>
      <c r="CN76" s="76"/>
      <c r="CO76" s="76"/>
      <c r="CP76" s="76"/>
      <c r="CQ76" s="76"/>
      <c r="CR76" s="76"/>
      <c r="CS76" s="76"/>
      <c r="CT76" s="76"/>
      <c r="CU76" s="76"/>
      <c r="CV76" s="76"/>
      <c r="CW76" s="76"/>
      <c r="CX76" s="76"/>
      <c r="CY76" s="76"/>
      <c r="CZ76" s="76"/>
      <c r="DA76" s="76"/>
      <c r="DB76" s="76"/>
      <c r="DC76" s="76"/>
      <c r="DD76" s="76"/>
      <c r="DE76" s="76"/>
      <c r="DF76" s="76"/>
      <c r="DG76" s="76"/>
      <c r="DH76" s="76"/>
      <c r="DI76" s="76"/>
      <c r="DJ76" s="76"/>
      <c r="DK76" s="76"/>
      <c r="DL76" s="76"/>
      <c r="DM76" s="76"/>
      <c r="DN76" s="76"/>
      <c r="DO76" s="76"/>
      <c r="DP76" s="76"/>
      <c r="DQ76" s="76"/>
      <c r="DR76" s="76"/>
      <c r="DS76" s="76"/>
      <c r="DT76" s="76"/>
      <c r="DU76" s="76"/>
      <c r="DV76" s="76"/>
      <c r="DW76" s="76"/>
      <c r="DX76" s="76"/>
      <c r="DY76" s="76"/>
      <c r="DZ76" s="76"/>
      <c r="EA76" s="76"/>
      <c r="EB76" s="76"/>
      <c r="EC76" s="76"/>
      <c r="ED76" s="76"/>
      <c r="EE76" s="76"/>
      <c r="EF76" s="76"/>
      <c r="EG76" s="76"/>
      <c r="EH76" s="76"/>
      <c r="EI76" s="76"/>
      <c r="EJ76" s="76"/>
      <c r="EK76" s="76"/>
      <c r="EL76" s="76"/>
      <c r="EM76" s="76"/>
      <c r="EN76" s="76"/>
      <c r="EO76" s="76"/>
      <c r="EP76" s="76"/>
      <c r="EQ76" s="76"/>
      <c r="ER76" s="76"/>
      <c r="ES76" s="76"/>
      <c r="ET76" s="76"/>
      <c r="EU76" s="76"/>
      <c r="EV76" s="76"/>
      <c r="EW76" s="76"/>
      <c r="EX76" s="76"/>
      <c r="EY76" s="76"/>
      <c r="EZ76" s="76"/>
      <c r="FA76" s="76"/>
      <c r="FB76" s="76"/>
      <c r="FC76" s="76"/>
      <c r="FD76" s="76"/>
      <c r="FE76" s="76"/>
      <c r="FF76" s="76"/>
      <c r="FG76" s="76"/>
      <c r="FH76" s="76"/>
      <c r="FI76" s="76"/>
      <c r="FJ76" s="76"/>
      <c r="FK76" s="76"/>
      <c r="FL76" s="76"/>
      <c r="FM76" s="76"/>
      <c r="FN76" s="76"/>
      <c r="FO76" s="76"/>
      <c r="FP76" s="76"/>
      <c r="FQ76" s="76"/>
      <c r="FR76" s="76"/>
      <c r="FS76" s="76"/>
      <c r="FT76" s="76"/>
      <c r="FU76" s="76"/>
      <c r="FV76" s="76"/>
      <c r="FW76" s="76"/>
      <c r="FX76" s="76"/>
      <c r="FY76" s="76"/>
      <c r="FZ76" s="76"/>
      <c r="GA76" s="76"/>
      <c r="GB76" s="76"/>
      <c r="GC76" s="76"/>
      <c r="GD76" s="76"/>
      <c r="GE76" s="76"/>
      <c r="GF76" s="76"/>
      <c r="GG76" s="76"/>
      <c r="GH76" s="76"/>
      <c r="GI76" s="76"/>
      <c r="GJ76" s="76"/>
      <c r="GK76" s="76"/>
      <c r="GL76" s="76"/>
      <c r="GM76" s="76"/>
      <c r="GN76" s="76"/>
      <c r="GO76" s="76"/>
      <c r="GP76" s="76"/>
      <c r="GQ76" s="76"/>
      <c r="GR76" s="76"/>
      <c r="GS76" s="76"/>
      <c r="GT76" s="76"/>
      <c r="GU76" s="76"/>
      <c r="GV76" s="76"/>
      <c r="GW76" s="76"/>
      <c r="GX76" s="76"/>
      <c r="GY76" s="76"/>
      <c r="GZ76" s="76"/>
      <c r="HA76" s="76"/>
      <c r="HB76" s="76"/>
      <c r="HC76" s="76"/>
      <c r="HD76" s="76"/>
      <c r="HE76" s="76"/>
      <c r="HF76" s="76"/>
      <c r="HG76" s="76"/>
      <c r="HH76" s="76"/>
      <c r="HI76" s="76"/>
      <c r="HJ76" s="76"/>
      <c r="HK76" s="76"/>
      <c r="HL76" s="76"/>
      <c r="HM76" s="76"/>
      <c r="HN76" s="76"/>
      <c r="HO76" s="76"/>
      <c r="HP76" s="76"/>
      <c r="HQ76" s="76"/>
      <c r="HR76" s="76"/>
      <c r="HS76" s="76"/>
      <c r="HT76" s="76"/>
      <c r="HU76" s="76"/>
      <c r="HV76" s="76"/>
      <c r="HW76" s="76"/>
      <c r="HX76" s="76"/>
      <c r="HY76" s="76"/>
      <c r="HZ76" s="76"/>
      <c r="IA76" s="76"/>
      <c r="IB76" s="76"/>
      <c r="IC76" s="76"/>
      <c r="ID76" s="76"/>
      <c r="IE76" s="76"/>
      <c r="IF76" s="76"/>
      <c r="IG76" s="76"/>
      <c r="IH76" s="76"/>
      <c r="II76" s="76"/>
      <c r="IJ76" s="76"/>
      <c r="IK76" s="76"/>
      <c r="IL76" s="76"/>
      <c r="IM76" s="76"/>
      <c r="IN76" s="76"/>
      <c r="IO76" s="76"/>
      <c r="IP76" s="76"/>
      <c r="IQ76" s="76"/>
      <c r="IR76" s="76"/>
      <c r="IS76" s="76"/>
      <c r="IT76" s="76"/>
      <c r="IU76" s="76"/>
    </row>
    <row r="77" spans="1:255" ht="12.75">
      <c r="A77" s="92">
        <v>430722</v>
      </c>
      <c r="B77" s="93" t="s">
        <v>95</v>
      </c>
      <c r="C77" s="91">
        <v>212673883.45000002</v>
      </c>
      <c r="D77" s="91">
        <v>67809176</v>
      </c>
      <c r="E77" s="91">
        <v>40672300</v>
      </c>
      <c r="F77" s="91">
        <v>13986300</v>
      </c>
      <c r="G77" s="91">
        <v>13150576</v>
      </c>
      <c r="H77" s="91">
        <v>0</v>
      </c>
      <c r="I77" s="91">
        <v>144023800</v>
      </c>
      <c r="J77" s="91">
        <v>134358100</v>
      </c>
      <c r="K77" s="91">
        <v>111277000</v>
      </c>
      <c r="L77" s="91">
        <v>16224000</v>
      </c>
      <c r="M77" s="91">
        <v>0</v>
      </c>
      <c r="N77" s="91">
        <v>6857100</v>
      </c>
      <c r="O77" s="91">
        <v>9665700</v>
      </c>
      <c r="P77" s="91">
        <v>6212000</v>
      </c>
      <c r="Q77" s="91">
        <v>0</v>
      </c>
      <c r="R77" s="91">
        <v>3453700</v>
      </c>
      <c r="S77" s="91">
        <v>0</v>
      </c>
      <c r="T77" s="91">
        <v>746395.12</v>
      </c>
      <c r="U77" s="91">
        <v>0</v>
      </c>
      <c r="V77" s="91">
        <v>94512.33</v>
      </c>
      <c r="W77" s="91">
        <v>0</v>
      </c>
      <c r="X77" s="91">
        <v>0</v>
      </c>
      <c r="Y77" s="91">
        <v>134079394.63000001</v>
      </c>
      <c r="Z77" s="91">
        <v>133955505.96000001</v>
      </c>
      <c r="AA77" s="91">
        <v>129304199.35000001</v>
      </c>
      <c r="AB77" s="91">
        <v>4651306.6100000003</v>
      </c>
      <c r="AC77" s="91">
        <v>842889.56</v>
      </c>
      <c r="AD77" s="91">
        <v>0</v>
      </c>
      <c r="AE77" s="91">
        <v>123888.67</v>
      </c>
      <c r="AF77" s="91">
        <v>0</v>
      </c>
      <c r="AG77" s="91">
        <v>0</v>
      </c>
      <c r="AH77" s="91">
        <v>288186800.95999998</v>
      </c>
      <c r="AI77" s="91">
        <v>284968831.57999998</v>
      </c>
      <c r="AJ77" s="91">
        <v>78594488.820000008</v>
      </c>
      <c r="AK77" s="91">
        <v>73540588.170000002</v>
      </c>
      <c r="AL77" s="91">
        <v>366781289.77999997</v>
      </c>
      <c r="AM77" s="91">
        <v>358509419.75</v>
      </c>
      <c r="AN77" s="91">
        <v>700000</v>
      </c>
      <c r="AO77" s="91">
        <v>129304199.35000001</v>
      </c>
      <c r="AP77" s="91">
        <v>106511169.35000001</v>
      </c>
      <c r="AQ77" s="91">
        <v>15954918.5</v>
      </c>
      <c r="AR77" s="91">
        <v>0</v>
      </c>
      <c r="AS77" s="91">
        <v>6838111.5</v>
      </c>
      <c r="AT77" s="91">
        <v>129931017.18000001</v>
      </c>
      <c r="AU77" s="91">
        <v>107101872.18000001</v>
      </c>
      <c r="AV77" s="91">
        <v>15980401.5</v>
      </c>
      <c r="AW77" s="91">
        <v>0</v>
      </c>
      <c r="AX77" s="91">
        <v>6848743.5</v>
      </c>
      <c r="AY77" s="91">
        <v>-626817.82999999996</v>
      </c>
      <c r="AZ77" s="91">
        <v>-590702.82999999996</v>
      </c>
      <c r="BA77" s="91">
        <v>-25483</v>
      </c>
      <c r="BB77" s="91">
        <v>0</v>
      </c>
      <c r="BC77" s="91">
        <v>-10632</v>
      </c>
      <c r="BD77" s="76">
        <f t="shared" si="1"/>
        <v>1521588</v>
      </c>
      <c r="BE77" s="76"/>
      <c r="BF77" s="76"/>
      <c r="BG77" s="76"/>
      <c r="BH77" s="76"/>
      <c r="BI77" s="76"/>
      <c r="BJ77" s="76"/>
      <c r="BK77" s="76"/>
      <c r="BL77" s="76"/>
      <c r="BM77" s="76"/>
      <c r="BN77" s="76"/>
      <c r="BO77" s="76"/>
      <c r="BP77" s="76"/>
      <c r="BQ77" s="76"/>
      <c r="BR77" s="76"/>
      <c r="BS77" s="76"/>
      <c r="BT77" s="76"/>
      <c r="BU77" s="76"/>
      <c r="BV77" s="76"/>
      <c r="BW77" s="76"/>
      <c r="BX77" s="76"/>
      <c r="BY77" s="76"/>
      <c r="BZ77" s="76"/>
      <c r="CA77" s="76"/>
      <c r="CB77" s="76"/>
      <c r="CC77" s="76"/>
      <c r="CD77" s="76"/>
      <c r="CE77" s="76"/>
      <c r="CF77" s="76"/>
      <c r="CG77" s="76"/>
      <c r="CH77" s="76"/>
      <c r="CI77" s="76"/>
      <c r="CJ77" s="76"/>
      <c r="CK77" s="76"/>
      <c r="CL77" s="76"/>
      <c r="CM77" s="76"/>
      <c r="CN77" s="76"/>
      <c r="CO77" s="76"/>
      <c r="CP77" s="76"/>
      <c r="CQ77" s="76"/>
      <c r="CR77" s="76"/>
      <c r="CS77" s="76"/>
      <c r="CT77" s="76"/>
      <c r="CU77" s="76"/>
      <c r="CV77" s="76"/>
      <c r="CW77" s="76"/>
      <c r="CX77" s="76"/>
      <c r="CY77" s="76"/>
      <c r="CZ77" s="76"/>
      <c r="DA77" s="76"/>
      <c r="DB77" s="76"/>
      <c r="DC77" s="76"/>
      <c r="DD77" s="76"/>
      <c r="DE77" s="76"/>
      <c r="DF77" s="76"/>
      <c r="DG77" s="76"/>
      <c r="DH77" s="76"/>
      <c r="DI77" s="76"/>
      <c r="DJ77" s="76"/>
      <c r="DK77" s="76"/>
      <c r="DL77" s="76"/>
      <c r="DM77" s="76"/>
      <c r="DN77" s="76"/>
      <c r="DO77" s="76"/>
      <c r="DP77" s="76"/>
      <c r="DQ77" s="76"/>
      <c r="DR77" s="76"/>
      <c r="DS77" s="76"/>
      <c r="DT77" s="76"/>
      <c r="DU77" s="76"/>
      <c r="DV77" s="76"/>
      <c r="DW77" s="76"/>
      <c r="DX77" s="76"/>
      <c r="DY77" s="76"/>
      <c r="DZ77" s="76"/>
      <c r="EA77" s="76"/>
      <c r="EB77" s="76"/>
      <c r="EC77" s="76"/>
      <c r="ED77" s="76"/>
      <c r="EE77" s="76"/>
      <c r="EF77" s="76"/>
      <c r="EG77" s="76"/>
      <c r="EH77" s="76"/>
      <c r="EI77" s="76"/>
      <c r="EJ77" s="76"/>
      <c r="EK77" s="76"/>
      <c r="EL77" s="76"/>
      <c r="EM77" s="76"/>
      <c r="EN77" s="76"/>
      <c r="EO77" s="76"/>
      <c r="EP77" s="76"/>
      <c r="EQ77" s="76"/>
      <c r="ER77" s="76"/>
      <c r="ES77" s="76"/>
      <c r="ET77" s="76"/>
      <c r="EU77" s="76"/>
      <c r="EV77" s="76"/>
      <c r="EW77" s="76"/>
      <c r="EX77" s="76"/>
      <c r="EY77" s="76"/>
      <c r="EZ77" s="76"/>
      <c r="FA77" s="76"/>
      <c r="FB77" s="76"/>
      <c r="FC77" s="76"/>
      <c r="FD77" s="76"/>
      <c r="FE77" s="76"/>
      <c r="FF77" s="76"/>
      <c r="FG77" s="76"/>
      <c r="FH77" s="76"/>
      <c r="FI77" s="76"/>
      <c r="FJ77" s="76"/>
      <c r="FK77" s="76"/>
      <c r="FL77" s="76"/>
      <c r="FM77" s="76"/>
      <c r="FN77" s="76"/>
      <c r="FO77" s="76"/>
      <c r="FP77" s="76"/>
      <c r="FQ77" s="76"/>
      <c r="FR77" s="76"/>
      <c r="FS77" s="76"/>
      <c r="FT77" s="76"/>
      <c r="FU77" s="76"/>
      <c r="FV77" s="76"/>
      <c r="FW77" s="76"/>
      <c r="FX77" s="76"/>
      <c r="FY77" s="76"/>
      <c r="FZ77" s="76"/>
      <c r="GA77" s="76"/>
      <c r="GB77" s="76"/>
      <c r="GC77" s="76"/>
      <c r="GD77" s="76"/>
      <c r="GE77" s="76"/>
      <c r="GF77" s="76"/>
      <c r="GG77" s="76"/>
      <c r="GH77" s="76"/>
      <c r="GI77" s="76"/>
      <c r="GJ77" s="76"/>
      <c r="GK77" s="76"/>
      <c r="GL77" s="76"/>
      <c r="GM77" s="76"/>
      <c r="GN77" s="76"/>
      <c r="GO77" s="76"/>
      <c r="GP77" s="76"/>
      <c r="GQ77" s="76"/>
      <c r="GR77" s="76"/>
      <c r="GS77" s="76"/>
      <c r="GT77" s="76"/>
      <c r="GU77" s="76"/>
      <c r="GV77" s="76"/>
      <c r="GW77" s="76"/>
      <c r="GX77" s="76"/>
      <c r="GY77" s="76"/>
      <c r="GZ77" s="76"/>
      <c r="HA77" s="76"/>
      <c r="HB77" s="76"/>
      <c r="HC77" s="76"/>
      <c r="HD77" s="76"/>
      <c r="HE77" s="76"/>
      <c r="HF77" s="76"/>
      <c r="HG77" s="76"/>
      <c r="HH77" s="76"/>
      <c r="HI77" s="76"/>
      <c r="HJ77" s="76"/>
      <c r="HK77" s="76"/>
      <c r="HL77" s="76"/>
      <c r="HM77" s="76"/>
      <c r="HN77" s="76"/>
      <c r="HO77" s="76"/>
      <c r="HP77" s="76"/>
      <c r="HQ77" s="76"/>
      <c r="HR77" s="76"/>
      <c r="HS77" s="76"/>
      <c r="HT77" s="76"/>
      <c r="HU77" s="76"/>
      <c r="HV77" s="76"/>
      <c r="HW77" s="76"/>
      <c r="HX77" s="76"/>
      <c r="HY77" s="76"/>
      <c r="HZ77" s="76"/>
      <c r="IA77" s="76"/>
      <c r="IB77" s="76"/>
      <c r="IC77" s="76"/>
      <c r="ID77" s="76"/>
      <c r="IE77" s="76"/>
      <c r="IF77" s="76"/>
      <c r="IG77" s="76"/>
      <c r="IH77" s="76"/>
      <c r="II77" s="76"/>
      <c r="IJ77" s="76"/>
      <c r="IK77" s="76"/>
      <c r="IL77" s="76"/>
      <c r="IM77" s="76"/>
      <c r="IN77" s="76"/>
      <c r="IO77" s="76"/>
      <c r="IP77" s="76"/>
      <c r="IQ77" s="76"/>
      <c r="IR77" s="76"/>
      <c r="IS77" s="76"/>
      <c r="IT77" s="76"/>
      <c r="IU77" s="76"/>
    </row>
    <row r="78" spans="1:255" ht="12.75">
      <c r="A78" s="92">
        <v>430723</v>
      </c>
      <c r="B78" s="93" t="s">
        <v>96</v>
      </c>
      <c r="C78" s="91">
        <v>208105126.20000002</v>
      </c>
      <c r="D78" s="91">
        <v>34949500</v>
      </c>
      <c r="E78" s="91">
        <v>27818000</v>
      </c>
      <c r="F78" s="91">
        <v>7131500</v>
      </c>
      <c r="G78" s="91">
        <v>0</v>
      </c>
      <c r="H78" s="91">
        <v>0</v>
      </c>
      <c r="I78" s="91">
        <v>171936000</v>
      </c>
      <c r="J78" s="91">
        <v>165413000</v>
      </c>
      <c r="K78" s="91">
        <v>136900000</v>
      </c>
      <c r="L78" s="91">
        <v>20082000</v>
      </c>
      <c r="M78" s="91">
        <v>0</v>
      </c>
      <c r="N78" s="91">
        <v>8431000</v>
      </c>
      <c r="O78" s="91">
        <v>6523000</v>
      </c>
      <c r="P78" s="91">
        <v>5200000</v>
      </c>
      <c r="Q78" s="91">
        <v>0</v>
      </c>
      <c r="R78" s="91">
        <v>1323000</v>
      </c>
      <c r="S78" s="91">
        <v>0</v>
      </c>
      <c r="T78" s="91">
        <v>1164384.5900000001</v>
      </c>
      <c r="U78" s="91">
        <v>0</v>
      </c>
      <c r="V78" s="91">
        <v>55241.61</v>
      </c>
      <c r="W78" s="91">
        <v>0</v>
      </c>
      <c r="X78" s="91">
        <v>0</v>
      </c>
      <c r="Y78" s="91">
        <v>167080871.15000001</v>
      </c>
      <c r="Z78" s="91">
        <v>167017203.44</v>
      </c>
      <c r="AA78" s="91">
        <v>158744121.25999999</v>
      </c>
      <c r="AB78" s="91">
        <v>8273082.1799999997</v>
      </c>
      <c r="AC78" s="91">
        <v>3878359.06</v>
      </c>
      <c r="AD78" s="91">
        <v>0</v>
      </c>
      <c r="AE78" s="91">
        <v>63667.71</v>
      </c>
      <c r="AF78" s="91">
        <v>0</v>
      </c>
      <c r="AG78" s="91">
        <v>0</v>
      </c>
      <c r="AH78" s="91">
        <v>305781205.91000003</v>
      </c>
      <c r="AI78" s="91">
        <v>300648556.26999998</v>
      </c>
      <c r="AJ78" s="91">
        <v>41024255.050000012</v>
      </c>
      <c r="AK78" s="91">
        <v>34355376.310000002</v>
      </c>
      <c r="AL78" s="91">
        <v>346805460.96000004</v>
      </c>
      <c r="AM78" s="91">
        <v>335003932.57999998</v>
      </c>
      <c r="AN78" s="91">
        <v>162000</v>
      </c>
      <c r="AO78" s="91">
        <v>158744121.26000002</v>
      </c>
      <c r="AP78" s="91">
        <v>130875948.10000001</v>
      </c>
      <c r="AQ78" s="91">
        <v>19507899.760000002</v>
      </c>
      <c r="AR78" s="91">
        <v>0</v>
      </c>
      <c r="AS78" s="91">
        <v>8360273.4000000004</v>
      </c>
      <c r="AT78" s="91">
        <v>159060952.34</v>
      </c>
      <c r="AU78" s="91">
        <v>131160080.84</v>
      </c>
      <c r="AV78" s="91">
        <v>19530685.5</v>
      </c>
      <c r="AW78" s="91">
        <v>0</v>
      </c>
      <c r="AX78" s="91">
        <v>8370186</v>
      </c>
      <c r="AY78" s="91">
        <v>-316831.07999999996</v>
      </c>
      <c r="AZ78" s="91">
        <v>-284132.74</v>
      </c>
      <c r="BA78" s="91">
        <v>-22785.74</v>
      </c>
      <c r="BB78" s="91">
        <v>0</v>
      </c>
      <c r="BC78" s="91">
        <v>-9912.6</v>
      </c>
      <c r="BD78" s="76">
        <f t="shared" si="1"/>
        <v>1869656</v>
      </c>
      <c r="BE78" s="76"/>
      <c r="BF78" s="76"/>
      <c r="BG78" s="76"/>
      <c r="BH78" s="76"/>
      <c r="BI78" s="76"/>
      <c r="BJ78" s="76"/>
      <c r="BK78" s="76"/>
      <c r="BL78" s="76"/>
      <c r="BM78" s="76"/>
      <c r="BN78" s="76"/>
      <c r="BO78" s="76"/>
      <c r="BP78" s="76"/>
      <c r="BQ78" s="76"/>
      <c r="BR78" s="76"/>
      <c r="BS78" s="76"/>
      <c r="BT78" s="76"/>
      <c r="BU78" s="76"/>
      <c r="BV78" s="76"/>
      <c r="BW78" s="76"/>
      <c r="BX78" s="76"/>
      <c r="BY78" s="76"/>
      <c r="BZ78" s="76"/>
      <c r="CA78" s="76"/>
      <c r="CB78" s="76"/>
      <c r="CC78" s="76"/>
      <c r="CD78" s="76"/>
      <c r="CE78" s="76"/>
      <c r="CF78" s="76"/>
      <c r="CG78" s="76"/>
      <c r="CH78" s="76"/>
      <c r="CI78" s="76"/>
      <c r="CJ78" s="76"/>
      <c r="CK78" s="76"/>
      <c r="CL78" s="76"/>
      <c r="CM78" s="76"/>
      <c r="CN78" s="76"/>
      <c r="CO78" s="76"/>
      <c r="CP78" s="76"/>
      <c r="CQ78" s="76"/>
      <c r="CR78" s="76"/>
      <c r="CS78" s="76"/>
      <c r="CT78" s="76"/>
      <c r="CU78" s="76"/>
      <c r="CV78" s="76"/>
      <c r="CW78" s="76"/>
      <c r="CX78" s="76"/>
      <c r="CY78" s="76"/>
      <c r="CZ78" s="76"/>
      <c r="DA78" s="76"/>
      <c r="DB78" s="76"/>
      <c r="DC78" s="76"/>
      <c r="DD78" s="76"/>
      <c r="DE78" s="76"/>
      <c r="DF78" s="76"/>
      <c r="DG78" s="76"/>
      <c r="DH78" s="76"/>
      <c r="DI78" s="76"/>
      <c r="DJ78" s="76"/>
      <c r="DK78" s="76"/>
      <c r="DL78" s="76"/>
      <c r="DM78" s="76"/>
      <c r="DN78" s="76"/>
      <c r="DO78" s="76"/>
      <c r="DP78" s="76"/>
      <c r="DQ78" s="76"/>
      <c r="DR78" s="76"/>
      <c r="DS78" s="76"/>
      <c r="DT78" s="76"/>
      <c r="DU78" s="76"/>
      <c r="DV78" s="76"/>
      <c r="DW78" s="76"/>
      <c r="DX78" s="76"/>
      <c r="DY78" s="76"/>
      <c r="DZ78" s="76"/>
      <c r="EA78" s="76"/>
      <c r="EB78" s="76"/>
      <c r="EC78" s="76"/>
      <c r="ED78" s="76"/>
      <c r="EE78" s="76"/>
      <c r="EF78" s="76"/>
      <c r="EG78" s="76"/>
      <c r="EH78" s="76"/>
      <c r="EI78" s="76"/>
      <c r="EJ78" s="76"/>
      <c r="EK78" s="76"/>
      <c r="EL78" s="76"/>
      <c r="EM78" s="76"/>
      <c r="EN78" s="76"/>
      <c r="EO78" s="76"/>
      <c r="EP78" s="76"/>
      <c r="EQ78" s="76"/>
      <c r="ER78" s="76"/>
      <c r="ES78" s="76"/>
      <c r="ET78" s="76"/>
      <c r="EU78" s="76"/>
      <c r="EV78" s="76"/>
      <c r="EW78" s="76"/>
      <c r="EX78" s="76"/>
      <c r="EY78" s="76"/>
      <c r="EZ78" s="76"/>
      <c r="FA78" s="76"/>
      <c r="FB78" s="76"/>
      <c r="FC78" s="76"/>
      <c r="FD78" s="76"/>
      <c r="FE78" s="76"/>
      <c r="FF78" s="76"/>
      <c r="FG78" s="76"/>
      <c r="FH78" s="76"/>
      <c r="FI78" s="76"/>
      <c r="FJ78" s="76"/>
      <c r="FK78" s="76"/>
      <c r="FL78" s="76"/>
      <c r="FM78" s="76"/>
      <c r="FN78" s="76"/>
      <c r="FO78" s="76"/>
      <c r="FP78" s="76"/>
      <c r="FQ78" s="76"/>
      <c r="FR78" s="76"/>
      <c r="FS78" s="76"/>
      <c r="FT78" s="76"/>
      <c r="FU78" s="76"/>
      <c r="FV78" s="76"/>
      <c r="FW78" s="76"/>
      <c r="FX78" s="76"/>
      <c r="FY78" s="76"/>
      <c r="FZ78" s="76"/>
      <c r="GA78" s="76"/>
      <c r="GB78" s="76"/>
      <c r="GC78" s="76"/>
      <c r="GD78" s="76"/>
      <c r="GE78" s="76"/>
      <c r="GF78" s="76"/>
      <c r="GG78" s="76"/>
      <c r="GH78" s="76"/>
      <c r="GI78" s="76"/>
      <c r="GJ78" s="76"/>
      <c r="GK78" s="76"/>
      <c r="GL78" s="76"/>
      <c r="GM78" s="76"/>
      <c r="GN78" s="76"/>
      <c r="GO78" s="76"/>
      <c r="GP78" s="76"/>
      <c r="GQ78" s="76"/>
      <c r="GR78" s="76"/>
      <c r="GS78" s="76"/>
      <c r="GT78" s="76"/>
      <c r="GU78" s="76"/>
      <c r="GV78" s="76"/>
      <c r="GW78" s="76"/>
      <c r="GX78" s="76"/>
      <c r="GY78" s="76"/>
      <c r="GZ78" s="76"/>
      <c r="HA78" s="76"/>
      <c r="HB78" s="76"/>
      <c r="HC78" s="76"/>
      <c r="HD78" s="76"/>
      <c r="HE78" s="76"/>
      <c r="HF78" s="76"/>
      <c r="HG78" s="76"/>
      <c r="HH78" s="76"/>
      <c r="HI78" s="76"/>
      <c r="HJ78" s="76"/>
      <c r="HK78" s="76"/>
      <c r="HL78" s="76"/>
      <c r="HM78" s="76"/>
      <c r="HN78" s="76"/>
      <c r="HO78" s="76"/>
      <c r="HP78" s="76"/>
      <c r="HQ78" s="76"/>
      <c r="HR78" s="76"/>
      <c r="HS78" s="76"/>
      <c r="HT78" s="76"/>
      <c r="HU78" s="76"/>
      <c r="HV78" s="76"/>
      <c r="HW78" s="76"/>
      <c r="HX78" s="76"/>
      <c r="HY78" s="76"/>
      <c r="HZ78" s="76"/>
      <c r="IA78" s="76"/>
      <c r="IB78" s="76"/>
      <c r="IC78" s="76"/>
      <c r="ID78" s="76"/>
      <c r="IE78" s="76"/>
      <c r="IF78" s="76"/>
      <c r="IG78" s="76"/>
      <c r="IH78" s="76"/>
      <c r="II78" s="76"/>
      <c r="IJ78" s="76"/>
      <c r="IK78" s="76"/>
      <c r="IL78" s="76"/>
      <c r="IM78" s="76"/>
      <c r="IN78" s="76"/>
      <c r="IO78" s="76"/>
      <c r="IP78" s="76"/>
      <c r="IQ78" s="76"/>
      <c r="IR78" s="76"/>
      <c r="IS78" s="76"/>
      <c r="IT78" s="76"/>
      <c r="IU78" s="76"/>
    </row>
    <row r="79" spans="1:255" ht="12.75">
      <c r="A79" s="92">
        <v>430724</v>
      </c>
      <c r="B79" s="93" t="s">
        <v>97</v>
      </c>
      <c r="C79" s="91">
        <v>106110046.29000001</v>
      </c>
      <c r="D79" s="91">
        <v>21168836.800000001</v>
      </c>
      <c r="E79" s="91">
        <v>14971900</v>
      </c>
      <c r="F79" s="91">
        <v>1533300</v>
      </c>
      <c r="G79" s="91">
        <v>4663636.8</v>
      </c>
      <c r="H79" s="91">
        <v>0</v>
      </c>
      <c r="I79" s="91">
        <v>84419000</v>
      </c>
      <c r="J79" s="91">
        <v>80268000</v>
      </c>
      <c r="K79" s="91">
        <v>66572000</v>
      </c>
      <c r="L79" s="91">
        <v>8148000</v>
      </c>
      <c r="M79" s="91">
        <v>0</v>
      </c>
      <c r="N79" s="91">
        <v>5548000</v>
      </c>
      <c r="O79" s="91">
        <v>4151000</v>
      </c>
      <c r="P79" s="91">
        <v>2788000</v>
      </c>
      <c r="Q79" s="91">
        <v>0</v>
      </c>
      <c r="R79" s="91">
        <v>1363000</v>
      </c>
      <c r="S79" s="91">
        <v>0</v>
      </c>
      <c r="T79" s="91">
        <v>396517.34</v>
      </c>
      <c r="U79" s="91">
        <v>0</v>
      </c>
      <c r="V79" s="91">
        <v>125692.15</v>
      </c>
      <c r="W79" s="91">
        <v>0</v>
      </c>
      <c r="X79" s="91">
        <v>0</v>
      </c>
      <c r="Y79" s="91">
        <v>84721770.069999993</v>
      </c>
      <c r="Z79" s="91">
        <v>84678846.11999999</v>
      </c>
      <c r="AA79" s="91">
        <v>78239745.069999993</v>
      </c>
      <c r="AB79" s="91">
        <v>6439101.0499999998</v>
      </c>
      <c r="AC79" s="91">
        <v>2952982.92</v>
      </c>
      <c r="AD79" s="91">
        <v>0</v>
      </c>
      <c r="AE79" s="91">
        <v>42923.95</v>
      </c>
      <c r="AF79" s="91">
        <v>0</v>
      </c>
      <c r="AG79" s="91">
        <v>0</v>
      </c>
      <c r="AH79" s="91">
        <v>154881035.49000001</v>
      </c>
      <c r="AI79" s="91">
        <v>151957655.19</v>
      </c>
      <c r="AJ79" s="91">
        <v>21388276.220000014</v>
      </c>
      <c r="AK79" s="91">
        <v>19360021.289999999</v>
      </c>
      <c r="AL79" s="91">
        <v>176269311.71000004</v>
      </c>
      <c r="AM79" s="91">
        <v>171317676.47999999</v>
      </c>
      <c r="AN79" s="91">
        <v>168000</v>
      </c>
      <c r="AO79" s="91">
        <v>78239745.069999993</v>
      </c>
      <c r="AP79" s="91">
        <v>64495559.109999999</v>
      </c>
      <c r="AQ79" s="91">
        <v>8246640.1600000001</v>
      </c>
      <c r="AR79" s="91">
        <v>0</v>
      </c>
      <c r="AS79" s="91">
        <v>5497545.7999999998</v>
      </c>
      <c r="AT79" s="91">
        <v>78336955.049999997</v>
      </c>
      <c r="AU79" s="91">
        <v>64587350.049999997</v>
      </c>
      <c r="AV79" s="91">
        <v>8249879</v>
      </c>
      <c r="AW79" s="91">
        <v>0</v>
      </c>
      <c r="AX79" s="91">
        <v>5499726</v>
      </c>
      <c r="AY79" s="91">
        <v>-97209.98</v>
      </c>
      <c r="AZ79" s="91">
        <v>-91790.94</v>
      </c>
      <c r="BA79" s="91">
        <v>-3238.84</v>
      </c>
      <c r="BB79" s="91">
        <v>0</v>
      </c>
      <c r="BC79" s="91">
        <v>-2180.1999999999998</v>
      </c>
      <c r="BD79" s="76">
        <f t="shared" si="1"/>
        <v>921365</v>
      </c>
      <c r="BE79" s="76"/>
      <c r="BF79" s="76"/>
      <c r="BG79" s="76"/>
      <c r="BH79" s="76"/>
      <c r="BI79" s="76"/>
      <c r="BJ79" s="76"/>
      <c r="BK79" s="76"/>
      <c r="BL79" s="76"/>
      <c r="BM79" s="76"/>
      <c r="BN79" s="76"/>
      <c r="BO79" s="76"/>
      <c r="BP79" s="76"/>
      <c r="BQ79" s="76"/>
      <c r="BR79" s="76"/>
      <c r="BS79" s="76"/>
      <c r="BT79" s="76"/>
      <c r="BU79" s="76"/>
      <c r="BV79" s="76"/>
      <c r="BW79" s="76"/>
      <c r="BX79" s="76"/>
      <c r="BY79" s="76"/>
      <c r="BZ79" s="76"/>
      <c r="CA79" s="76"/>
      <c r="CB79" s="76"/>
      <c r="CC79" s="76"/>
      <c r="CD79" s="76"/>
      <c r="CE79" s="76"/>
      <c r="CF79" s="76"/>
      <c r="CG79" s="76"/>
      <c r="CH79" s="76"/>
      <c r="CI79" s="76"/>
      <c r="CJ79" s="76"/>
      <c r="CK79" s="76"/>
      <c r="CL79" s="76"/>
      <c r="CM79" s="76"/>
      <c r="CN79" s="76"/>
      <c r="CO79" s="76"/>
      <c r="CP79" s="76"/>
      <c r="CQ79" s="76"/>
      <c r="CR79" s="76"/>
      <c r="CS79" s="76"/>
      <c r="CT79" s="76"/>
      <c r="CU79" s="76"/>
      <c r="CV79" s="76"/>
      <c r="CW79" s="76"/>
      <c r="CX79" s="76"/>
      <c r="CY79" s="76"/>
      <c r="CZ79" s="76"/>
      <c r="DA79" s="76"/>
      <c r="DB79" s="76"/>
      <c r="DC79" s="76"/>
      <c r="DD79" s="76"/>
      <c r="DE79" s="76"/>
      <c r="DF79" s="76"/>
      <c r="DG79" s="76"/>
      <c r="DH79" s="76"/>
      <c r="DI79" s="76"/>
      <c r="DJ79" s="76"/>
      <c r="DK79" s="76"/>
      <c r="DL79" s="76"/>
      <c r="DM79" s="76"/>
      <c r="DN79" s="76"/>
      <c r="DO79" s="76"/>
      <c r="DP79" s="76"/>
      <c r="DQ79" s="76"/>
      <c r="DR79" s="76"/>
      <c r="DS79" s="76"/>
      <c r="DT79" s="76"/>
      <c r="DU79" s="76"/>
      <c r="DV79" s="76"/>
      <c r="DW79" s="76"/>
      <c r="DX79" s="76"/>
      <c r="DY79" s="76"/>
      <c r="DZ79" s="76"/>
      <c r="EA79" s="76"/>
      <c r="EB79" s="76"/>
      <c r="EC79" s="76"/>
      <c r="ED79" s="76"/>
      <c r="EE79" s="76"/>
      <c r="EF79" s="76"/>
      <c r="EG79" s="76"/>
      <c r="EH79" s="76"/>
      <c r="EI79" s="76"/>
      <c r="EJ79" s="76"/>
      <c r="EK79" s="76"/>
      <c r="EL79" s="76"/>
      <c r="EM79" s="76"/>
      <c r="EN79" s="76"/>
      <c r="EO79" s="76"/>
      <c r="EP79" s="76"/>
      <c r="EQ79" s="76"/>
      <c r="ER79" s="76"/>
      <c r="ES79" s="76"/>
      <c r="ET79" s="76"/>
      <c r="EU79" s="76"/>
      <c r="EV79" s="76"/>
      <c r="EW79" s="76"/>
      <c r="EX79" s="76"/>
      <c r="EY79" s="76"/>
      <c r="EZ79" s="76"/>
      <c r="FA79" s="76"/>
      <c r="FB79" s="76"/>
      <c r="FC79" s="76"/>
      <c r="FD79" s="76"/>
      <c r="FE79" s="76"/>
      <c r="FF79" s="76"/>
      <c r="FG79" s="76"/>
      <c r="FH79" s="76"/>
      <c r="FI79" s="76"/>
      <c r="FJ79" s="76"/>
      <c r="FK79" s="76"/>
      <c r="FL79" s="76"/>
      <c r="FM79" s="76"/>
      <c r="FN79" s="76"/>
      <c r="FO79" s="76"/>
      <c r="FP79" s="76"/>
      <c r="FQ79" s="76"/>
      <c r="FR79" s="76"/>
      <c r="FS79" s="76"/>
      <c r="FT79" s="76"/>
      <c r="FU79" s="76"/>
      <c r="FV79" s="76"/>
      <c r="FW79" s="76"/>
      <c r="FX79" s="76"/>
      <c r="FY79" s="76"/>
      <c r="FZ79" s="76"/>
      <c r="GA79" s="76"/>
      <c r="GB79" s="76"/>
      <c r="GC79" s="76"/>
      <c r="GD79" s="76"/>
      <c r="GE79" s="76"/>
      <c r="GF79" s="76"/>
      <c r="GG79" s="76"/>
      <c r="GH79" s="76"/>
      <c r="GI79" s="76"/>
      <c r="GJ79" s="76"/>
      <c r="GK79" s="76"/>
      <c r="GL79" s="76"/>
      <c r="GM79" s="76"/>
      <c r="GN79" s="76"/>
      <c r="GO79" s="76"/>
      <c r="GP79" s="76"/>
      <c r="GQ79" s="76"/>
      <c r="GR79" s="76"/>
      <c r="GS79" s="76"/>
      <c r="GT79" s="76"/>
      <c r="GU79" s="76"/>
      <c r="GV79" s="76"/>
      <c r="GW79" s="76"/>
      <c r="GX79" s="76"/>
      <c r="GY79" s="76"/>
      <c r="GZ79" s="76"/>
      <c r="HA79" s="76"/>
      <c r="HB79" s="76"/>
      <c r="HC79" s="76"/>
      <c r="HD79" s="76"/>
      <c r="HE79" s="76"/>
      <c r="HF79" s="76"/>
      <c r="HG79" s="76"/>
      <c r="HH79" s="76"/>
      <c r="HI79" s="76"/>
      <c r="HJ79" s="76"/>
      <c r="HK79" s="76"/>
      <c r="HL79" s="76"/>
      <c r="HM79" s="76"/>
      <c r="HN79" s="76"/>
      <c r="HO79" s="76"/>
      <c r="HP79" s="76"/>
      <c r="HQ79" s="76"/>
      <c r="HR79" s="76"/>
      <c r="HS79" s="76"/>
      <c r="HT79" s="76"/>
      <c r="HU79" s="76"/>
      <c r="HV79" s="76"/>
      <c r="HW79" s="76"/>
      <c r="HX79" s="76"/>
      <c r="HY79" s="76"/>
      <c r="HZ79" s="76"/>
      <c r="IA79" s="76"/>
      <c r="IB79" s="76"/>
      <c r="IC79" s="76"/>
      <c r="ID79" s="76"/>
      <c r="IE79" s="76"/>
      <c r="IF79" s="76"/>
      <c r="IG79" s="76"/>
      <c r="IH79" s="76"/>
      <c r="II79" s="76"/>
      <c r="IJ79" s="76"/>
      <c r="IK79" s="76"/>
      <c r="IL79" s="76"/>
      <c r="IM79" s="76"/>
      <c r="IN79" s="76"/>
      <c r="IO79" s="76"/>
      <c r="IP79" s="76"/>
      <c r="IQ79" s="76"/>
      <c r="IR79" s="76"/>
      <c r="IS79" s="76"/>
      <c r="IT79" s="76"/>
      <c r="IU79" s="76"/>
    </row>
    <row r="80" spans="1:255" ht="12.75">
      <c r="A80" s="92">
        <v>430725</v>
      </c>
      <c r="B80" s="93" t="s">
        <v>98</v>
      </c>
      <c r="C80" s="91">
        <v>246355537.44999999</v>
      </c>
      <c r="D80" s="91">
        <v>37215500</v>
      </c>
      <c r="E80" s="91">
        <v>32694500</v>
      </c>
      <c r="F80" s="91">
        <v>4521000</v>
      </c>
      <c r="G80" s="91">
        <v>0</v>
      </c>
      <c r="H80" s="91">
        <v>0</v>
      </c>
      <c r="I80" s="91">
        <v>207834352</v>
      </c>
      <c r="J80" s="91">
        <v>197805400</v>
      </c>
      <c r="K80" s="91">
        <v>164785000</v>
      </c>
      <c r="L80" s="91">
        <v>24304000</v>
      </c>
      <c r="M80" s="91">
        <v>0</v>
      </c>
      <c r="N80" s="91">
        <v>8716400</v>
      </c>
      <c r="O80" s="91">
        <v>10028952</v>
      </c>
      <c r="P80" s="91">
        <v>6197000</v>
      </c>
      <c r="Q80" s="91">
        <v>0</v>
      </c>
      <c r="R80" s="91">
        <v>3831952</v>
      </c>
      <c r="S80" s="91">
        <v>0</v>
      </c>
      <c r="T80" s="91">
        <v>1179763.76</v>
      </c>
      <c r="U80" s="91">
        <v>0</v>
      </c>
      <c r="V80" s="91">
        <v>125921.69</v>
      </c>
      <c r="W80" s="91">
        <v>0</v>
      </c>
      <c r="X80" s="91">
        <v>0</v>
      </c>
      <c r="Y80" s="91">
        <v>189248710</v>
      </c>
      <c r="Z80" s="91">
        <v>189193316.19</v>
      </c>
      <c r="AA80" s="91">
        <v>185944542.34999999</v>
      </c>
      <c r="AB80" s="91">
        <v>3248773.84</v>
      </c>
      <c r="AC80" s="91">
        <v>1052107.42</v>
      </c>
      <c r="AD80" s="91">
        <v>0</v>
      </c>
      <c r="AE80" s="91">
        <v>55393.81</v>
      </c>
      <c r="AF80" s="91">
        <v>0</v>
      </c>
      <c r="AG80" s="91">
        <v>0</v>
      </c>
      <c r="AH80" s="91">
        <v>238455389</v>
      </c>
      <c r="AI80" s="91">
        <v>246008610.22999999</v>
      </c>
      <c r="AJ80" s="91">
        <v>57106827.449999988</v>
      </c>
      <c r="AK80" s="91">
        <v>45245969.799999997</v>
      </c>
      <c r="AL80" s="91">
        <v>295562216.44999999</v>
      </c>
      <c r="AM80" s="91">
        <v>291254580.02999997</v>
      </c>
      <c r="AN80" s="91">
        <v>626800</v>
      </c>
      <c r="AO80" s="91">
        <v>185944542.34999999</v>
      </c>
      <c r="AP80" s="91">
        <v>153195877.34999999</v>
      </c>
      <c r="AQ80" s="91">
        <v>22924356</v>
      </c>
      <c r="AR80" s="91">
        <v>0</v>
      </c>
      <c r="AS80" s="91">
        <v>9824309</v>
      </c>
      <c r="AT80" s="91">
        <v>186512942.28999999</v>
      </c>
      <c r="AU80" s="91">
        <v>153741347.28999999</v>
      </c>
      <c r="AV80" s="91">
        <v>22940116.5</v>
      </c>
      <c r="AW80" s="91">
        <v>0</v>
      </c>
      <c r="AX80" s="91">
        <v>9831478.5</v>
      </c>
      <c r="AY80" s="91">
        <v>-568399.93999999994</v>
      </c>
      <c r="AZ80" s="91">
        <v>-545469.93999999994</v>
      </c>
      <c r="BA80" s="91">
        <v>-15760.5</v>
      </c>
      <c r="BB80" s="91">
        <v>0</v>
      </c>
      <c r="BC80" s="91">
        <v>-7169.5</v>
      </c>
      <c r="BD80" s="76">
        <f t="shared" si="1"/>
        <v>2188513</v>
      </c>
      <c r="BE80" s="76"/>
      <c r="BF80" s="76"/>
      <c r="BG80" s="76"/>
      <c r="BH80" s="76"/>
      <c r="BI80" s="76"/>
      <c r="BJ80" s="76"/>
      <c r="BK80" s="76"/>
      <c r="BL80" s="76"/>
      <c r="BM80" s="76"/>
      <c r="BN80" s="76"/>
      <c r="BO80" s="76"/>
      <c r="BP80" s="76"/>
      <c r="BQ80" s="76"/>
      <c r="BR80" s="76"/>
      <c r="BS80" s="76"/>
      <c r="BT80" s="76"/>
      <c r="BU80" s="76"/>
      <c r="BV80" s="76"/>
      <c r="BW80" s="76"/>
      <c r="BX80" s="76"/>
      <c r="BY80" s="76"/>
      <c r="BZ80" s="76"/>
      <c r="CA80" s="76"/>
      <c r="CB80" s="76"/>
      <c r="CC80" s="76"/>
      <c r="CD80" s="76"/>
      <c r="CE80" s="76"/>
      <c r="CF80" s="76"/>
      <c r="CG80" s="76"/>
      <c r="CH80" s="76"/>
      <c r="CI80" s="76"/>
      <c r="CJ80" s="76"/>
      <c r="CK80" s="76"/>
      <c r="CL80" s="76"/>
      <c r="CM80" s="76"/>
      <c r="CN80" s="76"/>
      <c r="CO80" s="76"/>
      <c r="CP80" s="76"/>
      <c r="CQ80" s="76"/>
      <c r="CR80" s="76"/>
      <c r="CS80" s="76"/>
      <c r="CT80" s="76"/>
      <c r="CU80" s="76"/>
      <c r="CV80" s="76"/>
      <c r="CW80" s="76"/>
      <c r="CX80" s="76"/>
      <c r="CY80" s="76"/>
      <c r="CZ80" s="76"/>
      <c r="DA80" s="76"/>
      <c r="DB80" s="76"/>
      <c r="DC80" s="76"/>
      <c r="DD80" s="76"/>
      <c r="DE80" s="76"/>
      <c r="DF80" s="76"/>
      <c r="DG80" s="76"/>
      <c r="DH80" s="76"/>
      <c r="DI80" s="76"/>
      <c r="DJ80" s="76"/>
      <c r="DK80" s="76"/>
      <c r="DL80" s="76"/>
      <c r="DM80" s="76"/>
      <c r="DN80" s="76"/>
      <c r="DO80" s="76"/>
      <c r="DP80" s="76"/>
      <c r="DQ80" s="76"/>
      <c r="DR80" s="76"/>
      <c r="DS80" s="76"/>
      <c r="DT80" s="76"/>
      <c r="DU80" s="76"/>
      <c r="DV80" s="76"/>
      <c r="DW80" s="76"/>
      <c r="DX80" s="76"/>
      <c r="DY80" s="76"/>
      <c r="DZ80" s="76"/>
      <c r="EA80" s="76"/>
      <c r="EB80" s="76"/>
      <c r="EC80" s="76"/>
      <c r="ED80" s="76"/>
      <c r="EE80" s="76"/>
      <c r="EF80" s="76"/>
      <c r="EG80" s="76"/>
      <c r="EH80" s="76"/>
      <c r="EI80" s="76"/>
      <c r="EJ80" s="76"/>
      <c r="EK80" s="76"/>
      <c r="EL80" s="76"/>
      <c r="EM80" s="76"/>
      <c r="EN80" s="76"/>
      <c r="EO80" s="76"/>
      <c r="EP80" s="76"/>
      <c r="EQ80" s="76"/>
      <c r="ER80" s="76"/>
      <c r="ES80" s="76"/>
      <c r="ET80" s="76"/>
      <c r="EU80" s="76"/>
      <c r="EV80" s="76"/>
      <c r="EW80" s="76"/>
      <c r="EX80" s="76"/>
      <c r="EY80" s="76"/>
      <c r="EZ80" s="76"/>
      <c r="FA80" s="76"/>
      <c r="FB80" s="76"/>
      <c r="FC80" s="76"/>
      <c r="FD80" s="76"/>
      <c r="FE80" s="76"/>
      <c r="FF80" s="76"/>
      <c r="FG80" s="76"/>
      <c r="FH80" s="76"/>
      <c r="FI80" s="76"/>
      <c r="FJ80" s="76"/>
      <c r="FK80" s="76"/>
      <c r="FL80" s="76"/>
      <c r="FM80" s="76"/>
      <c r="FN80" s="76"/>
      <c r="FO80" s="76"/>
      <c r="FP80" s="76"/>
      <c r="FQ80" s="76"/>
      <c r="FR80" s="76"/>
      <c r="FS80" s="76"/>
      <c r="FT80" s="76"/>
      <c r="FU80" s="76"/>
      <c r="FV80" s="76"/>
      <c r="FW80" s="76"/>
      <c r="FX80" s="76"/>
      <c r="FY80" s="76"/>
      <c r="FZ80" s="76"/>
      <c r="GA80" s="76"/>
      <c r="GB80" s="76"/>
      <c r="GC80" s="76"/>
      <c r="GD80" s="76"/>
      <c r="GE80" s="76"/>
      <c r="GF80" s="76"/>
      <c r="GG80" s="76"/>
      <c r="GH80" s="76"/>
      <c r="GI80" s="76"/>
      <c r="GJ80" s="76"/>
      <c r="GK80" s="76"/>
      <c r="GL80" s="76"/>
      <c r="GM80" s="76"/>
      <c r="GN80" s="76"/>
      <c r="GO80" s="76"/>
      <c r="GP80" s="76"/>
      <c r="GQ80" s="76"/>
      <c r="GR80" s="76"/>
      <c r="GS80" s="76"/>
      <c r="GT80" s="76"/>
      <c r="GU80" s="76"/>
      <c r="GV80" s="76"/>
      <c r="GW80" s="76"/>
      <c r="GX80" s="76"/>
      <c r="GY80" s="76"/>
      <c r="GZ80" s="76"/>
      <c r="HA80" s="76"/>
      <c r="HB80" s="76"/>
      <c r="HC80" s="76"/>
      <c r="HD80" s="76"/>
      <c r="HE80" s="76"/>
      <c r="HF80" s="76"/>
      <c r="HG80" s="76"/>
      <c r="HH80" s="76"/>
      <c r="HI80" s="76"/>
      <c r="HJ80" s="76"/>
      <c r="HK80" s="76"/>
      <c r="HL80" s="76"/>
      <c r="HM80" s="76"/>
      <c r="HN80" s="76"/>
      <c r="HO80" s="76"/>
      <c r="HP80" s="76"/>
      <c r="HQ80" s="76"/>
      <c r="HR80" s="76"/>
      <c r="HS80" s="76"/>
      <c r="HT80" s="76"/>
      <c r="HU80" s="76"/>
      <c r="HV80" s="76"/>
      <c r="HW80" s="76"/>
      <c r="HX80" s="76"/>
      <c r="HY80" s="76"/>
      <c r="HZ80" s="76"/>
      <c r="IA80" s="76"/>
      <c r="IB80" s="76"/>
      <c r="IC80" s="76"/>
      <c r="ID80" s="76"/>
      <c r="IE80" s="76"/>
      <c r="IF80" s="76"/>
      <c r="IG80" s="76"/>
      <c r="IH80" s="76"/>
      <c r="II80" s="76"/>
      <c r="IJ80" s="76"/>
      <c r="IK80" s="76"/>
      <c r="IL80" s="76"/>
      <c r="IM80" s="76"/>
      <c r="IN80" s="76"/>
      <c r="IO80" s="76"/>
      <c r="IP80" s="76"/>
      <c r="IQ80" s="76"/>
      <c r="IR80" s="76"/>
      <c r="IS80" s="76"/>
      <c r="IT80" s="76"/>
      <c r="IU80" s="76"/>
    </row>
    <row r="81" spans="1:255" ht="12.75">
      <c r="A81" s="92">
        <v>430726</v>
      </c>
      <c r="B81" s="93" t="s">
        <v>99</v>
      </c>
      <c r="C81" s="91">
        <v>157936429.66999999</v>
      </c>
      <c r="D81" s="91">
        <v>25802800</v>
      </c>
      <c r="E81" s="91">
        <v>24489200</v>
      </c>
      <c r="F81" s="91">
        <v>1313600</v>
      </c>
      <c r="G81" s="91">
        <v>0</v>
      </c>
      <c r="H81" s="91">
        <v>0</v>
      </c>
      <c r="I81" s="91">
        <v>131084342</v>
      </c>
      <c r="J81" s="91">
        <v>123505300</v>
      </c>
      <c r="K81" s="91">
        <v>100928000</v>
      </c>
      <c r="L81" s="91">
        <v>18153000</v>
      </c>
      <c r="M81" s="91">
        <v>0</v>
      </c>
      <c r="N81" s="91">
        <v>4424300</v>
      </c>
      <c r="O81" s="91">
        <v>7579042</v>
      </c>
      <c r="P81" s="91">
        <v>5087000</v>
      </c>
      <c r="Q81" s="91">
        <v>0</v>
      </c>
      <c r="R81" s="91">
        <v>2492042</v>
      </c>
      <c r="S81" s="91">
        <v>0</v>
      </c>
      <c r="T81" s="91">
        <v>983114.88</v>
      </c>
      <c r="U81" s="91">
        <v>0</v>
      </c>
      <c r="V81" s="91">
        <v>66172.789999999994</v>
      </c>
      <c r="W81" s="91">
        <v>0</v>
      </c>
      <c r="X81" s="91">
        <v>0</v>
      </c>
      <c r="Y81" s="91">
        <v>128187680.57999998</v>
      </c>
      <c r="Z81" s="91">
        <v>127816410.86999999</v>
      </c>
      <c r="AA81" s="91">
        <v>125122719.91</v>
      </c>
      <c r="AB81" s="91">
        <v>2693690.96</v>
      </c>
      <c r="AC81" s="91">
        <v>814686.79</v>
      </c>
      <c r="AD81" s="91">
        <v>0</v>
      </c>
      <c r="AE81" s="91">
        <v>371269.71</v>
      </c>
      <c r="AF81" s="91">
        <v>0</v>
      </c>
      <c r="AG81" s="91">
        <v>0</v>
      </c>
      <c r="AH81" s="91">
        <v>236013008.91999999</v>
      </c>
      <c r="AI81" s="91">
        <v>224385688.91</v>
      </c>
      <c r="AJ81" s="91">
        <v>29748749.090000004</v>
      </c>
      <c r="AK81" s="91">
        <v>31366169</v>
      </c>
      <c r="AL81" s="91">
        <v>265761758.00999999</v>
      </c>
      <c r="AM81" s="91">
        <v>255751857.91</v>
      </c>
      <c r="AN81" s="91">
        <v>399200</v>
      </c>
      <c r="AO81" s="91">
        <v>125122719.91000001</v>
      </c>
      <c r="AP81" s="91">
        <v>103079987.95</v>
      </c>
      <c r="AQ81" s="91">
        <v>17629146.039999999</v>
      </c>
      <c r="AR81" s="91">
        <v>0</v>
      </c>
      <c r="AS81" s="91">
        <v>4413585.92</v>
      </c>
      <c r="AT81" s="91">
        <v>125434842.25</v>
      </c>
      <c r="AU81" s="91">
        <v>103363009</v>
      </c>
      <c r="AV81" s="91">
        <v>17652104</v>
      </c>
      <c r="AW81" s="91">
        <v>0</v>
      </c>
      <c r="AX81" s="91">
        <v>4419729.25</v>
      </c>
      <c r="AY81" s="91">
        <v>-312122.34000000003</v>
      </c>
      <c r="AZ81" s="91">
        <v>-283021.05</v>
      </c>
      <c r="BA81" s="91">
        <v>-22957.96</v>
      </c>
      <c r="BB81" s="91">
        <v>0</v>
      </c>
      <c r="BC81" s="91">
        <v>-6143.33</v>
      </c>
      <c r="BD81" s="76">
        <f t="shared" si="1"/>
        <v>1472571</v>
      </c>
      <c r="BE81" s="76"/>
      <c r="BF81" s="76"/>
      <c r="BG81" s="76"/>
      <c r="BH81" s="76"/>
      <c r="BI81" s="76"/>
      <c r="BJ81" s="76"/>
      <c r="BK81" s="76"/>
      <c r="BL81" s="76"/>
      <c r="BM81" s="76"/>
      <c r="BN81" s="76"/>
      <c r="BO81" s="76"/>
      <c r="BP81" s="76"/>
      <c r="BQ81" s="76"/>
      <c r="BR81" s="76"/>
      <c r="BS81" s="76"/>
      <c r="BT81" s="76"/>
      <c r="BU81" s="76"/>
      <c r="BV81" s="76"/>
      <c r="BW81" s="76"/>
      <c r="BX81" s="76"/>
      <c r="BY81" s="76"/>
      <c r="BZ81" s="76"/>
      <c r="CA81" s="76"/>
      <c r="CB81" s="76"/>
      <c r="CC81" s="76"/>
      <c r="CD81" s="76"/>
      <c r="CE81" s="76"/>
      <c r="CF81" s="76"/>
      <c r="CG81" s="76"/>
      <c r="CH81" s="76"/>
      <c r="CI81" s="76"/>
      <c r="CJ81" s="76"/>
      <c r="CK81" s="76"/>
      <c r="CL81" s="76"/>
      <c r="CM81" s="76"/>
      <c r="CN81" s="76"/>
      <c r="CO81" s="76"/>
      <c r="CP81" s="76"/>
      <c r="CQ81" s="76"/>
      <c r="CR81" s="76"/>
      <c r="CS81" s="76"/>
      <c r="CT81" s="76"/>
      <c r="CU81" s="76"/>
      <c r="CV81" s="76"/>
      <c r="CW81" s="76"/>
      <c r="CX81" s="76"/>
      <c r="CY81" s="76"/>
      <c r="CZ81" s="76"/>
      <c r="DA81" s="76"/>
      <c r="DB81" s="76"/>
      <c r="DC81" s="76"/>
      <c r="DD81" s="76"/>
      <c r="DE81" s="76"/>
      <c r="DF81" s="76"/>
      <c r="DG81" s="76"/>
      <c r="DH81" s="76"/>
      <c r="DI81" s="76"/>
      <c r="DJ81" s="76"/>
      <c r="DK81" s="76"/>
      <c r="DL81" s="76"/>
      <c r="DM81" s="76"/>
      <c r="DN81" s="76"/>
      <c r="DO81" s="76"/>
      <c r="DP81" s="76"/>
      <c r="DQ81" s="76"/>
      <c r="DR81" s="76"/>
      <c r="DS81" s="76"/>
      <c r="DT81" s="76"/>
      <c r="DU81" s="76"/>
      <c r="DV81" s="76"/>
      <c r="DW81" s="76"/>
      <c r="DX81" s="76"/>
      <c r="DY81" s="76"/>
      <c r="DZ81" s="76"/>
      <c r="EA81" s="76"/>
      <c r="EB81" s="76"/>
      <c r="EC81" s="76"/>
      <c r="ED81" s="76"/>
      <c r="EE81" s="76"/>
      <c r="EF81" s="76"/>
      <c r="EG81" s="76"/>
      <c r="EH81" s="76"/>
      <c r="EI81" s="76"/>
      <c r="EJ81" s="76"/>
      <c r="EK81" s="76"/>
      <c r="EL81" s="76"/>
      <c r="EM81" s="76"/>
      <c r="EN81" s="76"/>
      <c r="EO81" s="76"/>
      <c r="EP81" s="76"/>
      <c r="EQ81" s="76"/>
      <c r="ER81" s="76"/>
      <c r="ES81" s="76"/>
      <c r="ET81" s="76"/>
      <c r="EU81" s="76"/>
      <c r="EV81" s="76"/>
      <c r="EW81" s="76"/>
      <c r="EX81" s="76"/>
      <c r="EY81" s="76"/>
      <c r="EZ81" s="76"/>
      <c r="FA81" s="76"/>
      <c r="FB81" s="76"/>
      <c r="FC81" s="76"/>
      <c r="FD81" s="76"/>
      <c r="FE81" s="76"/>
      <c r="FF81" s="76"/>
      <c r="FG81" s="76"/>
      <c r="FH81" s="76"/>
      <c r="FI81" s="76"/>
      <c r="FJ81" s="76"/>
      <c r="FK81" s="76"/>
      <c r="FL81" s="76"/>
      <c r="FM81" s="76"/>
      <c r="FN81" s="76"/>
      <c r="FO81" s="76"/>
      <c r="FP81" s="76"/>
      <c r="FQ81" s="76"/>
      <c r="FR81" s="76"/>
      <c r="FS81" s="76"/>
      <c r="FT81" s="76"/>
      <c r="FU81" s="76"/>
      <c r="FV81" s="76"/>
      <c r="FW81" s="76"/>
      <c r="FX81" s="76"/>
      <c r="FY81" s="76"/>
      <c r="FZ81" s="76"/>
      <c r="GA81" s="76"/>
      <c r="GB81" s="76"/>
      <c r="GC81" s="76"/>
      <c r="GD81" s="76"/>
      <c r="GE81" s="76"/>
      <c r="GF81" s="76"/>
      <c r="GG81" s="76"/>
      <c r="GH81" s="76"/>
      <c r="GI81" s="76"/>
      <c r="GJ81" s="76"/>
      <c r="GK81" s="76"/>
      <c r="GL81" s="76"/>
      <c r="GM81" s="76"/>
      <c r="GN81" s="76"/>
      <c r="GO81" s="76"/>
      <c r="GP81" s="76"/>
      <c r="GQ81" s="76"/>
      <c r="GR81" s="76"/>
      <c r="GS81" s="76"/>
      <c r="GT81" s="76"/>
      <c r="GU81" s="76"/>
      <c r="GV81" s="76"/>
      <c r="GW81" s="76"/>
      <c r="GX81" s="76"/>
      <c r="GY81" s="76"/>
      <c r="GZ81" s="76"/>
      <c r="HA81" s="76"/>
      <c r="HB81" s="76"/>
      <c r="HC81" s="76"/>
      <c r="HD81" s="76"/>
      <c r="HE81" s="76"/>
      <c r="HF81" s="76"/>
      <c r="HG81" s="76"/>
      <c r="HH81" s="76"/>
      <c r="HI81" s="76"/>
      <c r="HJ81" s="76"/>
      <c r="HK81" s="76"/>
      <c r="HL81" s="76"/>
      <c r="HM81" s="76"/>
      <c r="HN81" s="76"/>
      <c r="HO81" s="76"/>
      <c r="HP81" s="76"/>
      <c r="HQ81" s="76"/>
      <c r="HR81" s="76"/>
      <c r="HS81" s="76"/>
      <c r="HT81" s="76"/>
      <c r="HU81" s="76"/>
      <c r="HV81" s="76"/>
      <c r="HW81" s="76"/>
      <c r="HX81" s="76"/>
      <c r="HY81" s="76"/>
      <c r="HZ81" s="76"/>
      <c r="IA81" s="76"/>
      <c r="IB81" s="76"/>
      <c r="IC81" s="76"/>
      <c r="ID81" s="76"/>
      <c r="IE81" s="76"/>
      <c r="IF81" s="76"/>
      <c r="IG81" s="76"/>
      <c r="IH81" s="76"/>
      <c r="II81" s="76"/>
      <c r="IJ81" s="76"/>
      <c r="IK81" s="76"/>
      <c r="IL81" s="76"/>
      <c r="IM81" s="76"/>
      <c r="IN81" s="76"/>
      <c r="IO81" s="76"/>
      <c r="IP81" s="76"/>
      <c r="IQ81" s="76"/>
      <c r="IR81" s="76"/>
      <c r="IS81" s="76"/>
      <c r="IT81" s="76"/>
      <c r="IU81" s="76"/>
    </row>
    <row r="82" spans="1:255" ht="12.75">
      <c r="A82" s="92">
        <v>430740</v>
      </c>
      <c r="B82" s="93" t="s">
        <v>91</v>
      </c>
      <c r="C82" s="91">
        <v>618326</v>
      </c>
      <c r="D82" s="91">
        <v>366300</v>
      </c>
      <c r="E82" s="91">
        <v>117000</v>
      </c>
      <c r="F82" s="91">
        <v>249300</v>
      </c>
      <c r="G82" s="91">
        <v>0</v>
      </c>
      <c r="H82" s="91">
        <v>0</v>
      </c>
      <c r="I82" s="91">
        <v>52516</v>
      </c>
      <c r="J82" s="91">
        <v>46210</v>
      </c>
      <c r="K82" s="91">
        <v>0</v>
      </c>
      <c r="L82" s="91">
        <v>22000</v>
      </c>
      <c r="M82" s="91">
        <v>0</v>
      </c>
      <c r="N82" s="91">
        <v>24210</v>
      </c>
      <c r="O82" s="91">
        <v>6306</v>
      </c>
      <c r="P82" s="91">
        <v>3000</v>
      </c>
      <c r="Q82" s="91">
        <v>0</v>
      </c>
      <c r="R82" s="91">
        <v>3306</v>
      </c>
      <c r="S82" s="91">
        <v>0</v>
      </c>
      <c r="T82" s="91">
        <v>3757.65</v>
      </c>
      <c r="U82" s="91">
        <v>0</v>
      </c>
      <c r="V82" s="91">
        <v>195752.35</v>
      </c>
      <c r="W82" s="91">
        <v>0</v>
      </c>
      <c r="X82" s="91">
        <v>0</v>
      </c>
      <c r="Y82" s="91">
        <v>328047.32</v>
      </c>
      <c r="Z82" s="91">
        <v>223000.59</v>
      </c>
      <c r="AA82" s="91">
        <v>205200</v>
      </c>
      <c r="AB82" s="91">
        <v>17800.59</v>
      </c>
      <c r="AC82" s="91">
        <v>0</v>
      </c>
      <c r="AD82" s="91">
        <v>0</v>
      </c>
      <c r="AE82" s="91">
        <v>105046.73</v>
      </c>
      <c r="AF82" s="91">
        <v>0</v>
      </c>
      <c r="AG82" s="91">
        <v>0</v>
      </c>
      <c r="AH82" s="91">
        <v>768403.45</v>
      </c>
      <c r="AI82" s="91">
        <v>330850.45</v>
      </c>
      <c r="AJ82" s="91">
        <v>290278.68</v>
      </c>
      <c r="AK82" s="91">
        <v>449268.68000000005</v>
      </c>
      <c r="AL82" s="91">
        <v>1058682.1299999999</v>
      </c>
      <c r="AM82" s="91">
        <v>780119.13000000012</v>
      </c>
      <c r="AN82" s="91">
        <v>0</v>
      </c>
      <c r="AO82" s="91">
        <v>205200</v>
      </c>
      <c r="AP82" s="91">
        <v>170790</v>
      </c>
      <c r="AQ82" s="91">
        <v>24087</v>
      </c>
      <c r="AR82" s="91">
        <v>0</v>
      </c>
      <c r="AS82" s="91">
        <v>10323</v>
      </c>
      <c r="AT82" s="91">
        <v>205200</v>
      </c>
      <c r="AU82" s="91">
        <v>170790</v>
      </c>
      <c r="AV82" s="91">
        <v>24087</v>
      </c>
      <c r="AW82" s="91">
        <v>0</v>
      </c>
      <c r="AX82" s="91">
        <v>10323</v>
      </c>
      <c r="AY82" s="91">
        <v>0</v>
      </c>
      <c r="AZ82" s="91">
        <v>0</v>
      </c>
      <c r="BA82" s="91">
        <v>0</v>
      </c>
      <c r="BB82" s="91">
        <v>0</v>
      </c>
      <c r="BC82" s="91">
        <v>0</v>
      </c>
      <c r="BD82" s="76">
        <f t="shared" si="1"/>
        <v>2440</v>
      </c>
      <c r="BE82" s="76"/>
      <c r="BF82" s="76"/>
      <c r="BG82" s="76"/>
      <c r="BH82" s="76"/>
      <c r="BI82" s="76"/>
      <c r="BJ82" s="76"/>
      <c r="BK82" s="76"/>
      <c r="BL82" s="76"/>
      <c r="BM82" s="76"/>
      <c r="BN82" s="76"/>
      <c r="BO82" s="76"/>
      <c r="BP82" s="76"/>
      <c r="BQ82" s="76"/>
      <c r="BR82" s="76"/>
      <c r="BS82" s="76"/>
      <c r="BT82" s="76"/>
      <c r="BU82" s="76"/>
      <c r="BV82" s="76"/>
      <c r="BW82" s="76"/>
      <c r="BX82" s="76"/>
      <c r="BY82" s="76"/>
      <c r="BZ82" s="76"/>
      <c r="CA82" s="76"/>
      <c r="CB82" s="76"/>
      <c r="CC82" s="76"/>
      <c r="CD82" s="76"/>
      <c r="CE82" s="76"/>
      <c r="CF82" s="76"/>
      <c r="CG82" s="76"/>
      <c r="CH82" s="76"/>
      <c r="CI82" s="76"/>
      <c r="CJ82" s="76"/>
      <c r="CK82" s="76"/>
      <c r="CL82" s="76"/>
      <c r="CM82" s="76"/>
      <c r="CN82" s="76"/>
      <c r="CO82" s="76"/>
      <c r="CP82" s="76"/>
      <c r="CQ82" s="76"/>
      <c r="CR82" s="76"/>
      <c r="CS82" s="76"/>
      <c r="CT82" s="76"/>
      <c r="CU82" s="76"/>
      <c r="CV82" s="76"/>
      <c r="CW82" s="76"/>
      <c r="CX82" s="76"/>
      <c r="CY82" s="76"/>
      <c r="CZ82" s="76"/>
      <c r="DA82" s="76"/>
      <c r="DB82" s="76"/>
      <c r="DC82" s="76"/>
      <c r="DD82" s="76"/>
      <c r="DE82" s="76"/>
      <c r="DF82" s="76"/>
      <c r="DG82" s="76"/>
      <c r="DH82" s="76"/>
      <c r="DI82" s="76"/>
      <c r="DJ82" s="76"/>
      <c r="DK82" s="76"/>
      <c r="DL82" s="76"/>
      <c r="DM82" s="76"/>
      <c r="DN82" s="76"/>
      <c r="DO82" s="76"/>
      <c r="DP82" s="76"/>
      <c r="DQ82" s="76"/>
      <c r="DR82" s="76"/>
      <c r="DS82" s="76"/>
      <c r="DT82" s="76"/>
      <c r="DU82" s="76"/>
      <c r="DV82" s="76"/>
      <c r="DW82" s="76"/>
      <c r="DX82" s="76"/>
      <c r="DY82" s="76"/>
      <c r="DZ82" s="76"/>
      <c r="EA82" s="76"/>
      <c r="EB82" s="76"/>
      <c r="EC82" s="76"/>
      <c r="ED82" s="76"/>
      <c r="EE82" s="76"/>
      <c r="EF82" s="76"/>
      <c r="EG82" s="76"/>
      <c r="EH82" s="76"/>
      <c r="EI82" s="76"/>
      <c r="EJ82" s="76"/>
      <c r="EK82" s="76"/>
      <c r="EL82" s="76"/>
      <c r="EM82" s="76"/>
      <c r="EN82" s="76"/>
      <c r="EO82" s="76"/>
      <c r="EP82" s="76"/>
      <c r="EQ82" s="76"/>
      <c r="ER82" s="76"/>
      <c r="ES82" s="76"/>
      <c r="ET82" s="76"/>
      <c r="EU82" s="76"/>
      <c r="EV82" s="76"/>
      <c r="EW82" s="76"/>
      <c r="EX82" s="76"/>
      <c r="EY82" s="76"/>
      <c r="EZ82" s="76"/>
      <c r="FA82" s="76"/>
      <c r="FB82" s="76"/>
      <c r="FC82" s="76"/>
      <c r="FD82" s="76"/>
      <c r="FE82" s="76"/>
      <c r="FF82" s="76"/>
      <c r="FG82" s="76"/>
      <c r="FH82" s="76"/>
      <c r="FI82" s="76"/>
      <c r="FJ82" s="76"/>
      <c r="FK82" s="76"/>
      <c r="FL82" s="76"/>
      <c r="FM82" s="76"/>
      <c r="FN82" s="76"/>
      <c r="FO82" s="76"/>
      <c r="FP82" s="76"/>
      <c r="FQ82" s="76"/>
      <c r="FR82" s="76"/>
      <c r="FS82" s="76"/>
      <c r="FT82" s="76"/>
      <c r="FU82" s="76"/>
      <c r="FV82" s="76"/>
      <c r="FW82" s="76"/>
      <c r="FX82" s="76"/>
      <c r="FY82" s="76"/>
      <c r="FZ82" s="76"/>
      <c r="GA82" s="76"/>
      <c r="GB82" s="76"/>
      <c r="GC82" s="76"/>
      <c r="GD82" s="76"/>
      <c r="GE82" s="76"/>
      <c r="GF82" s="76"/>
      <c r="GG82" s="76"/>
      <c r="GH82" s="76"/>
      <c r="GI82" s="76"/>
      <c r="GJ82" s="76"/>
      <c r="GK82" s="76"/>
      <c r="GL82" s="76"/>
      <c r="GM82" s="76"/>
      <c r="GN82" s="76"/>
      <c r="GO82" s="76"/>
      <c r="GP82" s="76"/>
      <c r="GQ82" s="76"/>
      <c r="GR82" s="76"/>
      <c r="GS82" s="76"/>
      <c r="GT82" s="76"/>
      <c r="GU82" s="76"/>
      <c r="GV82" s="76"/>
      <c r="GW82" s="76"/>
      <c r="GX82" s="76"/>
      <c r="GY82" s="76"/>
      <c r="GZ82" s="76"/>
      <c r="HA82" s="76"/>
      <c r="HB82" s="76"/>
      <c r="HC82" s="76"/>
      <c r="HD82" s="76"/>
      <c r="HE82" s="76"/>
      <c r="HF82" s="76"/>
      <c r="HG82" s="76"/>
      <c r="HH82" s="76"/>
      <c r="HI82" s="76"/>
      <c r="HJ82" s="76"/>
      <c r="HK82" s="76"/>
      <c r="HL82" s="76"/>
      <c r="HM82" s="76"/>
      <c r="HN82" s="76"/>
      <c r="HO82" s="76"/>
      <c r="HP82" s="76"/>
      <c r="HQ82" s="76"/>
      <c r="HR82" s="76"/>
      <c r="HS82" s="76"/>
      <c r="HT82" s="76"/>
      <c r="HU82" s="76"/>
      <c r="HV82" s="76"/>
      <c r="HW82" s="76"/>
      <c r="HX82" s="76"/>
      <c r="HY82" s="76"/>
      <c r="HZ82" s="76"/>
      <c r="IA82" s="76"/>
      <c r="IB82" s="76"/>
      <c r="IC82" s="76"/>
      <c r="ID82" s="76"/>
      <c r="IE82" s="76"/>
      <c r="IF82" s="76"/>
      <c r="IG82" s="76"/>
      <c r="IH82" s="76"/>
      <c r="II82" s="76"/>
      <c r="IJ82" s="76"/>
      <c r="IK82" s="76"/>
      <c r="IL82" s="76"/>
      <c r="IM82" s="76"/>
      <c r="IN82" s="76"/>
      <c r="IO82" s="76"/>
      <c r="IP82" s="76"/>
      <c r="IQ82" s="76"/>
      <c r="IR82" s="76"/>
      <c r="IS82" s="76"/>
      <c r="IT82" s="76"/>
      <c r="IU82" s="76"/>
    </row>
    <row r="83" spans="1:255" ht="13.5">
      <c r="A83" s="92">
        <v>430741</v>
      </c>
      <c r="B83" s="96" t="s">
        <v>195</v>
      </c>
      <c r="C83" s="95">
        <v>6170091.1799999997</v>
      </c>
      <c r="D83" s="95">
        <v>5249300</v>
      </c>
      <c r="E83" s="95">
        <v>5237500</v>
      </c>
      <c r="F83" s="95">
        <v>11800</v>
      </c>
      <c r="G83" s="95">
        <v>0</v>
      </c>
      <c r="H83" s="95">
        <v>0</v>
      </c>
      <c r="I83" s="95">
        <v>791338</v>
      </c>
      <c r="J83" s="95">
        <v>143538</v>
      </c>
      <c r="K83" s="95">
        <v>119000</v>
      </c>
      <c r="L83" s="95">
        <v>16000</v>
      </c>
      <c r="M83" s="95">
        <v>0</v>
      </c>
      <c r="N83" s="95">
        <v>8538</v>
      </c>
      <c r="O83" s="95">
        <v>647800</v>
      </c>
      <c r="P83" s="95">
        <v>442000</v>
      </c>
      <c r="Q83" s="95">
        <v>0</v>
      </c>
      <c r="R83" s="95">
        <v>205800</v>
      </c>
      <c r="S83" s="95">
        <v>0</v>
      </c>
      <c r="T83" s="95">
        <v>54714.879999999997</v>
      </c>
      <c r="U83" s="95">
        <v>0</v>
      </c>
      <c r="V83" s="95">
        <v>74738.3</v>
      </c>
      <c r="W83" s="95">
        <v>0</v>
      </c>
      <c r="X83" s="95">
        <v>0</v>
      </c>
      <c r="Y83" s="95">
        <v>1510331.82</v>
      </c>
      <c r="Z83" s="95">
        <v>1507790.61</v>
      </c>
      <c r="AA83" s="95">
        <v>142235</v>
      </c>
      <c r="AB83" s="95">
        <v>1365555.61</v>
      </c>
      <c r="AC83" s="95">
        <v>1341310.52</v>
      </c>
      <c r="AD83" s="95">
        <v>0</v>
      </c>
      <c r="AE83" s="95">
        <v>2541.21</v>
      </c>
      <c r="AF83" s="95">
        <v>0</v>
      </c>
      <c r="AG83" s="95">
        <v>0</v>
      </c>
      <c r="AH83" s="95">
        <v>24326056.960000001</v>
      </c>
      <c r="AI83" s="95">
        <v>24359541.359999999</v>
      </c>
      <c r="AJ83" s="95">
        <v>4659759.3599999994</v>
      </c>
      <c r="AK83" s="95">
        <v>4658456.3599999994</v>
      </c>
      <c r="AL83" s="95">
        <v>28985816.32</v>
      </c>
      <c r="AM83" s="95">
        <v>29017997.719999999</v>
      </c>
      <c r="AN83" s="95">
        <v>15800</v>
      </c>
      <c r="AO83" s="95">
        <v>142235</v>
      </c>
      <c r="AP83" s="95">
        <v>117390</v>
      </c>
      <c r="AQ83" s="95">
        <v>17391.5</v>
      </c>
      <c r="AR83" s="95">
        <v>0</v>
      </c>
      <c r="AS83" s="95">
        <v>7453.5</v>
      </c>
      <c r="AT83" s="95">
        <v>142235</v>
      </c>
      <c r="AU83" s="95">
        <v>117390</v>
      </c>
      <c r="AV83" s="95">
        <v>17391.5</v>
      </c>
      <c r="AW83" s="95">
        <v>0</v>
      </c>
      <c r="AX83" s="95">
        <v>7453.5</v>
      </c>
      <c r="AY83" s="95">
        <v>0</v>
      </c>
      <c r="AZ83" s="95">
        <v>0</v>
      </c>
      <c r="BA83" s="95">
        <v>0</v>
      </c>
      <c r="BB83" s="95">
        <v>0</v>
      </c>
      <c r="BC83" s="95">
        <v>0</v>
      </c>
      <c r="BD83" s="76">
        <f t="shared" si="1"/>
        <v>1677</v>
      </c>
      <c r="BE83" s="76"/>
      <c r="BF83" s="76"/>
      <c r="BG83" s="76"/>
      <c r="BH83" s="76"/>
      <c r="BI83" s="76"/>
      <c r="BJ83" s="76"/>
      <c r="BK83" s="76"/>
      <c r="BL83" s="76"/>
      <c r="BM83" s="76"/>
      <c r="BN83" s="76"/>
      <c r="BO83" s="76"/>
      <c r="BP83" s="76"/>
      <c r="BQ83" s="76"/>
      <c r="BR83" s="76"/>
      <c r="BS83" s="76"/>
      <c r="BT83" s="76"/>
      <c r="BU83" s="76"/>
      <c r="BV83" s="76"/>
      <c r="BW83" s="76"/>
      <c r="BX83" s="76"/>
      <c r="BY83" s="76"/>
      <c r="BZ83" s="76"/>
      <c r="CA83" s="76"/>
      <c r="CB83" s="76"/>
      <c r="CC83" s="76"/>
      <c r="CD83" s="76"/>
      <c r="CE83" s="76"/>
      <c r="CF83" s="76"/>
      <c r="CG83" s="76"/>
      <c r="CH83" s="76"/>
      <c r="CI83" s="76"/>
      <c r="CJ83" s="76"/>
      <c r="CK83" s="76"/>
      <c r="CL83" s="76"/>
      <c r="CM83" s="76"/>
      <c r="CN83" s="76"/>
      <c r="CO83" s="76"/>
      <c r="CP83" s="76"/>
      <c r="CQ83" s="76"/>
      <c r="CR83" s="76"/>
      <c r="CS83" s="76"/>
      <c r="CT83" s="76"/>
      <c r="CU83" s="76"/>
      <c r="CV83" s="76"/>
      <c r="CW83" s="76"/>
      <c r="CX83" s="76"/>
      <c r="CY83" s="76"/>
      <c r="CZ83" s="76"/>
      <c r="DA83" s="76"/>
      <c r="DB83" s="76"/>
      <c r="DC83" s="76"/>
      <c r="DD83" s="76"/>
      <c r="DE83" s="76"/>
      <c r="DF83" s="76"/>
      <c r="DG83" s="76"/>
      <c r="DH83" s="76"/>
      <c r="DI83" s="76"/>
      <c r="DJ83" s="76"/>
      <c r="DK83" s="76"/>
      <c r="DL83" s="76"/>
      <c r="DM83" s="76"/>
      <c r="DN83" s="76"/>
      <c r="DO83" s="76"/>
      <c r="DP83" s="76"/>
      <c r="DQ83" s="76"/>
      <c r="DR83" s="76"/>
      <c r="DS83" s="76"/>
      <c r="DT83" s="76"/>
      <c r="DU83" s="76"/>
      <c r="DV83" s="76"/>
      <c r="DW83" s="76"/>
      <c r="DX83" s="76"/>
      <c r="DY83" s="76"/>
      <c r="DZ83" s="76"/>
      <c r="EA83" s="76"/>
      <c r="EB83" s="76"/>
      <c r="EC83" s="76"/>
      <c r="ED83" s="76"/>
      <c r="EE83" s="76"/>
      <c r="EF83" s="76"/>
      <c r="EG83" s="76"/>
      <c r="EH83" s="76"/>
      <c r="EI83" s="76"/>
      <c r="EJ83" s="76"/>
      <c r="EK83" s="76"/>
      <c r="EL83" s="76"/>
      <c r="EM83" s="76"/>
      <c r="EN83" s="76"/>
      <c r="EO83" s="76"/>
      <c r="EP83" s="76"/>
      <c r="EQ83" s="76"/>
      <c r="ER83" s="76"/>
      <c r="ES83" s="76"/>
      <c r="ET83" s="76"/>
      <c r="EU83" s="76"/>
      <c r="EV83" s="76"/>
      <c r="EW83" s="76"/>
      <c r="EX83" s="76"/>
      <c r="EY83" s="76"/>
      <c r="EZ83" s="76"/>
      <c r="FA83" s="76"/>
      <c r="FB83" s="76"/>
      <c r="FC83" s="76"/>
      <c r="FD83" s="76"/>
      <c r="FE83" s="76"/>
      <c r="FF83" s="76"/>
      <c r="FG83" s="76"/>
      <c r="FH83" s="76"/>
      <c r="FI83" s="76"/>
      <c r="FJ83" s="76"/>
      <c r="FK83" s="76"/>
      <c r="FL83" s="76"/>
      <c r="FM83" s="76"/>
      <c r="FN83" s="76"/>
      <c r="FO83" s="76"/>
      <c r="FP83" s="76"/>
      <c r="FQ83" s="76"/>
      <c r="FR83" s="76"/>
      <c r="FS83" s="76"/>
      <c r="FT83" s="76"/>
      <c r="FU83" s="76"/>
      <c r="FV83" s="76"/>
      <c r="FW83" s="76"/>
      <c r="FX83" s="76"/>
      <c r="FY83" s="76"/>
      <c r="FZ83" s="76"/>
      <c r="GA83" s="76"/>
      <c r="GB83" s="76"/>
      <c r="GC83" s="76"/>
      <c r="GD83" s="76"/>
      <c r="GE83" s="76"/>
      <c r="GF83" s="76"/>
      <c r="GG83" s="76"/>
      <c r="GH83" s="76"/>
      <c r="GI83" s="76"/>
      <c r="GJ83" s="76"/>
      <c r="GK83" s="76"/>
      <c r="GL83" s="76"/>
      <c r="GM83" s="76"/>
      <c r="GN83" s="76"/>
      <c r="GO83" s="76"/>
      <c r="GP83" s="76"/>
      <c r="GQ83" s="76"/>
      <c r="GR83" s="76"/>
      <c r="GS83" s="76"/>
      <c r="GT83" s="76"/>
      <c r="GU83" s="76"/>
      <c r="GV83" s="76"/>
      <c r="GW83" s="76"/>
      <c r="GX83" s="76"/>
      <c r="GY83" s="76"/>
      <c r="GZ83" s="76"/>
      <c r="HA83" s="76"/>
      <c r="HB83" s="76"/>
      <c r="HC83" s="76"/>
      <c r="HD83" s="76"/>
      <c r="HE83" s="76"/>
      <c r="HF83" s="76"/>
      <c r="HG83" s="76"/>
      <c r="HH83" s="76"/>
      <c r="HI83" s="76"/>
      <c r="HJ83" s="76"/>
      <c r="HK83" s="76"/>
      <c r="HL83" s="76"/>
      <c r="HM83" s="76"/>
      <c r="HN83" s="76"/>
      <c r="HO83" s="76"/>
      <c r="HP83" s="76"/>
      <c r="HQ83" s="76"/>
      <c r="HR83" s="76"/>
      <c r="HS83" s="76"/>
      <c r="HT83" s="76"/>
      <c r="HU83" s="76"/>
      <c r="HV83" s="76"/>
      <c r="HW83" s="76"/>
      <c r="HX83" s="76"/>
      <c r="HY83" s="76"/>
      <c r="HZ83" s="76"/>
      <c r="IA83" s="76"/>
      <c r="IB83" s="76"/>
      <c r="IC83" s="76"/>
      <c r="ID83" s="76"/>
      <c r="IE83" s="76"/>
      <c r="IF83" s="76"/>
      <c r="IG83" s="76"/>
      <c r="IH83" s="76"/>
      <c r="II83" s="76"/>
      <c r="IJ83" s="76"/>
      <c r="IK83" s="76"/>
      <c r="IL83" s="76"/>
      <c r="IM83" s="76"/>
      <c r="IN83" s="76"/>
      <c r="IO83" s="76"/>
      <c r="IP83" s="76"/>
      <c r="IQ83" s="76"/>
      <c r="IR83" s="76"/>
      <c r="IS83" s="76"/>
      <c r="IT83" s="76"/>
      <c r="IU83" s="76"/>
    </row>
    <row r="84" spans="1:255" ht="13.5">
      <c r="A84" s="92">
        <v>430781</v>
      </c>
      <c r="B84" s="94" t="s">
        <v>100</v>
      </c>
      <c r="C84" s="95">
        <v>34928197.43</v>
      </c>
      <c r="D84" s="95">
        <v>4200300</v>
      </c>
      <c r="E84" s="95">
        <v>3466000</v>
      </c>
      <c r="F84" s="95">
        <v>734300</v>
      </c>
      <c r="G84" s="95">
        <v>0</v>
      </c>
      <c r="H84" s="95">
        <v>0</v>
      </c>
      <c r="I84" s="95">
        <v>30527500</v>
      </c>
      <c r="J84" s="95">
        <v>28996600</v>
      </c>
      <c r="K84" s="95">
        <v>24335000</v>
      </c>
      <c r="L84" s="95">
        <v>2635000</v>
      </c>
      <c r="M84" s="95">
        <v>0</v>
      </c>
      <c r="N84" s="95">
        <v>2026600</v>
      </c>
      <c r="O84" s="95">
        <v>1530900</v>
      </c>
      <c r="P84" s="95">
        <v>756000</v>
      </c>
      <c r="Q84" s="95">
        <v>0</v>
      </c>
      <c r="R84" s="95">
        <v>774900</v>
      </c>
      <c r="S84" s="95">
        <v>0</v>
      </c>
      <c r="T84" s="95">
        <v>131095.78</v>
      </c>
      <c r="U84" s="95">
        <v>2796.97</v>
      </c>
      <c r="V84" s="95">
        <v>66504.679999999993</v>
      </c>
      <c r="W84" s="95">
        <v>0</v>
      </c>
      <c r="X84" s="95">
        <v>0</v>
      </c>
      <c r="Y84" s="95">
        <v>27385729.539999999</v>
      </c>
      <c r="Z84" s="95">
        <v>27338684.960000001</v>
      </c>
      <c r="AA84" s="95">
        <v>26499965.280000001</v>
      </c>
      <c r="AB84" s="95">
        <v>838719.68</v>
      </c>
      <c r="AC84" s="95">
        <v>507098.56</v>
      </c>
      <c r="AD84" s="95">
        <v>0</v>
      </c>
      <c r="AE84" s="95">
        <v>47044.58</v>
      </c>
      <c r="AF84" s="95">
        <v>0</v>
      </c>
      <c r="AG84" s="95">
        <v>0</v>
      </c>
      <c r="AH84" s="95">
        <v>34117484.729999997</v>
      </c>
      <c r="AI84" s="95">
        <v>34398572.399999999</v>
      </c>
      <c r="AJ84" s="95">
        <v>7542467.8900000006</v>
      </c>
      <c r="AK84" s="95">
        <v>5045833.17</v>
      </c>
      <c r="AL84" s="95">
        <v>41659952.619999997</v>
      </c>
      <c r="AM84" s="95">
        <v>39444405.57</v>
      </c>
      <c r="AN84" s="95">
        <v>270900</v>
      </c>
      <c r="AO84" s="95">
        <v>26499965.280000001</v>
      </c>
      <c r="AP84" s="95">
        <v>21843498.280000001</v>
      </c>
      <c r="AQ84" s="95">
        <v>2633672</v>
      </c>
      <c r="AR84" s="95">
        <v>0</v>
      </c>
      <c r="AS84" s="95">
        <v>2022795</v>
      </c>
      <c r="AT84" s="95">
        <v>26634538.280000001</v>
      </c>
      <c r="AU84" s="95">
        <v>21964623.280000001</v>
      </c>
      <c r="AV84" s="95">
        <v>2640472</v>
      </c>
      <c r="AW84" s="95">
        <v>0</v>
      </c>
      <c r="AX84" s="95">
        <v>2029443</v>
      </c>
      <c r="AY84" s="95">
        <v>-134573</v>
      </c>
      <c r="AZ84" s="95">
        <v>-121125</v>
      </c>
      <c r="BA84" s="95">
        <v>-6800</v>
      </c>
      <c r="BB84" s="95">
        <v>0</v>
      </c>
      <c r="BC84" s="95">
        <v>-6648</v>
      </c>
      <c r="BD84" s="76">
        <f t="shared" si="1"/>
        <v>312050</v>
      </c>
      <c r="BE84" s="76"/>
      <c r="BF84" s="76"/>
      <c r="BG84" s="76"/>
      <c r="BH84" s="76"/>
      <c r="BI84" s="76"/>
      <c r="BJ84" s="76"/>
      <c r="BK84" s="76"/>
      <c r="BL84" s="76"/>
      <c r="BM84" s="76"/>
      <c r="BN84" s="76"/>
      <c r="BO84" s="76"/>
      <c r="BP84" s="76"/>
      <c r="BQ84" s="76"/>
      <c r="BR84" s="76"/>
      <c r="BS84" s="76"/>
      <c r="BT84" s="76"/>
      <c r="BU84" s="76"/>
      <c r="BV84" s="76"/>
      <c r="BW84" s="76"/>
      <c r="BX84" s="76"/>
      <c r="BY84" s="76"/>
      <c r="BZ84" s="76"/>
      <c r="CA84" s="76"/>
      <c r="CB84" s="76"/>
      <c r="CC84" s="76"/>
      <c r="CD84" s="76"/>
      <c r="CE84" s="76"/>
      <c r="CF84" s="76"/>
      <c r="CG84" s="76"/>
      <c r="CH84" s="76"/>
      <c r="CI84" s="76"/>
      <c r="CJ84" s="76"/>
      <c r="CK84" s="76"/>
      <c r="CL84" s="76"/>
      <c r="CM84" s="76"/>
      <c r="CN84" s="76"/>
      <c r="CO84" s="76"/>
      <c r="CP84" s="76"/>
      <c r="CQ84" s="76"/>
      <c r="CR84" s="76"/>
      <c r="CS84" s="76"/>
      <c r="CT84" s="76"/>
      <c r="CU84" s="76"/>
      <c r="CV84" s="76"/>
      <c r="CW84" s="76"/>
      <c r="CX84" s="76"/>
      <c r="CY84" s="76"/>
      <c r="CZ84" s="76"/>
      <c r="DA84" s="76"/>
      <c r="DB84" s="76"/>
      <c r="DC84" s="76"/>
      <c r="DD84" s="76"/>
      <c r="DE84" s="76"/>
      <c r="DF84" s="76"/>
      <c r="DG84" s="76"/>
      <c r="DH84" s="76"/>
      <c r="DI84" s="76"/>
      <c r="DJ84" s="76"/>
      <c r="DK84" s="76"/>
      <c r="DL84" s="76"/>
      <c r="DM84" s="76"/>
      <c r="DN84" s="76"/>
      <c r="DO84" s="76"/>
      <c r="DP84" s="76"/>
      <c r="DQ84" s="76"/>
      <c r="DR84" s="76"/>
      <c r="DS84" s="76"/>
      <c r="DT84" s="76"/>
      <c r="DU84" s="76"/>
      <c r="DV84" s="76"/>
      <c r="DW84" s="76"/>
      <c r="DX84" s="76"/>
      <c r="DY84" s="76"/>
      <c r="DZ84" s="76"/>
      <c r="EA84" s="76"/>
      <c r="EB84" s="76"/>
      <c r="EC84" s="76"/>
      <c r="ED84" s="76"/>
      <c r="EE84" s="76"/>
      <c r="EF84" s="76"/>
      <c r="EG84" s="76"/>
      <c r="EH84" s="76"/>
      <c r="EI84" s="76"/>
      <c r="EJ84" s="76"/>
      <c r="EK84" s="76"/>
      <c r="EL84" s="76"/>
      <c r="EM84" s="76"/>
      <c r="EN84" s="76"/>
      <c r="EO84" s="76"/>
      <c r="EP84" s="76"/>
      <c r="EQ84" s="76"/>
      <c r="ER84" s="76"/>
      <c r="ES84" s="76"/>
      <c r="ET84" s="76"/>
      <c r="EU84" s="76"/>
      <c r="EV84" s="76"/>
      <c r="EW84" s="76"/>
      <c r="EX84" s="76"/>
      <c r="EY84" s="76"/>
      <c r="EZ84" s="76"/>
      <c r="FA84" s="76"/>
      <c r="FB84" s="76"/>
      <c r="FC84" s="76"/>
      <c r="FD84" s="76"/>
      <c r="FE84" s="76"/>
      <c r="FF84" s="76"/>
      <c r="FG84" s="76"/>
      <c r="FH84" s="76"/>
      <c r="FI84" s="76"/>
      <c r="FJ84" s="76"/>
      <c r="FK84" s="76"/>
      <c r="FL84" s="76"/>
      <c r="FM84" s="76"/>
      <c r="FN84" s="76"/>
      <c r="FO84" s="76"/>
      <c r="FP84" s="76"/>
      <c r="FQ84" s="76"/>
      <c r="FR84" s="76"/>
      <c r="FS84" s="76"/>
      <c r="FT84" s="76"/>
      <c r="FU84" s="76"/>
      <c r="FV84" s="76"/>
      <c r="FW84" s="76"/>
      <c r="FX84" s="76"/>
      <c r="FY84" s="76"/>
      <c r="FZ84" s="76"/>
      <c r="GA84" s="76"/>
      <c r="GB84" s="76"/>
      <c r="GC84" s="76"/>
      <c r="GD84" s="76"/>
      <c r="GE84" s="76"/>
      <c r="GF84" s="76"/>
      <c r="GG84" s="76"/>
      <c r="GH84" s="76"/>
      <c r="GI84" s="76"/>
      <c r="GJ84" s="76"/>
      <c r="GK84" s="76"/>
      <c r="GL84" s="76"/>
      <c r="GM84" s="76"/>
      <c r="GN84" s="76"/>
      <c r="GO84" s="76"/>
      <c r="GP84" s="76"/>
      <c r="GQ84" s="76"/>
      <c r="GR84" s="76"/>
      <c r="GS84" s="76"/>
      <c r="GT84" s="76"/>
      <c r="GU84" s="76"/>
      <c r="GV84" s="76"/>
      <c r="GW84" s="76"/>
      <c r="GX84" s="76"/>
      <c r="GY84" s="76"/>
      <c r="GZ84" s="76"/>
      <c r="HA84" s="76"/>
      <c r="HB84" s="76"/>
      <c r="HC84" s="76"/>
      <c r="HD84" s="76"/>
      <c r="HE84" s="76"/>
      <c r="HF84" s="76"/>
      <c r="HG84" s="76"/>
      <c r="HH84" s="76"/>
      <c r="HI84" s="76"/>
      <c r="HJ84" s="76"/>
      <c r="HK84" s="76"/>
      <c r="HL84" s="76"/>
      <c r="HM84" s="76"/>
      <c r="HN84" s="76"/>
      <c r="HO84" s="76"/>
      <c r="HP84" s="76"/>
      <c r="HQ84" s="76"/>
      <c r="HR84" s="76"/>
      <c r="HS84" s="76"/>
      <c r="HT84" s="76"/>
      <c r="HU84" s="76"/>
      <c r="HV84" s="76"/>
      <c r="HW84" s="76"/>
      <c r="HX84" s="76"/>
      <c r="HY84" s="76"/>
      <c r="HZ84" s="76"/>
      <c r="IA84" s="76"/>
      <c r="IB84" s="76"/>
      <c r="IC84" s="76"/>
      <c r="ID84" s="76"/>
      <c r="IE84" s="76"/>
      <c r="IF84" s="76"/>
      <c r="IG84" s="76"/>
      <c r="IH84" s="76"/>
      <c r="II84" s="76"/>
      <c r="IJ84" s="76"/>
      <c r="IK84" s="76"/>
      <c r="IL84" s="76"/>
      <c r="IM84" s="76"/>
      <c r="IN84" s="76"/>
      <c r="IO84" s="76"/>
      <c r="IP84" s="76"/>
      <c r="IQ84" s="76"/>
      <c r="IR84" s="76"/>
      <c r="IS84" s="76"/>
      <c r="IT84" s="76"/>
      <c r="IU84" s="76"/>
    </row>
    <row r="85" spans="1:255" ht="12.75">
      <c r="A85" s="92">
        <v>430802</v>
      </c>
      <c r="B85" s="93" t="s">
        <v>104</v>
      </c>
      <c r="C85" s="91">
        <v>133499426.27</v>
      </c>
      <c r="D85" s="91">
        <v>56805644</v>
      </c>
      <c r="E85" s="91">
        <v>16613600</v>
      </c>
      <c r="F85" s="91">
        <v>1277700</v>
      </c>
      <c r="G85" s="91">
        <v>38914344</v>
      </c>
      <c r="H85" s="91">
        <v>0</v>
      </c>
      <c r="I85" s="91">
        <v>74959600</v>
      </c>
      <c r="J85" s="91">
        <v>69882400</v>
      </c>
      <c r="K85" s="91">
        <v>55150000</v>
      </c>
      <c r="L85" s="91">
        <v>11086000</v>
      </c>
      <c r="M85" s="91">
        <v>1243000</v>
      </c>
      <c r="N85" s="91">
        <v>2403400</v>
      </c>
      <c r="O85" s="91">
        <v>5077200</v>
      </c>
      <c r="P85" s="91">
        <v>2652000</v>
      </c>
      <c r="Q85" s="91">
        <v>135000</v>
      </c>
      <c r="R85" s="91">
        <v>2290200</v>
      </c>
      <c r="S85" s="91">
        <v>0</v>
      </c>
      <c r="T85" s="91">
        <v>1507411.13</v>
      </c>
      <c r="U85" s="91">
        <v>0</v>
      </c>
      <c r="V85" s="91">
        <v>226771.14</v>
      </c>
      <c r="W85" s="91">
        <v>0</v>
      </c>
      <c r="X85" s="91">
        <v>0</v>
      </c>
      <c r="Y85" s="91">
        <v>79613149.709999993</v>
      </c>
      <c r="Z85" s="91">
        <v>79474588.219999999</v>
      </c>
      <c r="AA85" s="91">
        <v>68221689.530000001</v>
      </c>
      <c r="AB85" s="91">
        <v>11252898.689999999</v>
      </c>
      <c r="AC85" s="91">
        <v>1636508.24</v>
      </c>
      <c r="AD85" s="91">
        <v>0</v>
      </c>
      <c r="AE85" s="91">
        <v>138561.49</v>
      </c>
      <c r="AF85" s="91">
        <v>0</v>
      </c>
      <c r="AG85" s="91">
        <v>0</v>
      </c>
      <c r="AH85" s="91">
        <v>211694102.66</v>
      </c>
      <c r="AI85" s="91">
        <v>208446326.36000001</v>
      </c>
      <c r="AJ85" s="91">
        <v>53886276.560000002</v>
      </c>
      <c r="AK85" s="91">
        <v>52225566.090000004</v>
      </c>
      <c r="AL85" s="91">
        <v>265580379.22</v>
      </c>
      <c r="AM85" s="91">
        <v>260671892.45000002</v>
      </c>
      <c r="AN85" s="91">
        <v>430200</v>
      </c>
      <c r="AO85" s="91">
        <v>68221689.530000001</v>
      </c>
      <c r="AP85" s="91">
        <v>56226489.340000004</v>
      </c>
      <c r="AQ85" s="91">
        <v>8396668.6899999995</v>
      </c>
      <c r="AR85" s="91">
        <v>1199775.5</v>
      </c>
      <c r="AS85" s="91">
        <v>2398756</v>
      </c>
      <c r="AT85" s="91">
        <v>68282335</v>
      </c>
      <c r="AU85" s="91">
        <v>56280600</v>
      </c>
      <c r="AV85" s="91">
        <v>8401165.5</v>
      </c>
      <c r="AW85" s="91">
        <v>1200412</v>
      </c>
      <c r="AX85" s="91">
        <v>2400157.5</v>
      </c>
      <c r="AY85" s="91">
        <v>-60645.47</v>
      </c>
      <c r="AZ85" s="91">
        <v>-54110.66</v>
      </c>
      <c r="BA85" s="91">
        <v>-4496.8100000000004</v>
      </c>
      <c r="BB85" s="91">
        <v>-636.5</v>
      </c>
      <c r="BC85" s="91">
        <v>-1401.5</v>
      </c>
      <c r="BD85" s="76">
        <f t="shared" si="1"/>
        <v>803236</v>
      </c>
      <c r="BE85" s="76"/>
      <c r="BF85" s="76"/>
      <c r="BG85" s="76"/>
      <c r="BH85" s="76"/>
      <c r="BI85" s="76"/>
      <c r="BJ85" s="76"/>
      <c r="BK85" s="76"/>
      <c r="BL85" s="76"/>
      <c r="BM85" s="76"/>
      <c r="BN85" s="76"/>
      <c r="BO85" s="76"/>
      <c r="BP85" s="76"/>
      <c r="BQ85" s="76"/>
      <c r="BR85" s="76"/>
      <c r="BS85" s="76"/>
      <c r="BT85" s="76"/>
      <c r="BU85" s="76"/>
      <c r="BV85" s="76"/>
      <c r="BW85" s="76"/>
      <c r="BX85" s="76"/>
      <c r="BY85" s="76"/>
      <c r="BZ85" s="76"/>
      <c r="CA85" s="76"/>
      <c r="CB85" s="76"/>
      <c r="CC85" s="76"/>
      <c r="CD85" s="76"/>
      <c r="CE85" s="76"/>
      <c r="CF85" s="76"/>
      <c r="CG85" s="76"/>
      <c r="CH85" s="76"/>
      <c r="CI85" s="76"/>
      <c r="CJ85" s="76"/>
      <c r="CK85" s="76"/>
      <c r="CL85" s="76"/>
      <c r="CM85" s="76"/>
      <c r="CN85" s="76"/>
      <c r="CO85" s="76"/>
      <c r="CP85" s="76"/>
      <c r="CQ85" s="76"/>
      <c r="CR85" s="76"/>
      <c r="CS85" s="76"/>
      <c r="CT85" s="76"/>
      <c r="CU85" s="76"/>
      <c r="CV85" s="76"/>
      <c r="CW85" s="76"/>
      <c r="CX85" s="76"/>
      <c r="CY85" s="76"/>
      <c r="CZ85" s="76"/>
      <c r="DA85" s="76"/>
      <c r="DB85" s="76"/>
      <c r="DC85" s="76"/>
      <c r="DD85" s="76"/>
      <c r="DE85" s="76"/>
      <c r="DF85" s="76"/>
      <c r="DG85" s="76"/>
      <c r="DH85" s="76"/>
      <c r="DI85" s="76"/>
      <c r="DJ85" s="76"/>
      <c r="DK85" s="76"/>
      <c r="DL85" s="76"/>
      <c r="DM85" s="76"/>
      <c r="DN85" s="76"/>
      <c r="DO85" s="76"/>
      <c r="DP85" s="76"/>
      <c r="DQ85" s="76"/>
      <c r="DR85" s="76"/>
      <c r="DS85" s="76"/>
      <c r="DT85" s="76"/>
      <c r="DU85" s="76"/>
      <c r="DV85" s="76"/>
      <c r="DW85" s="76"/>
      <c r="DX85" s="76"/>
      <c r="DY85" s="76"/>
      <c r="DZ85" s="76"/>
      <c r="EA85" s="76"/>
      <c r="EB85" s="76"/>
      <c r="EC85" s="76"/>
      <c r="ED85" s="76"/>
      <c r="EE85" s="76"/>
      <c r="EF85" s="76"/>
      <c r="EG85" s="76"/>
      <c r="EH85" s="76"/>
      <c r="EI85" s="76"/>
      <c r="EJ85" s="76"/>
      <c r="EK85" s="76"/>
      <c r="EL85" s="76"/>
      <c r="EM85" s="76"/>
      <c r="EN85" s="76"/>
      <c r="EO85" s="76"/>
      <c r="EP85" s="76"/>
      <c r="EQ85" s="76"/>
      <c r="ER85" s="76"/>
      <c r="ES85" s="76"/>
      <c r="ET85" s="76"/>
      <c r="EU85" s="76"/>
      <c r="EV85" s="76"/>
      <c r="EW85" s="76"/>
      <c r="EX85" s="76"/>
      <c r="EY85" s="76"/>
      <c r="EZ85" s="76"/>
      <c r="FA85" s="76"/>
      <c r="FB85" s="76"/>
      <c r="FC85" s="76"/>
      <c r="FD85" s="76"/>
      <c r="FE85" s="76"/>
      <c r="FF85" s="76"/>
      <c r="FG85" s="76"/>
      <c r="FH85" s="76"/>
      <c r="FI85" s="76"/>
      <c r="FJ85" s="76"/>
      <c r="FK85" s="76"/>
      <c r="FL85" s="76"/>
      <c r="FM85" s="76"/>
      <c r="FN85" s="76"/>
      <c r="FO85" s="76"/>
      <c r="FP85" s="76"/>
      <c r="FQ85" s="76"/>
      <c r="FR85" s="76"/>
      <c r="FS85" s="76"/>
      <c r="FT85" s="76"/>
      <c r="FU85" s="76"/>
      <c r="FV85" s="76"/>
      <c r="FW85" s="76"/>
      <c r="FX85" s="76"/>
      <c r="FY85" s="76"/>
      <c r="FZ85" s="76"/>
      <c r="GA85" s="76"/>
      <c r="GB85" s="76"/>
      <c r="GC85" s="76"/>
      <c r="GD85" s="76"/>
      <c r="GE85" s="76"/>
      <c r="GF85" s="76"/>
      <c r="GG85" s="76"/>
      <c r="GH85" s="76"/>
      <c r="GI85" s="76"/>
      <c r="GJ85" s="76"/>
      <c r="GK85" s="76"/>
      <c r="GL85" s="76"/>
      <c r="GM85" s="76"/>
      <c r="GN85" s="76"/>
      <c r="GO85" s="76"/>
      <c r="GP85" s="76"/>
      <c r="GQ85" s="76"/>
      <c r="GR85" s="76"/>
      <c r="GS85" s="76"/>
      <c r="GT85" s="76"/>
      <c r="GU85" s="76"/>
      <c r="GV85" s="76"/>
      <c r="GW85" s="76"/>
      <c r="GX85" s="76"/>
      <c r="GY85" s="76"/>
      <c r="GZ85" s="76"/>
      <c r="HA85" s="76"/>
      <c r="HB85" s="76"/>
      <c r="HC85" s="76"/>
      <c r="HD85" s="76"/>
      <c r="HE85" s="76"/>
      <c r="HF85" s="76"/>
      <c r="HG85" s="76"/>
      <c r="HH85" s="76"/>
      <c r="HI85" s="76"/>
      <c r="HJ85" s="76"/>
      <c r="HK85" s="76"/>
      <c r="HL85" s="76"/>
      <c r="HM85" s="76"/>
      <c r="HN85" s="76"/>
      <c r="HO85" s="76"/>
      <c r="HP85" s="76"/>
      <c r="HQ85" s="76"/>
      <c r="HR85" s="76"/>
      <c r="HS85" s="76"/>
      <c r="HT85" s="76"/>
      <c r="HU85" s="76"/>
      <c r="HV85" s="76"/>
      <c r="HW85" s="76"/>
      <c r="HX85" s="76"/>
      <c r="HY85" s="76"/>
      <c r="HZ85" s="76"/>
      <c r="IA85" s="76"/>
      <c r="IB85" s="76"/>
      <c r="IC85" s="76"/>
      <c r="ID85" s="76"/>
      <c r="IE85" s="76"/>
      <c r="IF85" s="76"/>
      <c r="IG85" s="76"/>
      <c r="IH85" s="76"/>
      <c r="II85" s="76"/>
      <c r="IJ85" s="76"/>
      <c r="IK85" s="76"/>
      <c r="IL85" s="76"/>
      <c r="IM85" s="76"/>
      <c r="IN85" s="76"/>
      <c r="IO85" s="76"/>
      <c r="IP85" s="76"/>
      <c r="IQ85" s="76"/>
      <c r="IR85" s="76"/>
      <c r="IS85" s="76"/>
      <c r="IT85" s="76"/>
      <c r="IU85" s="76"/>
    </row>
    <row r="86" spans="1:255" ht="12.75">
      <c r="A86" s="92">
        <v>430811</v>
      </c>
      <c r="B86" s="93" t="s">
        <v>105</v>
      </c>
      <c r="C86" s="91">
        <v>13925179.930000002</v>
      </c>
      <c r="D86" s="91">
        <v>4282800</v>
      </c>
      <c r="E86" s="91">
        <v>2629900</v>
      </c>
      <c r="F86" s="91">
        <v>59100</v>
      </c>
      <c r="G86" s="91">
        <v>1593800</v>
      </c>
      <c r="H86" s="91">
        <v>0</v>
      </c>
      <c r="I86" s="91">
        <v>9502200</v>
      </c>
      <c r="J86" s="91">
        <v>8678200</v>
      </c>
      <c r="K86" s="91">
        <v>7221000</v>
      </c>
      <c r="L86" s="91">
        <v>0</v>
      </c>
      <c r="M86" s="91">
        <v>83000</v>
      </c>
      <c r="N86" s="91">
        <v>1374200</v>
      </c>
      <c r="O86" s="91">
        <v>824000</v>
      </c>
      <c r="P86" s="91">
        <v>0</v>
      </c>
      <c r="Q86" s="91">
        <v>64000</v>
      </c>
      <c r="R86" s="91">
        <v>760000</v>
      </c>
      <c r="S86" s="91">
        <v>0</v>
      </c>
      <c r="T86" s="91">
        <v>89112.46</v>
      </c>
      <c r="U86" s="91">
        <v>0</v>
      </c>
      <c r="V86" s="91">
        <v>51067.47</v>
      </c>
      <c r="W86" s="91">
        <v>0</v>
      </c>
      <c r="X86" s="91">
        <v>0</v>
      </c>
      <c r="Y86" s="91">
        <v>7651283.9900000002</v>
      </c>
      <c r="Z86" s="91">
        <v>7626875.1699999999</v>
      </c>
      <c r="AA86" s="91">
        <v>7126611.8499999996</v>
      </c>
      <c r="AB86" s="91">
        <v>500263.32</v>
      </c>
      <c r="AC86" s="91">
        <v>238386.5</v>
      </c>
      <c r="AD86" s="91">
        <v>0</v>
      </c>
      <c r="AE86" s="91">
        <v>24408.82</v>
      </c>
      <c r="AF86" s="91">
        <v>0</v>
      </c>
      <c r="AG86" s="91">
        <v>0</v>
      </c>
      <c r="AH86" s="91">
        <v>22983951.489999998</v>
      </c>
      <c r="AI86" s="91">
        <v>25069881.84</v>
      </c>
      <c r="AJ86" s="91">
        <v>6273895.9400000013</v>
      </c>
      <c r="AK86" s="91">
        <v>4722307.7899999991</v>
      </c>
      <c r="AL86" s="91">
        <v>29257847.43</v>
      </c>
      <c r="AM86" s="91">
        <v>29792189.629999999</v>
      </c>
      <c r="AN86" s="91">
        <v>340000</v>
      </c>
      <c r="AO86" s="91">
        <v>7126611.8499999996</v>
      </c>
      <c r="AP86" s="91">
        <v>5865943.9299999997</v>
      </c>
      <c r="AQ86" s="91">
        <v>0</v>
      </c>
      <c r="AR86" s="91">
        <v>126012.32</v>
      </c>
      <c r="AS86" s="91">
        <v>1134655.6000000001</v>
      </c>
      <c r="AT86" s="91">
        <v>7193300</v>
      </c>
      <c r="AU86" s="91">
        <v>5928930</v>
      </c>
      <c r="AV86" s="91">
        <v>0</v>
      </c>
      <c r="AW86" s="91">
        <v>126406.5</v>
      </c>
      <c r="AX86" s="91">
        <v>1137963.5</v>
      </c>
      <c r="AY86" s="91">
        <v>-66688.149999999994</v>
      </c>
      <c r="AZ86" s="91">
        <v>-62986.07</v>
      </c>
      <c r="BA86" s="91">
        <v>0</v>
      </c>
      <c r="BB86" s="91">
        <v>-394.18</v>
      </c>
      <c r="BC86" s="91">
        <v>-3307.9</v>
      </c>
      <c r="BD86" s="76">
        <f t="shared" si="1"/>
        <v>83799</v>
      </c>
      <c r="BE86" s="76"/>
      <c r="BF86" s="76"/>
      <c r="BG86" s="76"/>
      <c r="BH86" s="76"/>
      <c r="BI86" s="76"/>
      <c r="BJ86" s="76"/>
      <c r="BK86" s="76"/>
      <c r="BL86" s="76"/>
      <c r="BM86" s="76"/>
      <c r="BN86" s="76"/>
      <c r="BO86" s="76"/>
      <c r="BP86" s="76"/>
      <c r="BQ86" s="76"/>
      <c r="BR86" s="76"/>
      <c r="BS86" s="76"/>
      <c r="BT86" s="76"/>
      <c r="BU86" s="76"/>
      <c r="BV86" s="76"/>
      <c r="BW86" s="76"/>
      <c r="BX86" s="76"/>
      <c r="BY86" s="76"/>
      <c r="BZ86" s="76"/>
      <c r="CA86" s="76"/>
      <c r="CB86" s="76"/>
      <c r="CC86" s="76"/>
      <c r="CD86" s="76"/>
      <c r="CE86" s="76"/>
      <c r="CF86" s="76"/>
      <c r="CG86" s="76"/>
      <c r="CH86" s="76"/>
      <c r="CI86" s="76"/>
      <c r="CJ86" s="76"/>
      <c r="CK86" s="76"/>
      <c r="CL86" s="76"/>
      <c r="CM86" s="76"/>
      <c r="CN86" s="76"/>
      <c r="CO86" s="76"/>
      <c r="CP86" s="76"/>
      <c r="CQ86" s="76"/>
      <c r="CR86" s="76"/>
      <c r="CS86" s="76"/>
      <c r="CT86" s="76"/>
      <c r="CU86" s="76"/>
      <c r="CV86" s="76"/>
      <c r="CW86" s="76"/>
      <c r="CX86" s="76"/>
      <c r="CY86" s="76"/>
      <c r="CZ86" s="76"/>
      <c r="DA86" s="76"/>
      <c r="DB86" s="76"/>
      <c r="DC86" s="76"/>
      <c r="DD86" s="76"/>
      <c r="DE86" s="76"/>
      <c r="DF86" s="76"/>
      <c r="DG86" s="76"/>
      <c r="DH86" s="76"/>
      <c r="DI86" s="76"/>
      <c r="DJ86" s="76"/>
      <c r="DK86" s="76"/>
      <c r="DL86" s="76"/>
      <c r="DM86" s="76"/>
      <c r="DN86" s="76"/>
      <c r="DO86" s="76"/>
      <c r="DP86" s="76"/>
      <c r="DQ86" s="76"/>
      <c r="DR86" s="76"/>
      <c r="DS86" s="76"/>
      <c r="DT86" s="76"/>
      <c r="DU86" s="76"/>
      <c r="DV86" s="76"/>
      <c r="DW86" s="76"/>
      <c r="DX86" s="76"/>
      <c r="DY86" s="76"/>
      <c r="DZ86" s="76"/>
      <c r="EA86" s="76"/>
      <c r="EB86" s="76"/>
      <c r="EC86" s="76"/>
      <c r="ED86" s="76"/>
      <c r="EE86" s="76"/>
      <c r="EF86" s="76"/>
      <c r="EG86" s="76"/>
      <c r="EH86" s="76"/>
      <c r="EI86" s="76"/>
      <c r="EJ86" s="76"/>
      <c r="EK86" s="76"/>
      <c r="EL86" s="76"/>
      <c r="EM86" s="76"/>
      <c r="EN86" s="76"/>
      <c r="EO86" s="76"/>
      <c r="EP86" s="76"/>
      <c r="EQ86" s="76"/>
      <c r="ER86" s="76"/>
      <c r="ES86" s="76"/>
      <c r="ET86" s="76"/>
      <c r="EU86" s="76"/>
      <c r="EV86" s="76"/>
      <c r="EW86" s="76"/>
      <c r="EX86" s="76"/>
      <c r="EY86" s="76"/>
      <c r="EZ86" s="76"/>
      <c r="FA86" s="76"/>
      <c r="FB86" s="76"/>
      <c r="FC86" s="76"/>
      <c r="FD86" s="76"/>
      <c r="FE86" s="76"/>
      <c r="FF86" s="76"/>
      <c r="FG86" s="76"/>
      <c r="FH86" s="76"/>
      <c r="FI86" s="76"/>
      <c r="FJ86" s="76"/>
      <c r="FK86" s="76"/>
      <c r="FL86" s="76"/>
      <c r="FM86" s="76"/>
      <c r="FN86" s="76"/>
      <c r="FO86" s="76"/>
      <c r="FP86" s="76"/>
      <c r="FQ86" s="76"/>
      <c r="FR86" s="76"/>
      <c r="FS86" s="76"/>
      <c r="FT86" s="76"/>
      <c r="FU86" s="76"/>
      <c r="FV86" s="76"/>
      <c r="FW86" s="76"/>
      <c r="FX86" s="76"/>
      <c r="FY86" s="76"/>
      <c r="FZ86" s="76"/>
      <c r="GA86" s="76"/>
      <c r="GB86" s="76"/>
      <c r="GC86" s="76"/>
      <c r="GD86" s="76"/>
      <c r="GE86" s="76"/>
      <c r="GF86" s="76"/>
      <c r="GG86" s="76"/>
      <c r="GH86" s="76"/>
      <c r="GI86" s="76"/>
      <c r="GJ86" s="76"/>
      <c r="GK86" s="76"/>
      <c r="GL86" s="76"/>
      <c r="GM86" s="76"/>
      <c r="GN86" s="76"/>
      <c r="GO86" s="76"/>
      <c r="GP86" s="76"/>
      <c r="GQ86" s="76"/>
      <c r="GR86" s="76"/>
      <c r="GS86" s="76"/>
      <c r="GT86" s="76"/>
      <c r="GU86" s="76"/>
      <c r="GV86" s="76"/>
      <c r="GW86" s="76"/>
      <c r="GX86" s="76"/>
      <c r="GY86" s="76"/>
      <c r="GZ86" s="76"/>
      <c r="HA86" s="76"/>
      <c r="HB86" s="76"/>
      <c r="HC86" s="76"/>
      <c r="HD86" s="76"/>
      <c r="HE86" s="76"/>
      <c r="HF86" s="76"/>
      <c r="HG86" s="76"/>
      <c r="HH86" s="76"/>
      <c r="HI86" s="76"/>
      <c r="HJ86" s="76"/>
      <c r="HK86" s="76"/>
      <c r="HL86" s="76"/>
      <c r="HM86" s="76"/>
      <c r="HN86" s="76"/>
      <c r="HO86" s="76"/>
      <c r="HP86" s="76"/>
      <c r="HQ86" s="76"/>
      <c r="HR86" s="76"/>
      <c r="HS86" s="76"/>
      <c r="HT86" s="76"/>
      <c r="HU86" s="76"/>
      <c r="HV86" s="76"/>
      <c r="HW86" s="76"/>
      <c r="HX86" s="76"/>
      <c r="HY86" s="76"/>
      <c r="HZ86" s="76"/>
      <c r="IA86" s="76"/>
      <c r="IB86" s="76"/>
      <c r="IC86" s="76"/>
      <c r="ID86" s="76"/>
      <c r="IE86" s="76"/>
      <c r="IF86" s="76"/>
      <c r="IG86" s="76"/>
      <c r="IH86" s="76"/>
      <c r="II86" s="76"/>
      <c r="IJ86" s="76"/>
      <c r="IK86" s="76"/>
      <c r="IL86" s="76"/>
      <c r="IM86" s="76"/>
      <c r="IN86" s="76"/>
      <c r="IO86" s="76"/>
      <c r="IP86" s="76"/>
      <c r="IQ86" s="76"/>
      <c r="IR86" s="76"/>
      <c r="IS86" s="76"/>
      <c r="IT86" s="76"/>
      <c r="IU86" s="76"/>
    </row>
    <row r="87" spans="1:255" ht="12.75">
      <c r="A87" s="92">
        <v>430821</v>
      </c>
      <c r="B87" s="93" t="s">
        <v>106</v>
      </c>
      <c r="C87" s="91">
        <v>199983012.35999998</v>
      </c>
      <c r="D87" s="91">
        <v>48216497.969999999</v>
      </c>
      <c r="E87" s="91">
        <v>29806250</v>
      </c>
      <c r="F87" s="91">
        <v>1584400</v>
      </c>
      <c r="G87" s="91">
        <v>16825847.969999999</v>
      </c>
      <c r="H87" s="91">
        <v>15000</v>
      </c>
      <c r="I87" s="91">
        <v>150434000</v>
      </c>
      <c r="J87" s="91">
        <v>139072000</v>
      </c>
      <c r="K87" s="91">
        <v>115007000</v>
      </c>
      <c r="L87" s="91">
        <v>19345000</v>
      </c>
      <c r="M87" s="91">
        <v>0</v>
      </c>
      <c r="N87" s="91">
        <v>4720000</v>
      </c>
      <c r="O87" s="91">
        <v>11362000</v>
      </c>
      <c r="P87" s="91">
        <v>5632000</v>
      </c>
      <c r="Q87" s="91">
        <v>0</v>
      </c>
      <c r="R87" s="91">
        <v>5730000</v>
      </c>
      <c r="S87" s="91">
        <v>0</v>
      </c>
      <c r="T87" s="91">
        <v>1217405.42</v>
      </c>
      <c r="U87" s="91">
        <v>0</v>
      </c>
      <c r="V87" s="91">
        <v>100108.97</v>
      </c>
      <c r="W87" s="91">
        <v>0</v>
      </c>
      <c r="X87" s="91">
        <v>0</v>
      </c>
      <c r="Y87" s="91">
        <v>151611566.5</v>
      </c>
      <c r="Z87" s="91">
        <v>151489592.69999999</v>
      </c>
      <c r="AA87" s="91">
        <v>133204028.98999999</v>
      </c>
      <c r="AB87" s="91">
        <v>18285563.710000001</v>
      </c>
      <c r="AC87" s="91">
        <v>3082891.27</v>
      </c>
      <c r="AD87" s="91">
        <v>0</v>
      </c>
      <c r="AE87" s="91">
        <v>121973.8</v>
      </c>
      <c r="AF87" s="91">
        <v>0</v>
      </c>
      <c r="AG87" s="91">
        <v>0</v>
      </c>
      <c r="AH87" s="91">
        <v>286532514.35000002</v>
      </c>
      <c r="AI87" s="91">
        <v>284741721.79000002</v>
      </c>
      <c r="AJ87" s="91">
        <v>48371445.859999985</v>
      </c>
      <c r="AK87" s="91">
        <v>42503474.850000001</v>
      </c>
      <c r="AL87" s="91">
        <v>334903960.21000004</v>
      </c>
      <c r="AM87" s="91">
        <v>327245196.64000005</v>
      </c>
      <c r="AN87" s="91">
        <v>814000</v>
      </c>
      <c r="AO87" s="91">
        <v>133204028.98999999</v>
      </c>
      <c r="AP87" s="91">
        <v>109768616.47</v>
      </c>
      <c r="AQ87" s="91">
        <v>18748400.52</v>
      </c>
      <c r="AR87" s="91">
        <v>0</v>
      </c>
      <c r="AS87" s="91">
        <v>4687012</v>
      </c>
      <c r="AT87" s="91">
        <v>133275101.63</v>
      </c>
      <c r="AU87" s="91">
        <v>109832571.63</v>
      </c>
      <c r="AV87" s="91">
        <v>18754024</v>
      </c>
      <c r="AW87" s="91">
        <v>0</v>
      </c>
      <c r="AX87" s="91">
        <v>4688506</v>
      </c>
      <c r="AY87" s="91">
        <v>-71072.639999999999</v>
      </c>
      <c r="AZ87" s="91">
        <v>-63955.16</v>
      </c>
      <c r="BA87" s="91">
        <v>-5623.48</v>
      </c>
      <c r="BB87" s="91">
        <v>0</v>
      </c>
      <c r="BC87" s="91">
        <v>-1494</v>
      </c>
      <c r="BD87" s="76">
        <f t="shared" si="1"/>
        <v>1568123</v>
      </c>
      <c r="BE87" s="76"/>
      <c r="BF87" s="76"/>
      <c r="BG87" s="76"/>
      <c r="BH87" s="76"/>
      <c r="BI87" s="76"/>
      <c r="BJ87" s="76"/>
      <c r="BK87" s="76"/>
      <c r="BL87" s="76"/>
      <c r="BM87" s="76"/>
      <c r="BN87" s="76"/>
      <c r="BO87" s="76"/>
      <c r="BP87" s="76"/>
      <c r="BQ87" s="76"/>
      <c r="BR87" s="76"/>
      <c r="BS87" s="76"/>
      <c r="BT87" s="76"/>
      <c r="BU87" s="76"/>
      <c r="BV87" s="76"/>
      <c r="BW87" s="76"/>
      <c r="BX87" s="76"/>
      <c r="BY87" s="76"/>
      <c r="BZ87" s="76"/>
      <c r="CA87" s="76"/>
      <c r="CB87" s="76"/>
      <c r="CC87" s="76"/>
      <c r="CD87" s="76"/>
      <c r="CE87" s="76"/>
      <c r="CF87" s="76"/>
      <c r="CG87" s="76"/>
      <c r="CH87" s="76"/>
      <c r="CI87" s="76"/>
      <c r="CJ87" s="76"/>
      <c r="CK87" s="76"/>
      <c r="CL87" s="76"/>
      <c r="CM87" s="76"/>
      <c r="CN87" s="76"/>
      <c r="CO87" s="76"/>
      <c r="CP87" s="76"/>
      <c r="CQ87" s="76"/>
      <c r="CR87" s="76"/>
      <c r="CS87" s="76"/>
      <c r="CT87" s="76"/>
      <c r="CU87" s="76"/>
      <c r="CV87" s="76"/>
      <c r="CW87" s="76"/>
      <c r="CX87" s="76"/>
      <c r="CY87" s="76"/>
      <c r="CZ87" s="76"/>
      <c r="DA87" s="76"/>
      <c r="DB87" s="76"/>
      <c r="DC87" s="76"/>
      <c r="DD87" s="76"/>
      <c r="DE87" s="76"/>
      <c r="DF87" s="76"/>
      <c r="DG87" s="76"/>
      <c r="DH87" s="76"/>
      <c r="DI87" s="76"/>
      <c r="DJ87" s="76"/>
      <c r="DK87" s="76"/>
      <c r="DL87" s="76"/>
      <c r="DM87" s="76"/>
      <c r="DN87" s="76"/>
      <c r="DO87" s="76"/>
      <c r="DP87" s="76"/>
      <c r="DQ87" s="76"/>
      <c r="DR87" s="76"/>
      <c r="DS87" s="76"/>
      <c r="DT87" s="76"/>
      <c r="DU87" s="76"/>
      <c r="DV87" s="76"/>
      <c r="DW87" s="76"/>
      <c r="DX87" s="76"/>
      <c r="DY87" s="76"/>
      <c r="DZ87" s="76"/>
      <c r="EA87" s="76"/>
      <c r="EB87" s="76"/>
      <c r="EC87" s="76"/>
      <c r="ED87" s="76"/>
      <c r="EE87" s="76"/>
      <c r="EF87" s="76"/>
      <c r="EG87" s="76"/>
      <c r="EH87" s="76"/>
      <c r="EI87" s="76"/>
      <c r="EJ87" s="76"/>
      <c r="EK87" s="76"/>
      <c r="EL87" s="76"/>
      <c r="EM87" s="76"/>
      <c r="EN87" s="76"/>
      <c r="EO87" s="76"/>
      <c r="EP87" s="76"/>
      <c r="EQ87" s="76"/>
      <c r="ER87" s="76"/>
      <c r="ES87" s="76"/>
      <c r="ET87" s="76"/>
      <c r="EU87" s="76"/>
      <c r="EV87" s="76"/>
      <c r="EW87" s="76"/>
      <c r="EX87" s="76"/>
      <c r="EY87" s="76"/>
      <c r="EZ87" s="76"/>
      <c r="FA87" s="76"/>
      <c r="FB87" s="76"/>
      <c r="FC87" s="76"/>
      <c r="FD87" s="76"/>
      <c r="FE87" s="76"/>
      <c r="FF87" s="76"/>
      <c r="FG87" s="76"/>
      <c r="FH87" s="76"/>
      <c r="FI87" s="76"/>
      <c r="FJ87" s="76"/>
      <c r="FK87" s="76"/>
      <c r="FL87" s="76"/>
      <c r="FM87" s="76"/>
      <c r="FN87" s="76"/>
      <c r="FO87" s="76"/>
      <c r="FP87" s="76"/>
      <c r="FQ87" s="76"/>
      <c r="FR87" s="76"/>
      <c r="FS87" s="76"/>
      <c r="FT87" s="76"/>
      <c r="FU87" s="76"/>
      <c r="FV87" s="76"/>
      <c r="FW87" s="76"/>
      <c r="FX87" s="76"/>
      <c r="FY87" s="76"/>
      <c r="FZ87" s="76"/>
      <c r="GA87" s="76"/>
      <c r="GB87" s="76"/>
      <c r="GC87" s="76"/>
      <c r="GD87" s="76"/>
      <c r="GE87" s="76"/>
      <c r="GF87" s="76"/>
      <c r="GG87" s="76"/>
      <c r="GH87" s="76"/>
      <c r="GI87" s="76"/>
      <c r="GJ87" s="76"/>
      <c r="GK87" s="76"/>
      <c r="GL87" s="76"/>
      <c r="GM87" s="76"/>
      <c r="GN87" s="76"/>
      <c r="GO87" s="76"/>
      <c r="GP87" s="76"/>
      <c r="GQ87" s="76"/>
      <c r="GR87" s="76"/>
      <c r="GS87" s="76"/>
      <c r="GT87" s="76"/>
      <c r="GU87" s="76"/>
      <c r="GV87" s="76"/>
      <c r="GW87" s="76"/>
      <c r="GX87" s="76"/>
      <c r="GY87" s="76"/>
      <c r="GZ87" s="76"/>
      <c r="HA87" s="76"/>
      <c r="HB87" s="76"/>
      <c r="HC87" s="76"/>
      <c r="HD87" s="76"/>
      <c r="HE87" s="76"/>
      <c r="HF87" s="76"/>
      <c r="HG87" s="76"/>
      <c r="HH87" s="76"/>
      <c r="HI87" s="76"/>
      <c r="HJ87" s="76"/>
      <c r="HK87" s="76"/>
      <c r="HL87" s="76"/>
      <c r="HM87" s="76"/>
      <c r="HN87" s="76"/>
      <c r="HO87" s="76"/>
      <c r="HP87" s="76"/>
      <c r="HQ87" s="76"/>
      <c r="HR87" s="76"/>
      <c r="HS87" s="76"/>
      <c r="HT87" s="76"/>
      <c r="HU87" s="76"/>
      <c r="HV87" s="76"/>
      <c r="HW87" s="76"/>
      <c r="HX87" s="76"/>
      <c r="HY87" s="76"/>
      <c r="HZ87" s="76"/>
      <c r="IA87" s="76"/>
      <c r="IB87" s="76"/>
      <c r="IC87" s="76"/>
      <c r="ID87" s="76"/>
      <c r="IE87" s="76"/>
      <c r="IF87" s="76"/>
      <c r="IG87" s="76"/>
      <c r="IH87" s="76"/>
      <c r="II87" s="76"/>
      <c r="IJ87" s="76"/>
      <c r="IK87" s="76"/>
      <c r="IL87" s="76"/>
      <c r="IM87" s="76"/>
      <c r="IN87" s="76"/>
      <c r="IO87" s="76"/>
      <c r="IP87" s="76"/>
      <c r="IQ87" s="76"/>
      <c r="IR87" s="76"/>
      <c r="IS87" s="76"/>
      <c r="IT87" s="76"/>
      <c r="IU87" s="76"/>
    </row>
    <row r="88" spans="1:255" ht="12.75">
      <c r="A88" s="92">
        <v>430822</v>
      </c>
      <c r="B88" s="93" t="s">
        <v>107</v>
      </c>
      <c r="C88" s="91">
        <v>120478530.34</v>
      </c>
      <c r="D88" s="91">
        <v>33468536.490000002</v>
      </c>
      <c r="E88" s="91">
        <v>18005300</v>
      </c>
      <c r="F88" s="91">
        <v>1898400</v>
      </c>
      <c r="G88" s="91">
        <v>13564836.49</v>
      </c>
      <c r="H88" s="91">
        <v>390280</v>
      </c>
      <c r="I88" s="91">
        <v>85833000</v>
      </c>
      <c r="J88" s="91">
        <v>80850000</v>
      </c>
      <c r="K88" s="91">
        <v>66932000</v>
      </c>
      <c r="L88" s="91">
        <v>11183000</v>
      </c>
      <c r="M88" s="91">
        <v>0</v>
      </c>
      <c r="N88" s="91">
        <v>2735000</v>
      </c>
      <c r="O88" s="91">
        <v>4983000</v>
      </c>
      <c r="P88" s="91">
        <v>2958000</v>
      </c>
      <c r="Q88" s="91">
        <v>0</v>
      </c>
      <c r="R88" s="91">
        <v>2025000</v>
      </c>
      <c r="S88" s="91">
        <v>0</v>
      </c>
      <c r="T88" s="91">
        <v>755738.35</v>
      </c>
      <c r="U88" s="91">
        <v>0</v>
      </c>
      <c r="V88" s="91">
        <v>30975.5</v>
      </c>
      <c r="W88" s="91">
        <v>0</v>
      </c>
      <c r="X88" s="91">
        <v>0</v>
      </c>
      <c r="Y88" s="91">
        <v>79931395.579999998</v>
      </c>
      <c r="Z88" s="91">
        <v>79827431.090000004</v>
      </c>
      <c r="AA88" s="91">
        <v>77338125.659999996</v>
      </c>
      <c r="AB88" s="91">
        <v>2489305.4299999997</v>
      </c>
      <c r="AC88" s="91">
        <v>714110.75</v>
      </c>
      <c r="AD88" s="91">
        <v>0</v>
      </c>
      <c r="AE88" s="91">
        <v>103964.49</v>
      </c>
      <c r="AF88" s="91">
        <v>0</v>
      </c>
      <c r="AG88" s="91">
        <v>0</v>
      </c>
      <c r="AH88" s="91">
        <v>156274752.59999999</v>
      </c>
      <c r="AI88" s="91">
        <v>155749946.27000001</v>
      </c>
      <c r="AJ88" s="91">
        <v>40547134.760000005</v>
      </c>
      <c r="AK88" s="91">
        <v>37035260.420000002</v>
      </c>
      <c r="AL88" s="91">
        <v>196821887.36000001</v>
      </c>
      <c r="AM88" s="91">
        <v>192785206.69</v>
      </c>
      <c r="AN88" s="91">
        <v>265000</v>
      </c>
      <c r="AO88" s="91">
        <v>77338125.659999996</v>
      </c>
      <c r="AP88" s="91">
        <v>63731605.659999996</v>
      </c>
      <c r="AQ88" s="91">
        <v>10885216</v>
      </c>
      <c r="AR88" s="91">
        <v>0</v>
      </c>
      <c r="AS88" s="91">
        <v>2721304</v>
      </c>
      <c r="AT88" s="91">
        <v>77390715.659999996</v>
      </c>
      <c r="AU88" s="91">
        <v>63780815.659999996</v>
      </c>
      <c r="AV88" s="91">
        <v>10887920</v>
      </c>
      <c r="AW88" s="91">
        <v>0</v>
      </c>
      <c r="AX88" s="91">
        <v>2721980</v>
      </c>
      <c r="AY88" s="91">
        <v>-52590</v>
      </c>
      <c r="AZ88" s="91">
        <v>-49210</v>
      </c>
      <c r="BA88" s="91">
        <v>-2704</v>
      </c>
      <c r="BB88" s="91">
        <v>0</v>
      </c>
      <c r="BC88" s="91">
        <v>-676</v>
      </c>
      <c r="BD88" s="76">
        <f t="shared" si="1"/>
        <v>910452</v>
      </c>
      <c r="BE88" s="76"/>
      <c r="BF88" s="76"/>
      <c r="BG88" s="76"/>
      <c r="BH88" s="76"/>
      <c r="BI88" s="76"/>
      <c r="BJ88" s="76"/>
      <c r="BK88" s="76"/>
      <c r="BL88" s="76"/>
      <c r="BM88" s="76"/>
      <c r="BN88" s="76"/>
      <c r="BO88" s="76"/>
      <c r="BP88" s="76"/>
      <c r="BQ88" s="76"/>
      <c r="BR88" s="76"/>
      <c r="BS88" s="76"/>
      <c r="BT88" s="76"/>
      <c r="BU88" s="76"/>
      <c r="BV88" s="76"/>
      <c r="BW88" s="76"/>
      <c r="BX88" s="76"/>
      <c r="BY88" s="76"/>
      <c r="BZ88" s="76"/>
      <c r="CA88" s="76"/>
      <c r="CB88" s="76"/>
      <c r="CC88" s="76"/>
      <c r="CD88" s="76"/>
      <c r="CE88" s="76"/>
      <c r="CF88" s="76"/>
      <c r="CG88" s="76"/>
      <c r="CH88" s="76"/>
      <c r="CI88" s="76"/>
      <c r="CJ88" s="76"/>
      <c r="CK88" s="76"/>
      <c r="CL88" s="76"/>
      <c r="CM88" s="76"/>
      <c r="CN88" s="76"/>
      <c r="CO88" s="76"/>
      <c r="CP88" s="76"/>
      <c r="CQ88" s="76"/>
      <c r="CR88" s="76"/>
      <c r="CS88" s="76"/>
      <c r="CT88" s="76"/>
      <c r="CU88" s="76"/>
      <c r="CV88" s="76"/>
      <c r="CW88" s="76"/>
      <c r="CX88" s="76"/>
      <c r="CY88" s="76"/>
      <c r="CZ88" s="76"/>
      <c r="DA88" s="76"/>
      <c r="DB88" s="76"/>
      <c r="DC88" s="76"/>
      <c r="DD88" s="76"/>
      <c r="DE88" s="76"/>
      <c r="DF88" s="76"/>
      <c r="DG88" s="76"/>
      <c r="DH88" s="76"/>
      <c r="DI88" s="76"/>
      <c r="DJ88" s="76"/>
      <c r="DK88" s="76"/>
      <c r="DL88" s="76"/>
      <c r="DM88" s="76"/>
      <c r="DN88" s="76"/>
      <c r="DO88" s="76"/>
      <c r="DP88" s="76"/>
      <c r="DQ88" s="76"/>
      <c r="DR88" s="76"/>
      <c r="DS88" s="76"/>
      <c r="DT88" s="76"/>
      <c r="DU88" s="76"/>
      <c r="DV88" s="76"/>
      <c r="DW88" s="76"/>
      <c r="DX88" s="76"/>
      <c r="DY88" s="76"/>
      <c r="DZ88" s="76"/>
      <c r="EA88" s="76"/>
      <c r="EB88" s="76"/>
      <c r="EC88" s="76"/>
      <c r="ED88" s="76"/>
      <c r="EE88" s="76"/>
      <c r="EF88" s="76"/>
      <c r="EG88" s="76"/>
      <c r="EH88" s="76"/>
      <c r="EI88" s="76"/>
      <c r="EJ88" s="76"/>
      <c r="EK88" s="76"/>
      <c r="EL88" s="76"/>
      <c r="EM88" s="76"/>
      <c r="EN88" s="76"/>
      <c r="EO88" s="76"/>
      <c r="EP88" s="76"/>
      <c r="EQ88" s="76"/>
      <c r="ER88" s="76"/>
      <c r="ES88" s="76"/>
      <c r="ET88" s="76"/>
      <c r="EU88" s="76"/>
      <c r="EV88" s="76"/>
      <c r="EW88" s="76"/>
      <c r="EX88" s="76"/>
      <c r="EY88" s="76"/>
      <c r="EZ88" s="76"/>
      <c r="FA88" s="76"/>
      <c r="FB88" s="76"/>
      <c r="FC88" s="76"/>
      <c r="FD88" s="76"/>
      <c r="FE88" s="76"/>
      <c r="FF88" s="76"/>
      <c r="FG88" s="76"/>
      <c r="FH88" s="76"/>
      <c r="FI88" s="76"/>
      <c r="FJ88" s="76"/>
      <c r="FK88" s="76"/>
      <c r="FL88" s="76"/>
      <c r="FM88" s="76"/>
      <c r="FN88" s="76"/>
      <c r="FO88" s="76"/>
      <c r="FP88" s="76"/>
      <c r="FQ88" s="76"/>
      <c r="FR88" s="76"/>
      <c r="FS88" s="76"/>
      <c r="FT88" s="76"/>
      <c r="FU88" s="76"/>
      <c r="FV88" s="76"/>
      <c r="FW88" s="76"/>
      <c r="FX88" s="76"/>
      <c r="FY88" s="76"/>
      <c r="FZ88" s="76"/>
      <c r="GA88" s="76"/>
      <c r="GB88" s="76"/>
      <c r="GC88" s="76"/>
      <c r="GD88" s="76"/>
      <c r="GE88" s="76"/>
      <c r="GF88" s="76"/>
      <c r="GG88" s="76"/>
      <c r="GH88" s="76"/>
      <c r="GI88" s="76"/>
      <c r="GJ88" s="76"/>
      <c r="GK88" s="76"/>
      <c r="GL88" s="76"/>
      <c r="GM88" s="76"/>
      <c r="GN88" s="76"/>
      <c r="GO88" s="76"/>
      <c r="GP88" s="76"/>
      <c r="GQ88" s="76"/>
      <c r="GR88" s="76"/>
      <c r="GS88" s="76"/>
      <c r="GT88" s="76"/>
      <c r="GU88" s="76"/>
      <c r="GV88" s="76"/>
      <c r="GW88" s="76"/>
      <c r="GX88" s="76"/>
      <c r="GY88" s="76"/>
      <c r="GZ88" s="76"/>
      <c r="HA88" s="76"/>
      <c r="HB88" s="76"/>
      <c r="HC88" s="76"/>
      <c r="HD88" s="76"/>
      <c r="HE88" s="76"/>
      <c r="HF88" s="76"/>
      <c r="HG88" s="76"/>
      <c r="HH88" s="76"/>
      <c r="HI88" s="76"/>
      <c r="HJ88" s="76"/>
      <c r="HK88" s="76"/>
      <c r="HL88" s="76"/>
      <c r="HM88" s="76"/>
      <c r="HN88" s="76"/>
      <c r="HO88" s="76"/>
      <c r="HP88" s="76"/>
      <c r="HQ88" s="76"/>
      <c r="HR88" s="76"/>
      <c r="HS88" s="76"/>
      <c r="HT88" s="76"/>
      <c r="HU88" s="76"/>
      <c r="HV88" s="76"/>
      <c r="HW88" s="76"/>
      <c r="HX88" s="76"/>
      <c r="HY88" s="76"/>
      <c r="HZ88" s="76"/>
      <c r="IA88" s="76"/>
      <c r="IB88" s="76"/>
      <c r="IC88" s="76"/>
      <c r="ID88" s="76"/>
      <c r="IE88" s="76"/>
      <c r="IF88" s="76"/>
      <c r="IG88" s="76"/>
      <c r="IH88" s="76"/>
      <c r="II88" s="76"/>
      <c r="IJ88" s="76"/>
      <c r="IK88" s="76"/>
      <c r="IL88" s="76"/>
      <c r="IM88" s="76"/>
      <c r="IN88" s="76"/>
      <c r="IO88" s="76"/>
      <c r="IP88" s="76"/>
      <c r="IQ88" s="76"/>
      <c r="IR88" s="76"/>
      <c r="IS88" s="76"/>
      <c r="IT88" s="76"/>
      <c r="IU88" s="76"/>
    </row>
    <row r="89" spans="1:255" ht="12.75">
      <c r="A89" s="92">
        <v>430902</v>
      </c>
      <c r="B89" s="93" t="s">
        <v>111</v>
      </c>
      <c r="C89" s="91">
        <v>87934588.140000015</v>
      </c>
      <c r="D89" s="91">
        <v>30423330.399999999</v>
      </c>
      <c r="E89" s="91">
        <v>15562800</v>
      </c>
      <c r="F89" s="91">
        <v>2288000</v>
      </c>
      <c r="G89" s="91">
        <v>12572530.4</v>
      </c>
      <c r="H89" s="91">
        <v>0</v>
      </c>
      <c r="I89" s="91">
        <v>57053800</v>
      </c>
      <c r="J89" s="91">
        <v>53132100</v>
      </c>
      <c r="K89" s="91">
        <v>42913000</v>
      </c>
      <c r="L89" s="91">
        <v>6195000</v>
      </c>
      <c r="M89" s="91">
        <v>805400</v>
      </c>
      <c r="N89" s="91">
        <v>3218700</v>
      </c>
      <c r="O89" s="91">
        <v>3921700</v>
      </c>
      <c r="P89" s="91">
        <v>2287000</v>
      </c>
      <c r="Q89" s="91">
        <v>302600</v>
      </c>
      <c r="R89" s="91">
        <v>1332100</v>
      </c>
      <c r="S89" s="91">
        <v>0</v>
      </c>
      <c r="T89" s="91">
        <v>423522.34</v>
      </c>
      <c r="U89" s="91">
        <v>0</v>
      </c>
      <c r="V89" s="91">
        <v>33935.4</v>
      </c>
      <c r="W89" s="91">
        <v>0</v>
      </c>
      <c r="X89" s="91">
        <v>0</v>
      </c>
      <c r="Y89" s="91">
        <v>62765139.519999996</v>
      </c>
      <c r="Z89" s="91">
        <v>62724403.909999996</v>
      </c>
      <c r="AA89" s="91">
        <v>56745662.869999997</v>
      </c>
      <c r="AB89" s="91">
        <v>5978741.04</v>
      </c>
      <c r="AC89" s="91">
        <v>2468743.04</v>
      </c>
      <c r="AD89" s="91">
        <v>0</v>
      </c>
      <c r="AE89" s="91">
        <v>40735.61</v>
      </c>
      <c r="AF89" s="91">
        <v>0</v>
      </c>
      <c r="AG89" s="91">
        <v>0</v>
      </c>
      <c r="AH89" s="91">
        <v>145137710.75999999</v>
      </c>
      <c r="AI89" s="91">
        <v>135931263.87</v>
      </c>
      <c r="AJ89" s="91">
        <v>25169448.62000002</v>
      </c>
      <c r="AK89" s="91">
        <v>28783011.490000002</v>
      </c>
      <c r="AL89" s="91">
        <v>170307159.38</v>
      </c>
      <c r="AM89" s="91">
        <v>164714275.36000001</v>
      </c>
      <c r="AN89" s="91">
        <v>167300</v>
      </c>
      <c r="AO89" s="91">
        <v>56745662.870000005</v>
      </c>
      <c r="AP89" s="91">
        <v>46679815.910000004</v>
      </c>
      <c r="AQ89" s="91">
        <v>6038312.96</v>
      </c>
      <c r="AR89" s="91">
        <v>540370.51</v>
      </c>
      <c r="AS89" s="91">
        <v>3487163.49</v>
      </c>
      <c r="AT89" s="91">
        <v>57669522.909999996</v>
      </c>
      <c r="AU89" s="91">
        <v>47549197.140000001</v>
      </c>
      <c r="AV89" s="91">
        <v>6072117</v>
      </c>
      <c r="AW89" s="91">
        <v>544222.80000000005</v>
      </c>
      <c r="AX89" s="91">
        <v>3503985.97</v>
      </c>
      <c r="AY89" s="91">
        <v>-923860.04</v>
      </c>
      <c r="AZ89" s="91">
        <v>-869381.23</v>
      </c>
      <c r="BA89" s="91">
        <v>-33804.04</v>
      </c>
      <c r="BB89" s="91">
        <v>-3852.29</v>
      </c>
      <c r="BC89" s="91">
        <v>-16822.48</v>
      </c>
      <c r="BD89" s="76">
        <f t="shared" si="1"/>
        <v>666855</v>
      </c>
      <c r="BE89" s="76"/>
      <c r="BF89" s="76"/>
      <c r="BG89" s="76"/>
      <c r="BH89" s="76"/>
      <c r="BI89" s="76"/>
      <c r="BJ89" s="76"/>
      <c r="BK89" s="76"/>
      <c r="BL89" s="76"/>
      <c r="BM89" s="76"/>
      <c r="BN89" s="76"/>
      <c r="BO89" s="76"/>
      <c r="BP89" s="76"/>
      <c r="BQ89" s="76"/>
      <c r="BR89" s="76"/>
      <c r="BS89" s="76"/>
      <c r="BT89" s="76"/>
      <c r="BU89" s="76"/>
      <c r="BV89" s="76"/>
      <c r="BW89" s="76"/>
      <c r="BX89" s="76"/>
      <c r="BY89" s="76"/>
      <c r="BZ89" s="76"/>
      <c r="CA89" s="76"/>
      <c r="CB89" s="76"/>
      <c r="CC89" s="76"/>
      <c r="CD89" s="76"/>
      <c r="CE89" s="76"/>
      <c r="CF89" s="76"/>
      <c r="CG89" s="76"/>
      <c r="CH89" s="76"/>
      <c r="CI89" s="76"/>
      <c r="CJ89" s="76"/>
      <c r="CK89" s="76"/>
      <c r="CL89" s="76"/>
      <c r="CM89" s="76"/>
      <c r="CN89" s="76"/>
      <c r="CO89" s="76"/>
      <c r="CP89" s="76"/>
      <c r="CQ89" s="76"/>
      <c r="CR89" s="76"/>
      <c r="CS89" s="76"/>
      <c r="CT89" s="76"/>
      <c r="CU89" s="76"/>
      <c r="CV89" s="76"/>
      <c r="CW89" s="76"/>
      <c r="CX89" s="76"/>
      <c r="CY89" s="76"/>
      <c r="CZ89" s="76"/>
      <c r="DA89" s="76"/>
      <c r="DB89" s="76"/>
      <c r="DC89" s="76"/>
      <c r="DD89" s="76"/>
      <c r="DE89" s="76"/>
      <c r="DF89" s="76"/>
      <c r="DG89" s="76"/>
      <c r="DH89" s="76"/>
      <c r="DI89" s="76"/>
      <c r="DJ89" s="76"/>
      <c r="DK89" s="76"/>
      <c r="DL89" s="76"/>
      <c r="DM89" s="76"/>
      <c r="DN89" s="76"/>
      <c r="DO89" s="76"/>
      <c r="DP89" s="76"/>
      <c r="DQ89" s="76"/>
      <c r="DR89" s="76"/>
      <c r="DS89" s="76"/>
      <c r="DT89" s="76"/>
      <c r="DU89" s="76"/>
      <c r="DV89" s="76"/>
      <c r="DW89" s="76"/>
      <c r="DX89" s="76"/>
      <c r="DY89" s="76"/>
      <c r="DZ89" s="76"/>
      <c r="EA89" s="76"/>
      <c r="EB89" s="76"/>
      <c r="EC89" s="76"/>
      <c r="ED89" s="76"/>
      <c r="EE89" s="76"/>
      <c r="EF89" s="76"/>
      <c r="EG89" s="76"/>
      <c r="EH89" s="76"/>
      <c r="EI89" s="76"/>
      <c r="EJ89" s="76"/>
      <c r="EK89" s="76"/>
      <c r="EL89" s="76"/>
      <c r="EM89" s="76"/>
      <c r="EN89" s="76"/>
      <c r="EO89" s="76"/>
      <c r="EP89" s="76"/>
      <c r="EQ89" s="76"/>
      <c r="ER89" s="76"/>
      <c r="ES89" s="76"/>
      <c r="ET89" s="76"/>
      <c r="EU89" s="76"/>
      <c r="EV89" s="76"/>
      <c r="EW89" s="76"/>
      <c r="EX89" s="76"/>
      <c r="EY89" s="76"/>
      <c r="EZ89" s="76"/>
      <c r="FA89" s="76"/>
      <c r="FB89" s="76"/>
      <c r="FC89" s="76"/>
      <c r="FD89" s="76"/>
      <c r="FE89" s="76"/>
      <c r="FF89" s="76"/>
      <c r="FG89" s="76"/>
      <c r="FH89" s="76"/>
      <c r="FI89" s="76"/>
      <c r="FJ89" s="76"/>
      <c r="FK89" s="76"/>
      <c r="FL89" s="76"/>
      <c r="FM89" s="76"/>
      <c r="FN89" s="76"/>
      <c r="FO89" s="76"/>
      <c r="FP89" s="76"/>
      <c r="FQ89" s="76"/>
      <c r="FR89" s="76"/>
      <c r="FS89" s="76"/>
      <c r="FT89" s="76"/>
      <c r="FU89" s="76"/>
      <c r="FV89" s="76"/>
      <c r="FW89" s="76"/>
      <c r="FX89" s="76"/>
      <c r="FY89" s="76"/>
      <c r="FZ89" s="76"/>
      <c r="GA89" s="76"/>
      <c r="GB89" s="76"/>
      <c r="GC89" s="76"/>
      <c r="GD89" s="76"/>
      <c r="GE89" s="76"/>
      <c r="GF89" s="76"/>
      <c r="GG89" s="76"/>
      <c r="GH89" s="76"/>
      <c r="GI89" s="76"/>
      <c r="GJ89" s="76"/>
      <c r="GK89" s="76"/>
      <c r="GL89" s="76"/>
      <c r="GM89" s="76"/>
      <c r="GN89" s="76"/>
      <c r="GO89" s="76"/>
      <c r="GP89" s="76"/>
      <c r="GQ89" s="76"/>
      <c r="GR89" s="76"/>
      <c r="GS89" s="76"/>
      <c r="GT89" s="76"/>
      <c r="GU89" s="76"/>
      <c r="GV89" s="76"/>
      <c r="GW89" s="76"/>
      <c r="GX89" s="76"/>
      <c r="GY89" s="76"/>
      <c r="GZ89" s="76"/>
      <c r="HA89" s="76"/>
      <c r="HB89" s="76"/>
      <c r="HC89" s="76"/>
      <c r="HD89" s="76"/>
      <c r="HE89" s="76"/>
      <c r="HF89" s="76"/>
      <c r="HG89" s="76"/>
      <c r="HH89" s="76"/>
      <c r="HI89" s="76"/>
      <c r="HJ89" s="76"/>
      <c r="HK89" s="76"/>
      <c r="HL89" s="76"/>
      <c r="HM89" s="76"/>
      <c r="HN89" s="76"/>
      <c r="HO89" s="76"/>
      <c r="HP89" s="76"/>
      <c r="HQ89" s="76"/>
      <c r="HR89" s="76"/>
      <c r="HS89" s="76"/>
      <c r="HT89" s="76"/>
      <c r="HU89" s="76"/>
      <c r="HV89" s="76"/>
      <c r="HW89" s="76"/>
      <c r="HX89" s="76"/>
      <c r="HY89" s="76"/>
      <c r="HZ89" s="76"/>
      <c r="IA89" s="76"/>
      <c r="IB89" s="76"/>
      <c r="IC89" s="76"/>
      <c r="ID89" s="76"/>
      <c r="IE89" s="76"/>
      <c r="IF89" s="76"/>
      <c r="IG89" s="76"/>
      <c r="IH89" s="76"/>
      <c r="II89" s="76"/>
      <c r="IJ89" s="76"/>
      <c r="IK89" s="76"/>
      <c r="IL89" s="76"/>
      <c r="IM89" s="76"/>
      <c r="IN89" s="76"/>
      <c r="IO89" s="76"/>
      <c r="IP89" s="76"/>
      <c r="IQ89" s="76"/>
      <c r="IR89" s="76"/>
      <c r="IS89" s="76"/>
      <c r="IT89" s="76"/>
      <c r="IU89" s="76"/>
    </row>
    <row r="90" spans="1:255" ht="12.75">
      <c r="A90" s="92">
        <v>430903</v>
      </c>
      <c r="B90" s="93" t="s">
        <v>112</v>
      </c>
      <c r="C90" s="91">
        <v>220453303.15000001</v>
      </c>
      <c r="D90" s="91">
        <v>100462038.20999999</v>
      </c>
      <c r="E90" s="91">
        <v>29556500</v>
      </c>
      <c r="F90" s="91">
        <v>2277700</v>
      </c>
      <c r="G90" s="91">
        <v>68627838.209999993</v>
      </c>
      <c r="H90" s="91">
        <v>0</v>
      </c>
      <c r="I90" s="91">
        <v>118064677.2</v>
      </c>
      <c r="J90" s="91">
        <v>109920618</v>
      </c>
      <c r="K90" s="91">
        <v>89037000</v>
      </c>
      <c r="L90" s="91">
        <v>14730000</v>
      </c>
      <c r="M90" s="91">
        <v>1227700</v>
      </c>
      <c r="N90" s="91">
        <v>4925918</v>
      </c>
      <c r="O90" s="91">
        <v>8144059.2000000002</v>
      </c>
      <c r="P90" s="91">
        <v>5515000</v>
      </c>
      <c r="Q90" s="91">
        <v>433900</v>
      </c>
      <c r="R90" s="91">
        <v>2195159.2000000002</v>
      </c>
      <c r="S90" s="91">
        <v>0</v>
      </c>
      <c r="T90" s="91">
        <v>1843330.66</v>
      </c>
      <c r="U90" s="91">
        <v>0</v>
      </c>
      <c r="V90" s="91">
        <v>83257.08</v>
      </c>
      <c r="W90" s="91">
        <v>0</v>
      </c>
      <c r="X90" s="91">
        <v>0</v>
      </c>
      <c r="Y90" s="91">
        <v>154691828.31</v>
      </c>
      <c r="Z90" s="91">
        <v>154590303.11000001</v>
      </c>
      <c r="AA90" s="91">
        <v>115837238.60000001</v>
      </c>
      <c r="AB90" s="91">
        <v>38753064.509999998</v>
      </c>
      <c r="AC90" s="91">
        <v>8645362.5700000003</v>
      </c>
      <c r="AD90" s="91">
        <v>0</v>
      </c>
      <c r="AE90" s="91">
        <v>101525.2</v>
      </c>
      <c r="AF90" s="91">
        <v>0</v>
      </c>
      <c r="AG90" s="91">
        <v>0</v>
      </c>
      <c r="AH90" s="91">
        <v>400264094.63</v>
      </c>
      <c r="AI90" s="91">
        <v>386238811.5</v>
      </c>
      <c r="AJ90" s="91">
        <v>65761474.840000004</v>
      </c>
      <c r="AK90" s="91">
        <v>71678095.439999983</v>
      </c>
      <c r="AL90" s="91">
        <v>466025569.47000003</v>
      </c>
      <c r="AM90" s="91">
        <v>457916906.94</v>
      </c>
      <c r="AN90" s="91">
        <v>349000</v>
      </c>
      <c r="AO90" s="91">
        <v>115837238.60000001</v>
      </c>
      <c r="AP90" s="91">
        <v>95503150</v>
      </c>
      <c r="AQ90" s="91">
        <v>14234773</v>
      </c>
      <c r="AR90" s="91">
        <v>1220875.2</v>
      </c>
      <c r="AS90" s="91">
        <v>4878440.4000000004</v>
      </c>
      <c r="AT90" s="91">
        <v>115953180.40000001</v>
      </c>
      <c r="AU90" s="91">
        <v>95604820</v>
      </c>
      <c r="AV90" s="91">
        <v>14244730.5</v>
      </c>
      <c r="AW90" s="91">
        <v>1221728.7</v>
      </c>
      <c r="AX90" s="91">
        <v>4881901.2</v>
      </c>
      <c r="AY90" s="91">
        <v>-115941.8</v>
      </c>
      <c r="AZ90" s="91">
        <v>-101670</v>
      </c>
      <c r="BA90" s="91">
        <v>-9957.5</v>
      </c>
      <c r="BB90" s="91">
        <v>-853.5</v>
      </c>
      <c r="BC90" s="91">
        <v>-3460.8</v>
      </c>
      <c r="BD90" s="76">
        <f t="shared" si="1"/>
        <v>1364331</v>
      </c>
      <c r="BE90" s="76"/>
      <c r="BF90" s="76"/>
      <c r="BG90" s="76"/>
      <c r="BH90" s="76"/>
      <c r="BI90" s="76"/>
      <c r="BJ90" s="76"/>
      <c r="BK90" s="76"/>
      <c r="BL90" s="76"/>
      <c r="BM90" s="76"/>
      <c r="BN90" s="76"/>
      <c r="BO90" s="76"/>
      <c r="BP90" s="76"/>
      <c r="BQ90" s="76"/>
      <c r="BR90" s="76"/>
      <c r="BS90" s="76"/>
      <c r="BT90" s="76"/>
      <c r="BU90" s="76"/>
      <c r="BV90" s="76"/>
      <c r="BW90" s="76"/>
      <c r="BX90" s="76"/>
      <c r="BY90" s="76"/>
      <c r="BZ90" s="76"/>
      <c r="CA90" s="76"/>
      <c r="CB90" s="76"/>
      <c r="CC90" s="76"/>
      <c r="CD90" s="76"/>
      <c r="CE90" s="76"/>
      <c r="CF90" s="76"/>
      <c r="CG90" s="76"/>
      <c r="CH90" s="76"/>
      <c r="CI90" s="76"/>
      <c r="CJ90" s="76"/>
      <c r="CK90" s="76"/>
      <c r="CL90" s="76"/>
      <c r="CM90" s="76"/>
      <c r="CN90" s="76"/>
      <c r="CO90" s="76"/>
      <c r="CP90" s="76"/>
      <c r="CQ90" s="76"/>
      <c r="CR90" s="76"/>
      <c r="CS90" s="76"/>
      <c r="CT90" s="76"/>
      <c r="CU90" s="76"/>
      <c r="CV90" s="76"/>
      <c r="CW90" s="76"/>
      <c r="CX90" s="76"/>
      <c r="CY90" s="76"/>
      <c r="CZ90" s="76"/>
      <c r="DA90" s="76"/>
      <c r="DB90" s="76"/>
      <c r="DC90" s="76"/>
      <c r="DD90" s="76"/>
      <c r="DE90" s="76"/>
      <c r="DF90" s="76"/>
      <c r="DG90" s="76"/>
      <c r="DH90" s="76"/>
      <c r="DI90" s="76"/>
      <c r="DJ90" s="76"/>
      <c r="DK90" s="76"/>
      <c r="DL90" s="76"/>
      <c r="DM90" s="76"/>
      <c r="DN90" s="76"/>
      <c r="DO90" s="76"/>
      <c r="DP90" s="76"/>
      <c r="DQ90" s="76"/>
      <c r="DR90" s="76"/>
      <c r="DS90" s="76"/>
      <c r="DT90" s="76"/>
      <c r="DU90" s="76"/>
      <c r="DV90" s="76"/>
      <c r="DW90" s="76"/>
      <c r="DX90" s="76"/>
      <c r="DY90" s="76"/>
      <c r="DZ90" s="76"/>
      <c r="EA90" s="76"/>
      <c r="EB90" s="76"/>
      <c r="EC90" s="76"/>
      <c r="ED90" s="76"/>
      <c r="EE90" s="76"/>
      <c r="EF90" s="76"/>
      <c r="EG90" s="76"/>
      <c r="EH90" s="76"/>
      <c r="EI90" s="76"/>
      <c r="EJ90" s="76"/>
      <c r="EK90" s="76"/>
      <c r="EL90" s="76"/>
      <c r="EM90" s="76"/>
      <c r="EN90" s="76"/>
      <c r="EO90" s="76"/>
      <c r="EP90" s="76"/>
      <c r="EQ90" s="76"/>
      <c r="ER90" s="76"/>
      <c r="ES90" s="76"/>
      <c r="ET90" s="76"/>
      <c r="EU90" s="76"/>
      <c r="EV90" s="76"/>
      <c r="EW90" s="76"/>
      <c r="EX90" s="76"/>
      <c r="EY90" s="76"/>
      <c r="EZ90" s="76"/>
      <c r="FA90" s="76"/>
      <c r="FB90" s="76"/>
      <c r="FC90" s="76"/>
      <c r="FD90" s="76"/>
      <c r="FE90" s="76"/>
      <c r="FF90" s="76"/>
      <c r="FG90" s="76"/>
      <c r="FH90" s="76"/>
      <c r="FI90" s="76"/>
      <c r="FJ90" s="76"/>
      <c r="FK90" s="76"/>
      <c r="FL90" s="76"/>
      <c r="FM90" s="76"/>
      <c r="FN90" s="76"/>
      <c r="FO90" s="76"/>
      <c r="FP90" s="76"/>
      <c r="FQ90" s="76"/>
      <c r="FR90" s="76"/>
      <c r="FS90" s="76"/>
      <c r="FT90" s="76"/>
      <c r="FU90" s="76"/>
      <c r="FV90" s="76"/>
      <c r="FW90" s="76"/>
      <c r="FX90" s="76"/>
      <c r="FY90" s="76"/>
      <c r="FZ90" s="76"/>
      <c r="GA90" s="76"/>
      <c r="GB90" s="76"/>
      <c r="GC90" s="76"/>
      <c r="GD90" s="76"/>
      <c r="GE90" s="76"/>
      <c r="GF90" s="76"/>
      <c r="GG90" s="76"/>
      <c r="GH90" s="76"/>
      <c r="GI90" s="76"/>
      <c r="GJ90" s="76"/>
      <c r="GK90" s="76"/>
      <c r="GL90" s="76"/>
      <c r="GM90" s="76"/>
      <c r="GN90" s="76"/>
      <c r="GO90" s="76"/>
      <c r="GP90" s="76"/>
      <c r="GQ90" s="76"/>
      <c r="GR90" s="76"/>
      <c r="GS90" s="76"/>
      <c r="GT90" s="76"/>
      <c r="GU90" s="76"/>
      <c r="GV90" s="76"/>
      <c r="GW90" s="76"/>
      <c r="GX90" s="76"/>
      <c r="GY90" s="76"/>
      <c r="GZ90" s="76"/>
      <c r="HA90" s="76"/>
      <c r="HB90" s="76"/>
      <c r="HC90" s="76"/>
      <c r="HD90" s="76"/>
      <c r="HE90" s="76"/>
      <c r="HF90" s="76"/>
      <c r="HG90" s="76"/>
      <c r="HH90" s="76"/>
      <c r="HI90" s="76"/>
      <c r="HJ90" s="76"/>
      <c r="HK90" s="76"/>
      <c r="HL90" s="76"/>
      <c r="HM90" s="76"/>
      <c r="HN90" s="76"/>
      <c r="HO90" s="76"/>
      <c r="HP90" s="76"/>
      <c r="HQ90" s="76"/>
      <c r="HR90" s="76"/>
      <c r="HS90" s="76"/>
      <c r="HT90" s="76"/>
      <c r="HU90" s="76"/>
      <c r="HV90" s="76"/>
      <c r="HW90" s="76"/>
      <c r="HX90" s="76"/>
      <c r="HY90" s="76"/>
      <c r="HZ90" s="76"/>
      <c r="IA90" s="76"/>
      <c r="IB90" s="76"/>
      <c r="IC90" s="76"/>
      <c r="ID90" s="76"/>
      <c r="IE90" s="76"/>
      <c r="IF90" s="76"/>
      <c r="IG90" s="76"/>
      <c r="IH90" s="76"/>
      <c r="II90" s="76"/>
      <c r="IJ90" s="76"/>
      <c r="IK90" s="76"/>
      <c r="IL90" s="76"/>
      <c r="IM90" s="76"/>
      <c r="IN90" s="76"/>
      <c r="IO90" s="76"/>
      <c r="IP90" s="76"/>
      <c r="IQ90" s="76"/>
      <c r="IR90" s="76"/>
      <c r="IS90" s="76"/>
      <c r="IT90" s="76"/>
      <c r="IU90" s="76"/>
    </row>
    <row r="91" spans="1:255" ht="12.75">
      <c r="A91" s="92">
        <v>430921</v>
      </c>
      <c r="B91" s="93" t="s">
        <v>114</v>
      </c>
      <c r="C91" s="91">
        <v>171698989.96000001</v>
      </c>
      <c r="D91" s="91">
        <v>52089890.560000002</v>
      </c>
      <c r="E91" s="91">
        <v>29772500</v>
      </c>
      <c r="F91" s="91">
        <v>12717000</v>
      </c>
      <c r="G91" s="91">
        <v>9600390.5600000005</v>
      </c>
      <c r="H91" s="91">
        <v>0</v>
      </c>
      <c r="I91" s="91">
        <v>118642700</v>
      </c>
      <c r="J91" s="91">
        <v>110280000</v>
      </c>
      <c r="K91" s="91">
        <v>91770000</v>
      </c>
      <c r="L91" s="91">
        <v>12931000</v>
      </c>
      <c r="M91" s="91">
        <v>0</v>
      </c>
      <c r="N91" s="91">
        <v>5579000</v>
      </c>
      <c r="O91" s="91">
        <v>8362700</v>
      </c>
      <c r="P91" s="91">
        <v>4746000</v>
      </c>
      <c r="Q91" s="91">
        <v>0</v>
      </c>
      <c r="R91" s="91">
        <v>3616700</v>
      </c>
      <c r="S91" s="91">
        <v>0</v>
      </c>
      <c r="T91" s="91">
        <v>841892.69</v>
      </c>
      <c r="U91" s="91">
        <v>0</v>
      </c>
      <c r="V91" s="91">
        <v>124506.71</v>
      </c>
      <c r="W91" s="91">
        <v>0</v>
      </c>
      <c r="X91" s="91">
        <v>0</v>
      </c>
      <c r="Y91" s="91">
        <v>108297378.70999999</v>
      </c>
      <c r="Z91" s="91">
        <v>108119973.94</v>
      </c>
      <c r="AA91" s="91">
        <v>102917924.61</v>
      </c>
      <c r="AB91" s="91">
        <v>5202049.33</v>
      </c>
      <c r="AC91" s="91">
        <v>1884277.64</v>
      </c>
      <c r="AD91" s="91">
        <v>0</v>
      </c>
      <c r="AE91" s="91">
        <v>177404.77</v>
      </c>
      <c r="AF91" s="91">
        <v>0</v>
      </c>
      <c r="AG91" s="91">
        <v>0</v>
      </c>
      <c r="AH91" s="91">
        <v>225155102.03</v>
      </c>
      <c r="AI91" s="91">
        <v>223889307.62</v>
      </c>
      <c r="AJ91" s="91">
        <v>63401611.250000015</v>
      </c>
      <c r="AK91" s="91">
        <v>56039535.859999999</v>
      </c>
      <c r="AL91" s="91">
        <v>288556713.28000003</v>
      </c>
      <c r="AM91" s="91">
        <v>279928843.48000002</v>
      </c>
      <c r="AN91" s="91">
        <v>1579100</v>
      </c>
      <c r="AO91" s="91">
        <v>102917924.61</v>
      </c>
      <c r="AP91" s="91">
        <v>84839699.609999999</v>
      </c>
      <c r="AQ91" s="91">
        <v>12654757.5</v>
      </c>
      <c r="AR91" s="91">
        <v>0</v>
      </c>
      <c r="AS91" s="91">
        <v>5423467.5</v>
      </c>
      <c r="AT91" s="91">
        <v>102998085.09999999</v>
      </c>
      <c r="AU91" s="91">
        <v>84913880.099999994</v>
      </c>
      <c r="AV91" s="91">
        <v>12658943.5</v>
      </c>
      <c r="AW91" s="91">
        <v>0</v>
      </c>
      <c r="AX91" s="91">
        <v>5425261.5</v>
      </c>
      <c r="AY91" s="91">
        <v>-80160.490000000005</v>
      </c>
      <c r="AZ91" s="91">
        <v>-74180.490000000005</v>
      </c>
      <c r="BA91" s="91">
        <v>-4186</v>
      </c>
      <c r="BB91" s="91">
        <v>0</v>
      </c>
      <c r="BC91" s="91">
        <v>-1794</v>
      </c>
      <c r="BD91" s="76">
        <f t="shared" si="1"/>
        <v>1211996</v>
      </c>
      <c r="BE91" s="76"/>
      <c r="BF91" s="76"/>
      <c r="BG91" s="76"/>
      <c r="BH91" s="76"/>
      <c r="BI91" s="76"/>
      <c r="BJ91" s="76"/>
      <c r="BK91" s="76"/>
      <c r="BL91" s="76"/>
      <c r="BM91" s="76"/>
      <c r="BN91" s="76"/>
      <c r="BO91" s="76"/>
      <c r="BP91" s="76"/>
      <c r="BQ91" s="76"/>
      <c r="BR91" s="76"/>
      <c r="BS91" s="76"/>
      <c r="BT91" s="76"/>
      <c r="BU91" s="76"/>
      <c r="BV91" s="76"/>
      <c r="BW91" s="76"/>
      <c r="BX91" s="76"/>
      <c r="BY91" s="76"/>
      <c r="BZ91" s="76"/>
      <c r="CA91" s="76"/>
      <c r="CB91" s="76"/>
      <c r="CC91" s="76"/>
      <c r="CD91" s="76"/>
      <c r="CE91" s="76"/>
      <c r="CF91" s="76"/>
      <c r="CG91" s="76"/>
      <c r="CH91" s="76"/>
      <c r="CI91" s="76"/>
      <c r="CJ91" s="76"/>
      <c r="CK91" s="76"/>
      <c r="CL91" s="76"/>
      <c r="CM91" s="76"/>
      <c r="CN91" s="76"/>
      <c r="CO91" s="76"/>
      <c r="CP91" s="76"/>
      <c r="CQ91" s="76"/>
      <c r="CR91" s="76"/>
      <c r="CS91" s="76"/>
      <c r="CT91" s="76"/>
      <c r="CU91" s="76"/>
      <c r="CV91" s="76"/>
      <c r="CW91" s="76"/>
      <c r="CX91" s="76"/>
      <c r="CY91" s="76"/>
      <c r="CZ91" s="76"/>
      <c r="DA91" s="76"/>
      <c r="DB91" s="76"/>
      <c r="DC91" s="76"/>
      <c r="DD91" s="76"/>
      <c r="DE91" s="76"/>
      <c r="DF91" s="76"/>
      <c r="DG91" s="76"/>
      <c r="DH91" s="76"/>
      <c r="DI91" s="76"/>
      <c r="DJ91" s="76"/>
      <c r="DK91" s="76"/>
      <c r="DL91" s="76"/>
      <c r="DM91" s="76"/>
      <c r="DN91" s="76"/>
      <c r="DO91" s="76"/>
      <c r="DP91" s="76"/>
      <c r="DQ91" s="76"/>
      <c r="DR91" s="76"/>
      <c r="DS91" s="76"/>
      <c r="DT91" s="76"/>
      <c r="DU91" s="76"/>
      <c r="DV91" s="76"/>
      <c r="DW91" s="76"/>
      <c r="DX91" s="76"/>
      <c r="DY91" s="76"/>
      <c r="DZ91" s="76"/>
      <c r="EA91" s="76"/>
      <c r="EB91" s="76"/>
      <c r="EC91" s="76"/>
      <c r="ED91" s="76"/>
      <c r="EE91" s="76"/>
      <c r="EF91" s="76"/>
      <c r="EG91" s="76"/>
      <c r="EH91" s="76"/>
      <c r="EI91" s="76"/>
      <c r="EJ91" s="76"/>
      <c r="EK91" s="76"/>
      <c r="EL91" s="76"/>
      <c r="EM91" s="76"/>
      <c r="EN91" s="76"/>
      <c r="EO91" s="76"/>
      <c r="EP91" s="76"/>
      <c r="EQ91" s="76"/>
      <c r="ER91" s="76"/>
      <c r="ES91" s="76"/>
      <c r="ET91" s="76"/>
      <c r="EU91" s="76"/>
      <c r="EV91" s="76"/>
      <c r="EW91" s="76"/>
      <c r="EX91" s="76"/>
      <c r="EY91" s="76"/>
      <c r="EZ91" s="76"/>
      <c r="FA91" s="76"/>
      <c r="FB91" s="76"/>
      <c r="FC91" s="76"/>
      <c r="FD91" s="76"/>
      <c r="FE91" s="76"/>
      <c r="FF91" s="76"/>
      <c r="FG91" s="76"/>
      <c r="FH91" s="76"/>
      <c r="FI91" s="76"/>
      <c r="FJ91" s="76"/>
      <c r="FK91" s="76"/>
      <c r="FL91" s="76"/>
      <c r="FM91" s="76"/>
      <c r="FN91" s="76"/>
      <c r="FO91" s="76"/>
      <c r="FP91" s="76"/>
      <c r="FQ91" s="76"/>
      <c r="FR91" s="76"/>
      <c r="FS91" s="76"/>
      <c r="FT91" s="76"/>
      <c r="FU91" s="76"/>
      <c r="FV91" s="76"/>
      <c r="FW91" s="76"/>
      <c r="FX91" s="76"/>
      <c r="FY91" s="76"/>
      <c r="FZ91" s="76"/>
      <c r="GA91" s="76"/>
      <c r="GB91" s="76"/>
      <c r="GC91" s="76"/>
      <c r="GD91" s="76"/>
      <c r="GE91" s="76"/>
      <c r="GF91" s="76"/>
      <c r="GG91" s="76"/>
      <c r="GH91" s="76"/>
      <c r="GI91" s="76"/>
      <c r="GJ91" s="76"/>
      <c r="GK91" s="76"/>
      <c r="GL91" s="76"/>
      <c r="GM91" s="76"/>
      <c r="GN91" s="76"/>
      <c r="GO91" s="76"/>
      <c r="GP91" s="76"/>
      <c r="GQ91" s="76"/>
      <c r="GR91" s="76"/>
      <c r="GS91" s="76"/>
      <c r="GT91" s="76"/>
      <c r="GU91" s="76"/>
      <c r="GV91" s="76"/>
      <c r="GW91" s="76"/>
      <c r="GX91" s="76"/>
      <c r="GY91" s="76"/>
      <c r="GZ91" s="76"/>
      <c r="HA91" s="76"/>
      <c r="HB91" s="76"/>
      <c r="HC91" s="76"/>
      <c r="HD91" s="76"/>
      <c r="HE91" s="76"/>
      <c r="HF91" s="76"/>
      <c r="HG91" s="76"/>
      <c r="HH91" s="76"/>
      <c r="HI91" s="76"/>
      <c r="HJ91" s="76"/>
      <c r="HK91" s="76"/>
      <c r="HL91" s="76"/>
      <c r="HM91" s="76"/>
      <c r="HN91" s="76"/>
      <c r="HO91" s="76"/>
      <c r="HP91" s="76"/>
      <c r="HQ91" s="76"/>
      <c r="HR91" s="76"/>
      <c r="HS91" s="76"/>
      <c r="HT91" s="76"/>
      <c r="HU91" s="76"/>
      <c r="HV91" s="76"/>
      <c r="HW91" s="76"/>
      <c r="HX91" s="76"/>
      <c r="HY91" s="76"/>
      <c r="HZ91" s="76"/>
      <c r="IA91" s="76"/>
      <c r="IB91" s="76"/>
      <c r="IC91" s="76"/>
      <c r="ID91" s="76"/>
      <c r="IE91" s="76"/>
      <c r="IF91" s="76"/>
      <c r="IG91" s="76"/>
      <c r="IH91" s="76"/>
      <c r="II91" s="76"/>
      <c r="IJ91" s="76"/>
      <c r="IK91" s="76"/>
      <c r="IL91" s="76"/>
      <c r="IM91" s="76"/>
      <c r="IN91" s="76"/>
      <c r="IO91" s="76"/>
      <c r="IP91" s="76"/>
      <c r="IQ91" s="76"/>
      <c r="IR91" s="76"/>
      <c r="IS91" s="76"/>
      <c r="IT91" s="76"/>
      <c r="IU91" s="76"/>
    </row>
    <row r="92" spans="1:255" ht="12.75">
      <c r="A92" s="92">
        <v>430922</v>
      </c>
      <c r="B92" s="93" t="s">
        <v>115</v>
      </c>
      <c r="C92" s="91">
        <v>211052625.77000001</v>
      </c>
      <c r="D92" s="91">
        <v>58085531.93</v>
      </c>
      <c r="E92" s="91">
        <v>34852800</v>
      </c>
      <c r="F92" s="91">
        <v>11476500</v>
      </c>
      <c r="G92" s="91">
        <v>11756231.93</v>
      </c>
      <c r="H92" s="91">
        <v>0</v>
      </c>
      <c r="I92" s="91">
        <v>151908300</v>
      </c>
      <c r="J92" s="91">
        <v>141557500</v>
      </c>
      <c r="K92" s="91">
        <v>117349000</v>
      </c>
      <c r="L92" s="91">
        <v>17024000</v>
      </c>
      <c r="M92" s="91">
        <v>0</v>
      </c>
      <c r="N92" s="91">
        <v>7184500</v>
      </c>
      <c r="O92" s="91">
        <v>10350800</v>
      </c>
      <c r="P92" s="91">
        <v>6799000</v>
      </c>
      <c r="Q92" s="91">
        <v>0</v>
      </c>
      <c r="R92" s="91">
        <v>3551800</v>
      </c>
      <c r="S92" s="91">
        <v>0</v>
      </c>
      <c r="T92" s="91">
        <v>1003227.51</v>
      </c>
      <c r="U92" s="91">
        <v>0</v>
      </c>
      <c r="V92" s="91">
        <v>55566.33</v>
      </c>
      <c r="W92" s="91">
        <v>0</v>
      </c>
      <c r="X92" s="91">
        <v>0</v>
      </c>
      <c r="Y92" s="91">
        <v>142880791.19</v>
      </c>
      <c r="Z92" s="91">
        <v>142843048.16</v>
      </c>
      <c r="AA92" s="91">
        <v>135753986.88999999</v>
      </c>
      <c r="AB92" s="91">
        <v>7089061.2699999996</v>
      </c>
      <c r="AC92" s="91">
        <v>3005186.29</v>
      </c>
      <c r="AD92" s="91">
        <v>0</v>
      </c>
      <c r="AE92" s="91">
        <v>37743.03</v>
      </c>
      <c r="AF92" s="91">
        <v>0</v>
      </c>
      <c r="AG92" s="91">
        <v>0</v>
      </c>
      <c r="AH92" s="91">
        <v>234543801.28</v>
      </c>
      <c r="AI92" s="91">
        <v>231880144.33000001</v>
      </c>
      <c r="AJ92" s="91">
        <v>68171834.580000013</v>
      </c>
      <c r="AK92" s="91">
        <v>62368321.470000014</v>
      </c>
      <c r="AL92" s="91">
        <v>302715635.86000001</v>
      </c>
      <c r="AM92" s="91">
        <v>294248465.80000001</v>
      </c>
      <c r="AN92" s="91">
        <v>681200</v>
      </c>
      <c r="AO92" s="91">
        <v>135753986.88999999</v>
      </c>
      <c r="AP92" s="91">
        <v>111905341.89</v>
      </c>
      <c r="AQ92" s="91">
        <v>16694051.5</v>
      </c>
      <c r="AR92" s="91">
        <v>0</v>
      </c>
      <c r="AS92" s="91">
        <v>7154593.5</v>
      </c>
      <c r="AT92" s="91">
        <v>135768876.88999999</v>
      </c>
      <c r="AU92" s="91">
        <v>111920231.89</v>
      </c>
      <c r="AV92" s="91">
        <v>16694051.5</v>
      </c>
      <c r="AW92" s="91">
        <v>0</v>
      </c>
      <c r="AX92" s="91">
        <v>7154593.5</v>
      </c>
      <c r="AY92" s="91">
        <v>-14890</v>
      </c>
      <c r="AZ92" s="91">
        <v>-14890</v>
      </c>
      <c r="BA92" s="91">
        <v>0</v>
      </c>
      <c r="BB92" s="91">
        <v>0</v>
      </c>
      <c r="BC92" s="91">
        <v>0</v>
      </c>
      <c r="BD92" s="76">
        <f t="shared" si="1"/>
        <v>1598648</v>
      </c>
      <c r="BE92" s="76"/>
      <c r="BF92" s="76"/>
      <c r="BG92" s="76"/>
      <c r="BH92" s="76"/>
      <c r="BI92" s="76"/>
      <c r="BJ92" s="76"/>
      <c r="BK92" s="76"/>
      <c r="BL92" s="76"/>
      <c r="BM92" s="76"/>
      <c r="BN92" s="76"/>
      <c r="BO92" s="76"/>
      <c r="BP92" s="76"/>
      <c r="BQ92" s="76"/>
      <c r="BR92" s="76"/>
      <c r="BS92" s="76"/>
      <c r="BT92" s="76"/>
      <c r="BU92" s="76"/>
      <c r="BV92" s="76"/>
      <c r="BW92" s="76"/>
      <c r="BX92" s="76"/>
      <c r="BY92" s="76"/>
      <c r="BZ92" s="76"/>
      <c r="CA92" s="76"/>
      <c r="CB92" s="76"/>
      <c r="CC92" s="76"/>
      <c r="CD92" s="76"/>
      <c r="CE92" s="76"/>
      <c r="CF92" s="76"/>
      <c r="CG92" s="76"/>
      <c r="CH92" s="76"/>
      <c r="CI92" s="76"/>
      <c r="CJ92" s="76"/>
      <c r="CK92" s="76"/>
      <c r="CL92" s="76"/>
      <c r="CM92" s="76"/>
      <c r="CN92" s="76"/>
      <c r="CO92" s="76"/>
      <c r="CP92" s="76"/>
      <c r="CQ92" s="76"/>
      <c r="CR92" s="76"/>
      <c r="CS92" s="76"/>
      <c r="CT92" s="76"/>
      <c r="CU92" s="76"/>
      <c r="CV92" s="76"/>
      <c r="CW92" s="76"/>
      <c r="CX92" s="76"/>
      <c r="CY92" s="76"/>
      <c r="CZ92" s="76"/>
      <c r="DA92" s="76"/>
      <c r="DB92" s="76"/>
      <c r="DC92" s="76"/>
      <c r="DD92" s="76"/>
      <c r="DE92" s="76"/>
      <c r="DF92" s="76"/>
      <c r="DG92" s="76"/>
      <c r="DH92" s="76"/>
      <c r="DI92" s="76"/>
      <c r="DJ92" s="76"/>
      <c r="DK92" s="76"/>
      <c r="DL92" s="76"/>
      <c r="DM92" s="76"/>
      <c r="DN92" s="76"/>
      <c r="DO92" s="76"/>
      <c r="DP92" s="76"/>
      <c r="DQ92" s="76"/>
      <c r="DR92" s="76"/>
      <c r="DS92" s="76"/>
      <c r="DT92" s="76"/>
      <c r="DU92" s="76"/>
      <c r="DV92" s="76"/>
      <c r="DW92" s="76"/>
      <c r="DX92" s="76"/>
      <c r="DY92" s="76"/>
      <c r="DZ92" s="76"/>
      <c r="EA92" s="76"/>
      <c r="EB92" s="76"/>
      <c r="EC92" s="76"/>
      <c r="ED92" s="76"/>
      <c r="EE92" s="76"/>
      <c r="EF92" s="76"/>
      <c r="EG92" s="76"/>
      <c r="EH92" s="76"/>
      <c r="EI92" s="76"/>
      <c r="EJ92" s="76"/>
      <c r="EK92" s="76"/>
      <c r="EL92" s="76"/>
      <c r="EM92" s="76"/>
      <c r="EN92" s="76"/>
      <c r="EO92" s="76"/>
      <c r="EP92" s="76"/>
      <c r="EQ92" s="76"/>
      <c r="ER92" s="76"/>
      <c r="ES92" s="76"/>
      <c r="ET92" s="76"/>
      <c r="EU92" s="76"/>
      <c r="EV92" s="76"/>
      <c r="EW92" s="76"/>
      <c r="EX92" s="76"/>
      <c r="EY92" s="76"/>
      <c r="EZ92" s="76"/>
      <c r="FA92" s="76"/>
      <c r="FB92" s="76"/>
      <c r="FC92" s="76"/>
      <c r="FD92" s="76"/>
      <c r="FE92" s="76"/>
      <c r="FF92" s="76"/>
      <c r="FG92" s="76"/>
      <c r="FH92" s="76"/>
      <c r="FI92" s="76"/>
      <c r="FJ92" s="76"/>
      <c r="FK92" s="76"/>
      <c r="FL92" s="76"/>
      <c r="FM92" s="76"/>
      <c r="FN92" s="76"/>
      <c r="FO92" s="76"/>
      <c r="FP92" s="76"/>
      <c r="FQ92" s="76"/>
      <c r="FR92" s="76"/>
      <c r="FS92" s="76"/>
      <c r="FT92" s="76"/>
      <c r="FU92" s="76"/>
      <c r="FV92" s="76"/>
      <c r="FW92" s="76"/>
      <c r="FX92" s="76"/>
      <c r="FY92" s="76"/>
      <c r="FZ92" s="76"/>
      <c r="GA92" s="76"/>
      <c r="GB92" s="76"/>
      <c r="GC92" s="76"/>
      <c r="GD92" s="76"/>
      <c r="GE92" s="76"/>
      <c r="GF92" s="76"/>
      <c r="GG92" s="76"/>
      <c r="GH92" s="76"/>
      <c r="GI92" s="76"/>
      <c r="GJ92" s="76"/>
      <c r="GK92" s="76"/>
      <c r="GL92" s="76"/>
      <c r="GM92" s="76"/>
      <c r="GN92" s="76"/>
      <c r="GO92" s="76"/>
      <c r="GP92" s="76"/>
      <c r="GQ92" s="76"/>
      <c r="GR92" s="76"/>
      <c r="GS92" s="76"/>
      <c r="GT92" s="76"/>
      <c r="GU92" s="76"/>
      <c r="GV92" s="76"/>
      <c r="GW92" s="76"/>
      <c r="GX92" s="76"/>
      <c r="GY92" s="76"/>
      <c r="GZ92" s="76"/>
      <c r="HA92" s="76"/>
      <c r="HB92" s="76"/>
      <c r="HC92" s="76"/>
      <c r="HD92" s="76"/>
      <c r="HE92" s="76"/>
      <c r="HF92" s="76"/>
      <c r="HG92" s="76"/>
      <c r="HH92" s="76"/>
      <c r="HI92" s="76"/>
      <c r="HJ92" s="76"/>
      <c r="HK92" s="76"/>
      <c r="HL92" s="76"/>
      <c r="HM92" s="76"/>
      <c r="HN92" s="76"/>
      <c r="HO92" s="76"/>
      <c r="HP92" s="76"/>
      <c r="HQ92" s="76"/>
      <c r="HR92" s="76"/>
      <c r="HS92" s="76"/>
      <c r="HT92" s="76"/>
      <c r="HU92" s="76"/>
      <c r="HV92" s="76"/>
      <c r="HW92" s="76"/>
      <c r="HX92" s="76"/>
      <c r="HY92" s="76"/>
      <c r="HZ92" s="76"/>
      <c r="IA92" s="76"/>
      <c r="IB92" s="76"/>
      <c r="IC92" s="76"/>
      <c r="ID92" s="76"/>
      <c r="IE92" s="76"/>
      <c r="IF92" s="76"/>
      <c r="IG92" s="76"/>
      <c r="IH92" s="76"/>
      <c r="II92" s="76"/>
      <c r="IJ92" s="76"/>
      <c r="IK92" s="76"/>
      <c r="IL92" s="76"/>
      <c r="IM92" s="76"/>
      <c r="IN92" s="76"/>
      <c r="IO92" s="76"/>
      <c r="IP92" s="76"/>
      <c r="IQ92" s="76"/>
      <c r="IR92" s="76"/>
      <c r="IS92" s="76"/>
      <c r="IT92" s="76"/>
      <c r="IU92" s="76"/>
    </row>
    <row r="93" spans="1:255" ht="12.75">
      <c r="A93" s="92">
        <v>430923</v>
      </c>
      <c r="B93" s="93" t="s">
        <v>116</v>
      </c>
      <c r="C93" s="91">
        <v>218343079.69999999</v>
      </c>
      <c r="D93" s="91">
        <v>53131700</v>
      </c>
      <c r="E93" s="91">
        <v>43383800</v>
      </c>
      <c r="F93" s="91">
        <v>9747900</v>
      </c>
      <c r="G93" s="91">
        <v>0</v>
      </c>
      <c r="H93" s="91">
        <v>24420</v>
      </c>
      <c r="I93" s="91">
        <v>163839700</v>
      </c>
      <c r="J93" s="91">
        <v>152273300</v>
      </c>
      <c r="K93" s="91">
        <v>123152000</v>
      </c>
      <c r="L93" s="91">
        <v>22113000</v>
      </c>
      <c r="M93" s="91">
        <v>0</v>
      </c>
      <c r="N93" s="91">
        <v>7008300</v>
      </c>
      <c r="O93" s="91">
        <v>11566400</v>
      </c>
      <c r="P93" s="91">
        <v>8725000</v>
      </c>
      <c r="Q93" s="91">
        <v>0</v>
      </c>
      <c r="R93" s="91">
        <v>2841400</v>
      </c>
      <c r="S93" s="91">
        <v>0</v>
      </c>
      <c r="T93" s="91">
        <v>1292311.72</v>
      </c>
      <c r="U93" s="91">
        <v>0</v>
      </c>
      <c r="V93" s="91">
        <v>54947.98</v>
      </c>
      <c r="W93" s="91">
        <v>0</v>
      </c>
      <c r="X93" s="91">
        <v>0</v>
      </c>
      <c r="Y93" s="91">
        <v>156784193.63</v>
      </c>
      <c r="Z93" s="91">
        <v>156710160.97999999</v>
      </c>
      <c r="AA93" s="91">
        <v>153214315.34999999</v>
      </c>
      <c r="AB93" s="91">
        <v>3495845.63</v>
      </c>
      <c r="AC93" s="91">
        <v>1235458.3600000001</v>
      </c>
      <c r="AD93" s="91">
        <v>0</v>
      </c>
      <c r="AE93" s="91">
        <v>74032.649999999994</v>
      </c>
      <c r="AF93" s="91">
        <v>0</v>
      </c>
      <c r="AG93" s="91">
        <v>0</v>
      </c>
      <c r="AH93" s="91">
        <v>300935374.85000002</v>
      </c>
      <c r="AI93" s="91">
        <v>291519083.10000002</v>
      </c>
      <c r="AJ93" s="91">
        <v>61558886.069999993</v>
      </c>
      <c r="AK93" s="91">
        <v>62499901.419999994</v>
      </c>
      <c r="AL93" s="91">
        <v>362494260.92000002</v>
      </c>
      <c r="AM93" s="91">
        <v>354018984.52000004</v>
      </c>
      <c r="AN93" s="91">
        <v>860600</v>
      </c>
      <c r="AO93" s="91">
        <v>153214315.34999999</v>
      </c>
      <c r="AP93" s="91">
        <v>126262020.34999999</v>
      </c>
      <c r="AQ93" s="91">
        <v>21561836</v>
      </c>
      <c r="AR93" s="91">
        <v>0</v>
      </c>
      <c r="AS93" s="91">
        <v>5390459</v>
      </c>
      <c r="AT93" s="91">
        <v>153240105.34999999</v>
      </c>
      <c r="AU93" s="91">
        <v>126286155.34999999</v>
      </c>
      <c r="AV93" s="91">
        <v>21563160</v>
      </c>
      <c r="AW93" s="91">
        <v>0</v>
      </c>
      <c r="AX93" s="91">
        <v>5390790</v>
      </c>
      <c r="AY93" s="91">
        <v>-25790</v>
      </c>
      <c r="AZ93" s="91">
        <v>-24135</v>
      </c>
      <c r="BA93" s="91">
        <v>-1324</v>
      </c>
      <c r="BB93" s="91">
        <v>0</v>
      </c>
      <c r="BC93" s="91">
        <v>-331</v>
      </c>
      <c r="BD93" s="76">
        <f t="shared" si="1"/>
        <v>1803743</v>
      </c>
      <c r="BE93" s="76"/>
      <c r="BF93" s="76"/>
      <c r="BG93" s="76"/>
      <c r="BH93" s="76"/>
      <c r="BI93" s="76"/>
      <c r="BJ93" s="76"/>
      <c r="BK93" s="76"/>
      <c r="BL93" s="76"/>
      <c r="BM93" s="76"/>
      <c r="BN93" s="76"/>
      <c r="BO93" s="76"/>
      <c r="BP93" s="76"/>
      <c r="BQ93" s="76"/>
      <c r="BR93" s="76"/>
      <c r="BS93" s="76"/>
      <c r="BT93" s="76"/>
      <c r="BU93" s="76"/>
      <c r="BV93" s="76"/>
      <c r="BW93" s="76"/>
      <c r="BX93" s="76"/>
      <c r="BY93" s="76"/>
      <c r="BZ93" s="76"/>
      <c r="CA93" s="76"/>
      <c r="CB93" s="76"/>
      <c r="CC93" s="76"/>
      <c r="CD93" s="76"/>
      <c r="CE93" s="76"/>
      <c r="CF93" s="76"/>
      <c r="CG93" s="76"/>
      <c r="CH93" s="76"/>
      <c r="CI93" s="76"/>
      <c r="CJ93" s="76"/>
      <c r="CK93" s="76"/>
      <c r="CL93" s="76"/>
      <c r="CM93" s="76"/>
      <c r="CN93" s="76"/>
      <c r="CO93" s="76"/>
      <c r="CP93" s="76"/>
      <c r="CQ93" s="76"/>
      <c r="CR93" s="76"/>
      <c r="CS93" s="76"/>
      <c r="CT93" s="76"/>
      <c r="CU93" s="76"/>
      <c r="CV93" s="76"/>
      <c r="CW93" s="76"/>
      <c r="CX93" s="76"/>
      <c r="CY93" s="76"/>
      <c r="CZ93" s="76"/>
      <c r="DA93" s="76"/>
      <c r="DB93" s="76"/>
      <c r="DC93" s="76"/>
      <c r="DD93" s="76"/>
      <c r="DE93" s="76"/>
      <c r="DF93" s="76"/>
      <c r="DG93" s="76"/>
      <c r="DH93" s="76"/>
      <c r="DI93" s="76"/>
      <c r="DJ93" s="76"/>
      <c r="DK93" s="76"/>
      <c r="DL93" s="76"/>
      <c r="DM93" s="76"/>
      <c r="DN93" s="76"/>
      <c r="DO93" s="76"/>
      <c r="DP93" s="76"/>
      <c r="DQ93" s="76"/>
      <c r="DR93" s="76"/>
      <c r="DS93" s="76"/>
      <c r="DT93" s="76"/>
      <c r="DU93" s="76"/>
      <c r="DV93" s="76"/>
      <c r="DW93" s="76"/>
      <c r="DX93" s="76"/>
      <c r="DY93" s="76"/>
      <c r="DZ93" s="76"/>
      <c r="EA93" s="76"/>
      <c r="EB93" s="76"/>
      <c r="EC93" s="76"/>
      <c r="ED93" s="76"/>
      <c r="EE93" s="76"/>
      <c r="EF93" s="76"/>
      <c r="EG93" s="76"/>
      <c r="EH93" s="76"/>
      <c r="EI93" s="76"/>
      <c r="EJ93" s="76"/>
      <c r="EK93" s="76"/>
      <c r="EL93" s="76"/>
      <c r="EM93" s="76"/>
      <c r="EN93" s="76"/>
      <c r="EO93" s="76"/>
      <c r="EP93" s="76"/>
      <c r="EQ93" s="76"/>
      <c r="ER93" s="76"/>
      <c r="ES93" s="76"/>
      <c r="ET93" s="76"/>
      <c r="EU93" s="76"/>
      <c r="EV93" s="76"/>
      <c r="EW93" s="76"/>
      <c r="EX93" s="76"/>
      <c r="EY93" s="76"/>
      <c r="EZ93" s="76"/>
      <c r="FA93" s="76"/>
      <c r="FB93" s="76"/>
      <c r="FC93" s="76"/>
      <c r="FD93" s="76"/>
      <c r="FE93" s="76"/>
      <c r="FF93" s="76"/>
      <c r="FG93" s="76"/>
      <c r="FH93" s="76"/>
      <c r="FI93" s="76"/>
      <c r="FJ93" s="76"/>
      <c r="FK93" s="76"/>
      <c r="FL93" s="76"/>
      <c r="FM93" s="76"/>
      <c r="FN93" s="76"/>
      <c r="FO93" s="76"/>
      <c r="FP93" s="76"/>
      <c r="FQ93" s="76"/>
      <c r="FR93" s="76"/>
      <c r="FS93" s="76"/>
      <c r="FT93" s="76"/>
      <c r="FU93" s="76"/>
      <c r="FV93" s="76"/>
      <c r="FW93" s="76"/>
      <c r="FX93" s="76"/>
      <c r="FY93" s="76"/>
      <c r="FZ93" s="76"/>
      <c r="GA93" s="76"/>
      <c r="GB93" s="76"/>
      <c r="GC93" s="76"/>
      <c r="GD93" s="76"/>
      <c r="GE93" s="76"/>
      <c r="GF93" s="76"/>
      <c r="GG93" s="76"/>
      <c r="GH93" s="76"/>
      <c r="GI93" s="76"/>
      <c r="GJ93" s="76"/>
      <c r="GK93" s="76"/>
      <c r="GL93" s="76"/>
      <c r="GM93" s="76"/>
      <c r="GN93" s="76"/>
      <c r="GO93" s="76"/>
      <c r="GP93" s="76"/>
      <c r="GQ93" s="76"/>
      <c r="GR93" s="76"/>
      <c r="GS93" s="76"/>
      <c r="GT93" s="76"/>
      <c r="GU93" s="76"/>
      <c r="GV93" s="76"/>
      <c r="GW93" s="76"/>
      <c r="GX93" s="76"/>
      <c r="GY93" s="76"/>
      <c r="GZ93" s="76"/>
      <c r="HA93" s="76"/>
      <c r="HB93" s="76"/>
      <c r="HC93" s="76"/>
      <c r="HD93" s="76"/>
      <c r="HE93" s="76"/>
      <c r="HF93" s="76"/>
      <c r="HG93" s="76"/>
      <c r="HH93" s="76"/>
      <c r="HI93" s="76"/>
      <c r="HJ93" s="76"/>
      <c r="HK93" s="76"/>
      <c r="HL93" s="76"/>
      <c r="HM93" s="76"/>
      <c r="HN93" s="76"/>
      <c r="HO93" s="76"/>
      <c r="HP93" s="76"/>
      <c r="HQ93" s="76"/>
      <c r="HR93" s="76"/>
      <c r="HS93" s="76"/>
      <c r="HT93" s="76"/>
      <c r="HU93" s="76"/>
      <c r="HV93" s="76"/>
      <c r="HW93" s="76"/>
      <c r="HX93" s="76"/>
      <c r="HY93" s="76"/>
      <c r="HZ93" s="76"/>
      <c r="IA93" s="76"/>
      <c r="IB93" s="76"/>
      <c r="IC93" s="76"/>
      <c r="ID93" s="76"/>
      <c r="IE93" s="76"/>
      <c r="IF93" s="76"/>
      <c r="IG93" s="76"/>
      <c r="IH93" s="76"/>
      <c r="II93" s="76"/>
      <c r="IJ93" s="76"/>
      <c r="IK93" s="76"/>
      <c r="IL93" s="76"/>
      <c r="IM93" s="76"/>
      <c r="IN93" s="76"/>
      <c r="IO93" s="76"/>
      <c r="IP93" s="76"/>
      <c r="IQ93" s="76"/>
      <c r="IR93" s="76"/>
      <c r="IS93" s="76"/>
      <c r="IT93" s="76"/>
      <c r="IU93" s="76"/>
    </row>
    <row r="94" spans="1:255" ht="12.75">
      <c r="A94" s="92">
        <v>430940</v>
      </c>
      <c r="B94" s="93" t="s">
        <v>113</v>
      </c>
      <c r="C94" s="91">
        <v>11019916.629999999</v>
      </c>
      <c r="D94" s="91">
        <v>5507300</v>
      </c>
      <c r="E94" s="91">
        <v>5113900</v>
      </c>
      <c r="F94" s="91">
        <v>393400</v>
      </c>
      <c r="G94" s="91">
        <v>0</v>
      </c>
      <c r="H94" s="91">
        <v>0</v>
      </c>
      <c r="I94" s="91">
        <v>5281000</v>
      </c>
      <c r="J94" s="91">
        <v>4349000</v>
      </c>
      <c r="K94" s="91">
        <v>3812000</v>
      </c>
      <c r="L94" s="91">
        <v>396000</v>
      </c>
      <c r="M94" s="91">
        <v>0</v>
      </c>
      <c r="N94" s="91">
        <v>141000</v>
      </c>
      <c r="O94" s="91">
        <v>932000</v>
      </c>
      <c r="P94" s="91">
        <v>616000</v>
      </c>
      <c r="Q94" s="91">
        <v>41500</v>
      </c>
      <c r="R94" s="91">
        <v>274500</v>
      </c>
      <c r="S94" s="91">
        <v>0</v>
      </c>
      <c r="T94" s="91">
        <v>95581.04</v>
      </c>
      <c r="U94" s="91">
        <v>0</v>
      </c>
      <c r="V94" s="91">
        <v>136035.59</v>
      </c>
      <c r="W94" s="91">
        <v>0</v>
      </c>
      <c r="X94" s="91">
        <v>0</v>
      </c>
      <c r="Y94" s="91">
        <v>3313299.82</v>
      </c>
      <c r="Z94" s="91">
        <v>3258815.33</v>
      </c>
      <c r="AA94" s="91">
        <v>2988264.52</v>
      </c>
      <c r="AB94" s="91">
        <v>270550.81</v>
      </c>
      <c r="AC94" s="91">
        <v>150517.4</v>
      </c>
      <c r="AD94" s="91">
        <v>0</v>
      </c>
      <c r="AE94" s="91">
        <v>54484.49</v>
      </c>
      <c r="AF94" s="91">
        <v>0</v>
      </c>
      <c r="AG94" s="91">
        <v>0</v>
      </c>
      <c r="AH94" s="91">
        <v>35160376.829999998</v>
      </c>
      <c r="AI94" s="91">
        <v>36238200.329999998</v>
      </c>
      <c r="AJ94" s="91">
        <v>7706616.8099999987</v>
      </c>
      <c r="AK94" s="91">
        <v>6345881.3300000001</v>
      </c>
      <c r="AL94" s="91">
        <v>42866993.640000001</v>
      </c>
      <c r="AM94" s="91">
        <v>42584081.659999996</v>
      </c>
      <c r="AN94" s="91">
        <v>15450</v>
      </c>
      <c r="AO94" s="91">
        <v>2988264.52</v>
      </c>
      <c r="AP94" s="91">
        <v>2452088.69</v>
      </c>
      <c r="AQ94" s="91">
        <v>375290.33</v>
      </c>
      <c r="AR94" s="91">
        <v>21474.3</v>
      </c>
      <c r="AS94" s="91">
        <v>139411.19999999998</v>
      </c>
      <c r="AT94" s="91">
        <v>3101720</v>
      </c>
      <c r="AU94" s="91">
        <v>2559180</v>
      </c>
      <c r="AV94" s="91">
        <v>379778</v>
      </c>
      <c r="AW94" s="91">
        <v>21592.2</v>
      </c>
      <c r="AX94" s="91">
        <v>141169.79999999999</v>
      </c>
      <c r="AY94" s="91">
        <v>-113455.48</v>
      </c>
      <c r="AZ94" s="91">
        <v>-107091.31</v>
      </c>
      <c r="BA94" s="91">
        <v>-4487.67</v>
      </c>
      <c r="BB94" s="91">
        <v>-117.9</v>
      </c>
      <c r="BC94" s="91">
        <v>-1758.6</v>
      </c>
      <c r="BD94" s="76">
        <f t="shared" si="1"/>
        <v>35030</v>
      </c>
      <c r="BE94" s="76"/>
      <c r="BF94" s="76"/>
      <c r="BG94" s="76"/>
      <c r="BH94" s="76"/>
      <c r="BI94" s="76"/>
      <c r="BJ94" s="76"/>
      <c r="BK94" s="76"/>
      <c r="BL94" s="76"/>
      <c r="BM94" s="76"/>
      <c r="BN94" s="76"/>
      <c r="BO94" s="76"/>
      <c r="BP94" s="76"/>
      <c r="BQ94" s="76"/>
      <c r="BR94" s="76"/>
      <c r="BS94" s="76"/>
      <c r="BT94" s="76"/>
      <c r="BU94" s="76"/>
      <c r="BV94" s="76"/>
      <c r="BW94" s="76"/>
      <c r="BX94" s="76"/>
      <c r="BY94" s="76"/>
      <c r="BZ94" s="76"/>
      <c r="CA94" s="76"/>
      <c r="CB94" s="76"/>
      <c r="CC94" s="76"/>
      <c r="CD94" s="76"/>
      <c r="CE94" s="76"/>
      <c r="CF94" s="76"/>
      <c r="CG94" s="76"/>
      <c r="CH94" s="76"/>
      <c r="CI94" s="76"/>
      <c r="CJ94" s="76"/>
      <c r="CK94" s="76"/>
      <c r="CL94" s="76"/>
      <c r="CM94" s="76"/>
      <c r="CN94" s="76"/>
      <c r="CO94" s="76"/>
      <c r="CP94" s="76"/>
      <c r="CQ94" s="76"/>
      <c r="CR94" s="76"/>
      <c r="CS94" s="76"/>
      <c r="CT94" s="76"/>
      <c r="CU94" s="76"/>
      <c r="CV94" s="76"/>
      <c r="CW94" s="76"/>
      <c r="CX94" s="76"/>
      <c r="CY94" s="76"/>
      <c r="CZ94" s="76"/>
      <c r="DA94" s="76"/>
      <c r="DB94" s="76"/>
      <c r="DC94" s="76"/>
      <c r="DD94" s="76"/>
      <c r="DE94" s="76"/>
      <c r="DF94" s="76"/>
      <c r="DG94" s="76"/>
      <c r="DH94" s="76"/>
      <c r="DI94" s="76"/>
      <c r="DJ94" s="76"/>
      <c r="DK94" s="76"/>
      <c r="DL94" s="76"/>
      <c r="DM94" s="76"/>
      <c r="DN94" s="76"/>
      <c r="DO94" s="76"/>
      <c r="DP94" s="76"/>
      <c r="DQ94" s="76"/>
      <c r="DR94" s="76"/>
      <c r="DS94" s="76"/>
      <c r="DT94" s="76"/>
      <c r="DU94" s="76"/>
      <c r="DV94" s="76"/>
      <c r="DW94" s="76"/>
      <c r="DX94" s="76"/>
      <c r="DY94" s="76"/>
      <c r="DZ94" s="76"/>
      <c r="EA94" s="76"/>
      <c r="EB94" s="76"/>
      <c r="EC94" s="76"/>
      <c r="ED94" s="76"/>
      <c r="EE94" s="76"/>
      <c r="EF94" s="76"/>
      <c r="EG94" s="76"/>
      <c r="EH94" s="76"/>
      <c r="EI94" s="76"/>
      <c r="EJ94" s="76"/>
      <c r="EK94" s="76"/>
      <c r="EL94" s="76"/>
      <c r="EM94" s="76"/>
      <c r="EN94" s="76"/>
      <c r="EO94" s="76"/>
      <c r="EP94" s="76"/>
      <c r="EQ94" s="76"/>
      <c r="ER94" s="76"/>
      <c r="ES94" s="76"/>
      <c r="ET94" s="76"/>
      <c r="EU94" s="76"/>
      <c r="EV94" s="76"/>
      <c r="EW94" s="76"/>
      <c r="EX94" s="76"/>
      <c r="EY94" s="76"/>
      <c r="EZ94" s="76"/>
      <c r="FA94" s="76"/>
      <c r="FB94" s="76"/>
      <c r="FC94" s="76"/>
      <c r="FD94" s="76"/>
      <c r="FE94" s="76"/>
      <c r="FF94" s="76"/>
      <c r="FG94" s="76"/>
      <c r="FH94" s="76"/>
      <c r="FI94" s="76"/>
      <c r="FJ94" s="76"/>
      <c r="FK94" s="76"/>
      <c r="FL94" s="76"/>
      <c r="FM94" s="76"/>
      <c r="FN94" s="76"/>
      <c r="FO94" s="76"/>
      <c r="FP94" s="76"/>
      <c r="FQ94" s="76"/>
      <c r="FR94" s="76"/>
      <c r="FS94" s="76"/>
      <c r="FT94" s="76"/>
      <c r="FU94" s="76"/>
      <c r="FV94" s="76"/>
      <c r="FW94" s="76"/>
      <c r="FX94" s="76"/>
      <c r="FY94" s="76"/>
      <c r="FZ94" s="76"/>
      <c r="GA94" s="76"/>
      <c r="GB94" s="76"/>
      <c r="GC94" s="76"/>
      <c r="GD94" s="76"/>
      <c r="GE94" s="76"/>
      <c r="GF94" s="76"/>
      <c r="GG94" s="76"/>
      <c r="GH94" s="76"/>
      <c r="GI94" s="76"/>
      <c r="GJ94" s="76"/>
      <c r="GK94" s="76"/>
      <c r="GL94" s="76"/>
      <c r="GM94" s="76"/>
      <c r="GN94" s="76"/>
      <c r="GO94" s="76"/>
      <c r="GP94" s="76"/>
      <c r="GQ94" s="76"/>
      <c r="GR94" s="76"/>
      <c r="GS94" s="76"/>
      <c r="GT94" s="76"/>
      <c r="GU94" s="76"/>
      <c r="GV94" s="76"/>
      <c r="GW94" s="76"/>
      <c r="GX94" s="76"/>
      <c r="GY94" s="76"/>
      <c r="GZ94" s="76"/>
      <c r="HA94" s="76"/>
      <c r="HB94" s="76"/>
      <c r="HC94" s="76"/>
      <c r="HD94" s="76"/>
      <c r="HE94" s="76"/>
      <c r="HF94" s="76"/>
      <c r="HG94" s="76"/>
      <c r="HH94" s="76"/>
      <c r="HI94" s="76"/>
      <c r="HJ94" s="76"/>
      <c r="HK94" s="76"/>
      <c r="HL94" s="76"/>
      <c r="HM94" s="76"/>
      <c r="HN94" s="76"/>
      <c r="HO94" s="76"/>
      <c r="HP94" s="76"/>
      <c r="HQ94" s="76"/>
      <c r="HR94" s="76"/>
      <c r="HS94" s="76"/>
      <c r="HT94" s="76"/>
      <c r="HU94" s="76"/>
      <c r="HV94" s="76"/>
      <c r="HW94" s="76"/>
      <c r="HX94" s="76"/>
      <c r="HY94" s="76"/>
      <c r="HZ94" s="76"/>
      <c r="IA94" s="76"/>
      <c r="IB94" s="76"/>
      <c r="IC94" s="76"/>
      <c r="ID94" s="76"/>
      <c r="IE94" s="76"/>
      <c r="IF94" s="76"/>
      <c r="IG94" s="76"/>
      <c r="IH94" s="76"/>
      <c r="II94" s="76"/>
      <c r="IJ94" s="76"/>
      <c r="IK94" s="76"/>
      <c r="IL94" s="76"/>
      <c r="IM94" s="76"/>
      <c r="IN94" s="76"/>
      <c r="IO94" s="76"/>
      <c r="IP94" s="76"/>
      <c r="IQ94" s="76"/>
      <c r="IR94" s="76"/>
      <c r="IS94" s="76"/>
      <c r="IT94" s="76"/>
      <c r="IU94" s="76"/>
    </row>
    <row r="95" spans="1:255" ht="12.75">
      <c r="A95" s="92">
        <v>430981</v>
      </c>
      <c r="B95" s="93" t="s">
        <v>117</v>
      </c>
      <c r="C95" s="91">
        <v>198820059.22999999</v>
      </c>
      <c r="D95" s="91">
        <v>77418100</v>
      </c>
      <c r="E95" s="91">
        <v>36434400</v>
      </c>
      <c r="F95" s="91">
        <v>40983700</v>
      </c>
      <c r="G95" s="91">
        <v>0</v>
      </c>
      <c r="H95" s="91">
        <v>0</v>
      </c>
      <c r="I95" s="91">
        <v>118169900</v>
      </c>
      <c r="J95" s="91">
        <v>110059000</v>
      </c>
      <c r="K95" s="91">
        <v>91161000</v>
      </c>
      <c r="L95" s="91">
        <v>11334000</v>
      </c>
      <c r="M95" s="91">
        <v>0</v>
      </c>
      <c r="N95" s="91">
        <v>7564000</v>
      </c>
      <c r="O95" s="91">
        <v>8110900</v>
      </c>
      <c r="P95" s="91">
        <v>5360000</v>
      </c>
      <c r="Q95" s="91">
        <v>0</v>
      </c>
      <c r="R95" s="91">
        <v>2750900</v>
      </c>
      <c r="S95" s="91">
        <v>0</v>
      </c>
      <c r="T95" s="91">
        <v>608761.39</v>
      </c>
      <c r="U95" s="91">
        <v>0</v>
      </c>
      <c r="V95" s="91">
        <v>2623297.84</v>
      </c>
      <c r="W95" s="91">
        <v>0</v>
      </c>
      <c r="X95" s="91">
        <v>0</v>
      </c>
      <c r="Y95" s="91">
        <v>112784823.81</v>
      </c>
      <c r="Z95" s="91">
        <v>110038832.26000001</v>
      </c>
      <c r="AA95" s="91">
        <v>104767008.28</v>
      </c>
      <c r="AB95" s="91">
        <v>5271823.9800000004</v>
      </c>
      <c r="AC95" s="91">
        <v>2977430.56</v>
      </c>
      <c r="AD95" s="91">
        <v>0</v>
      </c>
      <c r="AE95" s="91">
        <v>2745991.55</v>
      </c>
      <c r="AF95" s="91">
        <v>0</v>
      </c>
      <c r="AG95" s="91">
        <v>0</v>
      </c>
      <c r="AH95" s="91">
        <v>270125907.89999998</v>
      </c>
      <c r="AI95" s="91">
        <v>268190436.16</v>
      </c>
      <c r="AJ95" s="91">
        <v>86035235.419999987</v>
      </c>
      <c r="AK95" s="91">
        <v>80743243.700000003</v>
      </c>
      <c r="AL95" s="91">
        <v>356161143.31999993</v>
      </c>
      <c r="AM95" s="91">
        <v>348933679.86000001</v>
      </c>
      <c r="AN95" s="91">
        <v>415900</v>
      </c>
      <c r="AO95" s="91">
        <v>104767008.28</v>
      </c>
      <c r="AP95" s="91">
        <v>86374679.280000001</v>
      </c>
      <c r="AQ95" s="91">
        <v>11023678</v>
      </c>
      <c r="AR95" s="91">
        <v>0</v>
      </c>
      <c r="AS95" s="91">
        <v>7368651</v>
      </c>
      <c r="AT95" s="91">
        <v>105034804</v>
      </c>
      <c r="AU95" s="91">
        <v>86606430</v>
      </c>
      <c r="AV95" s="91">
        <v>11048977</v>
      </c>
      <c r="AW95" s="91">
        <v>0</v>
      </c>
      <c r="AX95" s="91">
        <v>7379397</v>
      </c>
      <c r="AY95" s="91">
        <v>-267795.71999999997</v>
      </c>
      <c r="AZ95" s="91">
        <v>-231750.72</v>
      </c>
      <c r="BA95" s="91">
        <v>-25299</v>
      </c>
      <c r="BB95" s="91">
        <v>0</v>
      </c>
      <c r="BC95" s="91">
        <v>-10746</v>
      </c>
      <c r="BD95" s="76">
        <f t="shared" si="1"/>
        <v>1233924</v>
      </c>
      <c r="BE95" s="76"/>
      <c r="BF95" s="76"/>
      <c r="BG95" s="76"/>
      <c r="BH95" s="76"/>
      <c r="BI95" s="76"/>
      <c r="BJ95" s="76"/>
      <c r="BK95" s="76"/>
      <c r="BL95" s="76"/>
      <c r="BM95" s="76"/>
      <c r="BN95" s="76"/>
      <c r="BO95" s="76"/>
      <c r="BP95" s="76"/>
      <c r="BQ95" s="76"/>
      <c r="BR95" s="76"/>
      <c r="BS95" s="76"/>
      <c r="BT95" s="76"/>
      <c r="BU95" s="76"/>
      <c r="BV95" s="76"/>
      <c r="BW95" s="76"/>
      <c r="BX95" s="76"/>
      <c r="BY95" s="76"/>
      <c r="BZ95" s="76"/>
      <c r="CA95" s="76"/>
      <c r="CB95" s="76"/>
      <c r="CC95" s="76"/>
      <c r="CD95" s="76"/>
      <c r="CE95" s="76"/>
      <c r="CF95" s="76"/>
      <c r="CG95" s="76"/>
      <c r="CH95" s="76"/>
      <c r="CI95" s="76"/>
      <c r="CJ95" s="76"/>
      <c r="CK95" s="76"/>
      <c r="CL95" s="76"/>
      <c r="CM95" s="76"/>
      <c r="CN95" s="76"/>
      <c r="CO95" s="76"/>
      <c r="CP95" s="76"/>
      <c r="CQ95" s="76"/>
      <c r="CR95" s="76"/>
      <c r="CS95" s="76"/>
      <c r="CT95" s="76"/>
      <c r="CU95" s="76"/>
      <c r="CV95" s="76"/>
      <c r="CW95" s="76"/>
      <c r="CX95" s="76"/>
      <c r="CY95" s="76"/>
      <c r="CZ95" s="76"/>
      <c r="DA95" s="76"/>
      <c r="DB95" s="76"/>
      <c r="DC95" s="76"/>
      <c r="DD95" s="76"/>
      <c r="DE95" s="76"/>
      <c r="DF95" s="76"/>
      <c r="DG95" s="76"/>
      <c r="DH95" s="76"/>
      <c r="DI95" s="76"/>
      <c r="DJ95" s="76"/>
      <c r="DK95" s="76"/>
      <c r="DL95" s="76"/>
      <c r="DM95" s="76"/>
      <c r="DN95" s="76"/>
      <c r="DO95" s="76"/>
      <c r="DP95" s="76"/>
      <c r="DQ95" s="76"/>
      <c r="DR95" s="76"/>
      <c r="DS95" s="76"/>
      <c r="DT95" s="76"/>
      <c r="DU95" s="76"/>
      <c r="DV95" s="76"/>
      <c r="DW95" s="76"/>
      <c r="DX95" s="76"/>
      <c r="DY95" s="76"/>
      <c r="DZ95" s="76"/>
      <c r="EA95" s="76"/>
      <c r="EB95" s="76"/>
      <c r="EC95" s="76"/>
      <c r="ED95" s="76"/>
      <c r="EE95" s="76"/>
      <c r="EF95" s="76"/>
      <c r="EG95" s="76"/>
      <c r="EH95" s="76"/>
      <c r="EI95" s="76"/>
      <c r="EJ95" s="76"/>
      <c r="EK95" s="76"/>
      <c r="EL95" s="76"/>
      <c r="EM95" s="76"/>
      <c r="EN95" s="76"/>
      <c r="EO95" s="76"/>
      <c r="EP95" s="76"/>
      <c r="EQ95" s="76"/>
      <c r="ER95" s="76"/>
      <c r="ES95" s="76"/>
      <c r="ET95" s="76"/>
      <c r="EU95" s="76"/>
      <c r="EV95" s="76"/>
      <c r="EW95" s="76"/>
      <c r="EX95" s="76"/>
      <c r="EY95" s="76"/>
      <c r="EZ95" s="76"/>
      <c r="FA95" s="76"/>
      <c r="FB95" s="76"/>
      <c r="FC95" s="76"/>
      <c r="FD95" s="76"/>
      <c r="FE95" s="76"/>
      <c r="FF95" s="76"/>
      <c r="FG95" s="76"/>
      <c r="FH95" s="76"/>
      <c r="FI95" s="76"/>
      <c r="FJ95" s="76"/>
      <c r="FK95" s="76"/>
      <c r="FL95" s="76"/>
      <c r="FM95" s="76"/>
      <c r="FN95" s="76"/>
      <c r="FO95" s="76"/>
      <c r="FP95" s="76"/>
      <c r="FQ95" s="76"/>
      <c r="FR95" s="76"/>
      <c r="FS95" s="76"/>
      <c r="FT95" s="76"/>
      <c r="FU95" s="76"/>
      <c r="FV95" s="76"/>
      <c r="FW95" s="76"/>
      <c r="FX95" s="76"/>
      <c r="FY95" s="76"/>
      <c r="FZ95" s="76"/>
      <c r="GA95" s="76"/>
      <c r="GB95" s="76"/>
      <c r="GC95" s="76"/>
      <c r="GD95" s="76"/>
      <c r="GE95" s="76"/>
      <c r="GF95" s="76"/>
      <c r="GG95" s="76"/>
      <c r="GH95" s="76"/>
      <c r="GI95" s="76"/>
      <c r="GJ95" s="76"/>
      <c r="GK95" s="76"/>
      <c r="GL95" s="76"/>
      <c r="GM95" s="76"/>
      <c r="GN95" s="76"/>
      <c r="GO95" s="76"/>
      <c r="GP95" s="76"/>
      <c r="GQ95" s="76"/>
      <c r="GR95" s="76"/>
      <c r="GS95" s="76"/>
      <c r="GT95" s="76"/>
      <c r="GU95" s="76"/>
      <c r="GV95" s="76"/>
      <c r="GW95" s="76"/>
      <c r="GX95" s="76"/>
      <c r="GY95" s="76"/>
      <c r="GZ95" s="76"/>
      <c r="HA95" s="76"/>
      <c r="HB95" s="76"/>
      <c r="HC95" s="76"/>
      <c r="HD95" s="76"/>
      <c r="HE95" s="76"/>
      <c r="HF95" s="76"/>
      <c r="HG95" s="76"/>
      <c r="HH95" s="76"/>
      <c r="HI95" s="76"/>
      <c r="HJ95" s="76"/>
      <c r="HK95" s="76"/>
      <c r="HL95" s="76"/>
      <c r="HM95" s="76"/>
      <c r="HN95" s="76"/>
      <c r="HO95" s="76"/>
      <c r="HP95" s="76"/>
      <c r="HQ95" s="76"/>
      <c r="HR95" s="76"/>
      <c r="HS95" s="76"/>
      <c r="HT95" s="76"/>
      <c r="HU95" s="76"/>
      <c r="HV95" s="76"/>
      <c r="HW95" s="76"/>
      <c r="HX95" s="76"/>
      <c r="HY95" s="76"/>
      <c r="HZ95" s="76"/>
      <c r="IA95" s="76"/>
      <c r="IB95" s="76"/>
      <c r="IC95" s="76"/>
      <c r="ID95" s="76"/>
      <c r="IE95" s="76"/>
      <c r="IF95" s="76"/>
      <c r="IG95" s="76"/>
      <c r="IH95" s="76"/>
      <c r="II95" s="76"/>
      <c r="IJ95" s="76"/>
      <c r="IK95" s="76"/>
      <c r="IL95" s="76"/>
      <c r="IM95" s="76"/>
      <c r="IN95" s="76"/>
      <c r="IO95" s="76"/>
      <c r="IP95" s="76"/>
      <c r="IQ95" s="76"/>
      <c r="IR95" s="76"/>
      <c r="IS95" s="76"/>
      <c r="IT95" s="76"/>
      <c r="IU95" s="76"/>
    </row>
    <row r="96" spans="1:255" ht="12.75">
      <c r="A96" s="92">
        <v>431002</v>
      </c>
      <c r="B96" s="93" t="s">
        <v>138</v>
      </c>
      <c r="C96" s="91">
        <v>49723123.700000003</v>
      </c>
      <c r="D96" s="91">
        <v>21318738</v>
      </c>
      <c r="E96" s="91">
        <v>8943200</v>
      </c>
      <c r="F96" s="91">
        <v>1917700</v>
      </c>
      <c r="G96" s="91">
        <v>10457838</v>
      </c>
      <c r="H96" s="91">
        <v>0</v>
      </c>
      <c r="I96" s="91">
        <v>26860416.800000001</v>
      </c>
      <c r="J96" s="91">
        <v>24331762.800000001</v>
      </c>
      <c r="K96" s="91">
        <v>20260000</v>
      </c>
      <c r="L96" s="91">
        <v>671000</v>
      </c>
      <c r="M96" s="91">
        <v>1386546</v>
      </c>
      <c r="N96" s="91">
        <v>2014216.8</v>
      </c>
      <c r="O96" s="91">
        <v>2528654</v>
      </c>
      <c r="P96" s="91">
        <v>732000</v>
      </c>
      <c r="Q96" s="91">
        <v>156454</v>
      </c>
      <c r="R96" s="91">
        <v>1640200</v>
      </c>
      <c r="S96" s="91">
        <v>0</v>
      </c>
      <c r="T96" s="91">
        <v>1309754.7</v>
      </c>
      <c r="U96" s="91">
        <v>0</v>
      </c>
      <c r="V96" s="91">
        <v>234214.2</v>
      </c>
      <c r="W96" s="91">
        <v>0</v>
      </c>
      <c r="X96" s="91">
        <v>0</v>
      </c>
      <c r="Y96" s="91">
        <v>46938991.379999995</v>
      </c>
      <c r="Z96" s="91">
        <v>46467275.079999998</v>
      </c>
      <c r="AA96" s="91">
        <v>23870811.550000001</v>
      </c>
      <c r="AB96" s="91">
        <v>22596463.530000001</v>
      </c>
      <c r="AC96" s="91">
        <v>3490536.97</v>
      </c>
      <c r="AD96" s="91">
        <v>0</v>
      </c>
      <c r="AE96" s="91">
        <v>471716.3</v>
      </c>
      <c r="AF96" s="91">
        <v>0</v>
      </c>
      <c r="AG96" s="91">
        <v>0</v>
      </c>
      <c r="AH96" s="91">
        <v>189910588.46000001</v>
      </c>
      <c r="AI96" s="91">
        <v>190355818.28999999</v>
      </c>
      <c r="AJ96" s="91">
        <v>2784132.3200000077</v>
      </c>
      <c r="AK96" s="91">
        <v>2323181.0699999975</v>
      </c>
      <c r="AL96" s="91">
        <v>192694720.78000003</v>
      </c>
      <c r="AM96" s="91">
        <v>192678999.35999998</v>
      </c>
      <c r="AN96" s="91">
        <v>188400</v>
      </c>
      <c r="AO96" s="91">
        <v>23870811.550000001</v>
      </c>
      <c r="AP96" s="91">
        <v>19669121.550000001</v>
      </c>
      <c r="AQ96" s="91">
        <v>840418</v>
      </c>
      <c r="AR96" s="91">
        <v>1344668.8</v>
      </c>
      <c r="AS96" s="91">
        <v>2016603.2</v>
      </c>
      <c r="AT96" s="91">
        <v>23884224.629999999</v>
      </c>
      <c r="AU96" s="91">
        <v>19681669.629999999</v>
      </c>
      <c r="AV96" s="91">
        <v>840483</v>
      </c>
      <c r="AW96" s="91">
        <v>1344772.8</v>
      </c>
      <c r="AX96" s="91">
        <v>2017299.2</v>
      </c>
      <c r="AY96" s="91">
        <v>-13413.08</v>
      </c>
      <c r="AZ96" s="91">
        <v>-12548.08</v>
      </c>
      <c r="BA96" s="91">
        <v>-65</v>
      </c>
      <c r="BB96" s="91">
        <v>-104</v>
      </c>
      <c r="BC96" s="91">
        <v>-696</v>
      </c>
      <c r="BD96" s="76">
        <f t="shared" si="1"/>
        <v>280987</v>
      </c>
      <c r="BE96" s="76"/>
      <c r="BF96" s="76"/>
      <c r="BG96" s="76"/>
      <c r="BH96" s="76"/>
      <c r="BI96" s="76"/>
      <c r="BJ96" s="76"/>
      <c r="BK96" s="76"/>
      <c r="BL96" s="76"/>
      <c r="BM96" s="76"/>
      <c r="BN96" s="76"/>
      <c r="BO96" s="76"/>
      <c r="BP96" s="76"/>
      <c r="BQ96" s="76"/>
      <c r="BR96" s="76"/>
      <c r="BS96" s="76"/>
      <c r="BT96" s="76"/>
      <c r="BU96" s="76"/>
      <c r="BV96" s="76"/>
      <c r="BW96" s="76"/>
      <c r="BX96" s="76"/>
      <c r="BY96" s="76"/>
      <c r="BZ96" s="76"/>
      <c r="CA96" s="76"/>
      <c r="CB96" s="76"/>
      <c r="CC96" s="76"/>
      <c r="CD96" s="76"/>
      <c r="CE96" s="76"/>
      <c r="CF96" s="76"/>
      <c r="CG96" s="76"/>
      <c r="CH96" s="76"/>
      <c r="CI96" s="76"/>
      <c r="CJ96" s="76"/>
      <c r="CK96" s="76"/>
      <c r="CL96" s="76"/>
      <c r="CM96" s="76"/>
      <c r="CN96" s="76"/>
      <c r="CO96" s="76"/>
      <c r="CP96" s="76"/>
      <c r="CQ96" s="76"/>
      <c r="CR96" s="76"/>
      <c r="CS96" s="76"/>
      <c r="CT96" s="76"/>
      <c r="CU96" s="76"/>
      <c r="CV96" s="76"/>
      <c r="CW96" s="76"/>
      <c r="CX96" s="76"/>
      <c r="CY96" s="76"/>
      <c r="CZ96" s="76"/>
      <c r="DA96" s="76"/>
      <c r="DB96" s="76"/>
      <c r="DC96" s="76"/>
      <c r="DD96" s="76"/>
      <c r="DE96" s="76"/>
      <c r="DF96" s="76"/>
      <c r="DG96" s="76"/>
      <c r="DH96" s="76"/>
      <c r="DI96" s="76"/>
      <c r="DJ96" s="76"/>
      <c r="DK96" s="76"/>
      <c r="DL96" s="76"/>
      <c r="DM96" s="76"/>
      <c r="DN96" s="76"/>
      <c r="DO96" s="76"/>
      <c r="DP96" s="76"/>
      <c r="DQ96" s="76"/>
      <c r="DR96" s="76"/>
      <c r="DS96" s="76"/>
      <c r="DT96" s="76"/>
      <c r="DU96" s="76"/>
      <c r="DV96" s="76"/>
      <c r="DW96" s="76"/>
      <c r="DX96" s="76"/>
      <c r="DY96" s="76"/>
      <c r="DZ96" s="76"/>
      <c r="EA96" s="76"/>
      <c r="EB96" s="76"/>
      <c r="EC96" s="76"/>
      <c r="ED96" s="76"/>
      <c r="EE96" s="76"/>
      <c r="EF96" s="76"/>
      <c r="EG96" s="76"/>
      <c r="EH96" s="76"/>
      <c r="EI96" s="76"/>
      <c r="EJ96" s="76"/>
      <c r="EK96" s="76"/>
      <c r="EL96" s="76"/>
      <c r="EM96" s="76"/>
      <c r="EN96" s="76"/>
      <c r="EO96" s="76"/>
      <c r="EP96" s="76"/>
      <c r="EQ96" s="76"/>
      <c r="ER96" s="76"/>
      <c r="ES96" s="76"/>
      <c r="ET96" s="76"/>
      <c r="EU96" s="76"/>
      <c r="EV96" s="76"/>
      <c r="EW96" s="76"/>
      <c r="EX96" s="76"/>
      <c r="EY96" s="76"/>
      <c r="EZ96" s="76"/>
      <c r="FA96" s="76"/>
      <c r="FB96" s="76"/>
      <c r="FC96" s="76"/>
      <c r="FD96" s="76"/>
      <c r="FE96" s="76"/>
      <c r="FF96" s="76"/>
      <c r="FG96" s="76"/>
      <c r="FH96" s="76"/>
      <c r="FI96" s="76"/>
      <c r="FJ96" s="76"/>
      <c r="FK96" s="76"/>
      <c r="FL96" s="76"/>
      <c r="FM96" s="76"/>
      <c r="FN96" s="76"/>
      <c r="FO96" s="76"/>
      <c r="FP96" s="76"/>
      <c r="FQ96" s="76"/>
      <c r="FR96" s="76"/>
      <c r="FS96" s="76"/>
      <c r="FT96" s="76"/>
      <c r="FU96" s="76"/>
      <c r="FV96" s="76"/>
      <c r="FW96" s="76"/>
      <c r="FX96" s="76"/>
      <c r="FY96" s="76"/>
      <c r="FZ96" s="76"/>
      <c r="GA96" s="76"/>
      <c r="GB96" s="76"/>
      <c r="GC96" s="76"/>
      <c r="GD96" s="76"/>
      <c r="GE96" s="76"/>
      <c r="GF96" s="76"/>
      <c r="GG96" s="76"/>
      <c r="GH96" s="76"/>
      <c r="GI96" s="76"/>
      <c r="GJ96" s="76"/>
      <c r="GK96" s="76"/>
      <c r="GL96" s="76"/>
      <c r="GM96" s="76"/>
      <c r="GN96" s="76"/>
      <c r="GO96" s="76"/>
      <c r="GP96" s="76"/>
      <c r="GQ96" s="76"/>
      <c r="GR96" s="76"/>
      <c r="GS96" s="76"/>
      <c r="GT96" s="76"/>
      <c r="GU96" s="76"/>
      <c r="GV96" s="76"/>
      <c r="GW96" s="76"/>
      <c r="GX96" s="76"/>
      <c r="GY96" s="76"/>
      <c r="GZ96" s="76"/>
      <c r="HA96" s="76"/>
      <c r="HB96" s="76"/>
      <c r="HC96" s="76"/>
      <c r="HD96" s="76"/>
      <c r="HE96" s="76"/>
      <c r="HF96" s="76"/>
      <c r="HG96" s="76"/>
      <c r="HH96" s="76"/>
      <c r="HI96" s="76"/>
      <c r="HJ96" s="76"/>
      <c r="HK96" s="76"/>
      <c r="HL96" s="76"/>
      <c r="HM96" s="76"/>
      <c r="HN96" s="76"/>
      <c r="HO96" s="76"/>
      <c r="HP96" s="76"/>
      <c r="HQ96" s="76"/>
      <c r="HR96" s="76"/>
      <c r="HS96" s="76"/>
      <c r="HT96" s="76"/>
      <c r="HU96" s="76"/>
      <c r="HV96" s="76"/>
      <c r="HW96" s="76"/>
      <c r="HX96" s="76"/>
      <c r="HY96" s="76"/>
      <c r="HZ96" s="76"/>
      <c r="IA96" s="76"/>
      <c r="IB96" s="76"/>
      <c r="IC96" s="76"/>
      <c r="ID96" s="76"/>
      <c r="IE96" s="76"/>
      <c r="IF96" s="76"/>
      <c r="IG96" s="76"/>
      <c r="IH96" s="76"/>
      <c r="II96" s="76"/>
      <c r="IJ96" s="76"/>
      <c r="IK96" s="76"/>
      <c r="IL96" s="76"/>
      <c r="IM96" s="76"/>
      <c r="IN96" s="76"/>
      <c r="IO96" s="76"/>
      <c r="IP96" s="76"/>
      <c r="IQ96" s="76"/>
      <c r="IR96" s="76"/>
      <c r="IS96" s="76"/>
      <c r="IT96" s="76"/>
      <c r="IU96" s="76"/>
    </row>
    <row r="97" spans="1:255" ht="12.75">
      <c r="A97" s="92">
        <v>431003</v>
      </c>
      <c r="B97" s="93" t="s">
        <v>139</v>
      </c>
      <c r="C97" s="91">
        <v>75088543.680000007</v>
      </c>
      <c r="D97" s="91">
        <v>31079320</v>
      </c>
      <c r="E97" s="91">
        <v>13052800</v>
      </c>
      <c r="F97" s="91">
        <v>1572000</v>
      </c>
      <c r="G97" s="91">
        <v>16454520</v>
      </c>
      <c r="H97" s="91">
        <v>0</v>
      </c>
      <c r="I97" s="91">
        <v>42620600</v>
      </c>
      <c r="J97" s="91">
        <v>38744600</v>
      </c>
      <c r="K97" s="91">
        <v>33599000</v>
      </c>
      <c r="L97" s="91">
        <v>1960000</v>
      </c>
      <c r="M97" s="91">
        <v>1220000</v>
      </c>
      <c r="N97" s="91">
        <v>1965600</v>
      </c>
      <c r="O97" s="91">
        <v>3876000</v>
      </c>
      <c r="P97" s="91">
        <v>1678000</v>
      </c>
      <c r="Q97" s="91">
        <v>568000</v>
      </c>
      <c r="R97" s="91">
        <v>1630000</v>
      </c>
      <c r="S97" s="91">
        <v>0</v>
      </c>
      <c r="T97" s="91">
        <v>1198133.26</v>
      </c>
      <c r="U97" s="91">
        <v>0</v>
      </c>
      <c r="V97" s="91">
        <v>190490.42</v>
      </c>
      <c r="W97" s="91">
        <v>0</v>
      </c>
      <c r="X97" s="91">
        <v>0</v>
      </c>
      <c r="Y97" s="91">
        <v>59015985.520000003</v>
      </c>
      <c r="Z97" s="91">
        <v>58913429.43</v>
      </c>
      <c r="AA97" s="91">
        <v>37907857.140000001</v>
      </c>
      <c r="AB97" s="91">
        <v>21005572.289999999</v>
      </c>
      <c r="AC97" s="91">
        <v>5175316.8899999997</v>
      </c>
      <c r="AD97" s="91">
        <v>0</v>
      </c>
      <c r="AE97" s="91">
        <v>102556.09</v>
      </c>
      <c r="AF97" s="91">
        <v>0</v>
      </c>
      <c r="AG97" s="91">
        <v>0</v>
      </c>
      <c r="AH97" s="91">
        <v>191963000.63999999</v>
      </c>
      <c r="AI97" s="91">
        <v>189083588.43000001</v>
      </c>
      <c r="AJ97" s="91">
        <v>16072558.160000004</v>
      </c>
      <c r="AK97" s="91">
        <v>15235815.300000001</v>
      </c>
      <c r="AL97" s="91">
        <v>208035558.79999998</v>
      </c>
      <c r="AM97" s="91">
        <v>204319403.73000002</v>
      </c>
      <c r="AN97" s="91">
        <v>300000</v>
      </c>
      <c r="AO97" s="91">
        <v>37907857.140000001</v>
      </c>
      <c r="AP97" s="91">
        <v>31241932.140000001</v>
      </c>
      <c r="AQ97" s="91">
        <v>1999679.7</v>
      </c>
      <c r="AR97" s="91">
        <v>1866362.5</v>
      </c>
      <c r="AS97" s="91">
        <v>2799882.8</v>
      </c>
      <c r="AT97" s="91">
        <v>37984322.140000001</v>
      </c>
      <c r="AU97" s="91">
        <v>31310857.140000001</v>
      </c>
      <c r="AV97" s="91">
        <v>2001258</v>
      </c>
      <c r="AW97" s="91">
        <v>1867840.8</v>
      </c>
      <c r="AX97" s="91">
        <v>2804366.2</v>
      </c>
      <c r="AY97" s="91">
        <v>-76465</v>
      </c>
      <c r="AZ97" s="91">
        <v>-68925</v>
      </c>
      <c r="BA97" s="91">
        <v>-1578.3</v>
      </c>
      <c r="BB97" s="91">
        <v>-1478.3</v>
      </c>
      <c r="BC97" s="91">
        <v>-4483.3999999999996</v>
      </c>
      <c r="BD97" s="76">
        <f t="shared" si="1"/>
        <v>446313</v>
      </c>
      <c r="BE97" s="76"/>
      <c r="BF97" s="76"/>
      <c r="BG97" s="76"/>
      <c r="BH97" s="76"/>
      <c r="BI97" s="76"/>
      <c r="BJ97" s="76"/>
      <c r="BK97" s="76"/>
      <c r="BL97" s="76"/>
      <c r="BM97" s="76"/>
      <c r="BN97" s="76"/>
      <c r="BO97" s="76"/>
      <c r="BP97" s="76"/>
      <c r="BQ97" s="76"/>
      <c r="BR97" s="76"/>
      <c r="BS97" s="76"/>
      <c r="BT97" s="76"/>
      <c r="BU97" s="76"/>
      <c r="BV97" s="76"/>
      <c r="BW97" s="76"/>
      <c r="BX97" s="76"/>
      <c r="BY97" s="76"/>
      <c r="BZ97" s="76"/>
      <c r="CA97" s="76"/>
      <c r="CB97" s="76"/>
      <c r="CC97" s="76"/>
      <c r="CD97" s="76"/>
      <c r="CE97" s="76"/>
      <c r="CF97" s="76"/>
      <c r="CG97" s="76"/>
      <c r="CH97" s="76"/>
      <c r="CI97" s="76"/>
      <c r="CJ97" s="76"/>
      <c r="CK97" s="76"/>
      <c r="CL97" s="76"/>
      <c r="CM97" s="76"/>
      <c r="CN97" s="76"/>
      <c r="CO97" s="76"/>
      <c r="CP97" s="76"/>
      <c r="CQ97" s="76"/>
      <c r="CR97" s="76"/>
      <c r="CS97" s="76"/>
      <c r="CT97" s="76"/>
      <c r="CU97" s="76"/>
      <c r="CV97" s="76"/>
      <c r="CW97" s="76"/>
      <c r="CX97" s="76"/>
      <c r="CY97" s="76"/>
      <c r="CZ97" s="76"/>
      <c r="DA97" s="76"/>
      <c r="DB97" s="76"/>
      <c r="DC97" s="76"/>
      <c r="DD97" s="76"/>
      <c r="DE97" s="76"/>
      <c r="DF97" s="76"/>
      <c r="DG97" s="76"/>
      <c r="DH97" s="76"/>
      <c r="DI97" s="76"/>
      <c r="DJ97" s="76"/>
      <c r="DK97" s="76"/>
      <c r="DL97" s="76"/>
      <c r="DM97" s="76"/>
      <c r="DN97" s="76"/>
      <c r="DO97" s="76"/>
      <c r="DP97" s="76"/>
      <c r="DQ97" s="76"/>
      <c r="DR97" s="76"/>
      <c r="DS97" s="76"/>
      <c r="DT97" s="76"/>
      <c r="DU97" s="76"/>
      <c r="DV97" s="76"/>
      <c r="DW97" s="76"/>
      <c r="DX97" s="76"/>
      <c r="DY97" s="76"/>
      <c r="DZ97" s="76"/>
      <c r="EA97" s="76"/>
      <c r="EB97" s="76"/>
      <c r="EC97" s="76"/>
      <c r="ED97" s="76"/>
      <c r="EE97" s="76"/>
      <c r="EF97" s="76"/>
      <c r="EG97" s="76"/>
      <c r="EH97" s="76"/>
      <c r="EI97" s="76"/>
      <c r="EJ97" s="76"/>
      <c r="EK97" s="76"/>
      <c r="EL97" s="76"/>
      <c r="EM97" s="76"/>
      <c r="EN97" s="76"/>
      <c r="EO97" s="76"/>
      <c r="EP97" s="76"/>
      <c r="EQ97" s="76"/>
      <c r="ER97" s="76"/>
      <c r="ES97" s="76"/>
      <c r="ET97" s="76"/>
      <c r="EU97" s="76"/>
      <c r="EV97" s="76"/>
      <c r="EW97" s="76"/>
      <c r="EX97" s="76"/>
      <c r="EY97" s="76"/>
      <c r="EZ97" s="76"/>
      <c r="FA97" s="76"/>
      <c r="FB97" s="76"/>
      <c r="FC97" s="76"/>
      <c r="FD97" s="76"/>
      <c r="FE97" s="76"/>
      <c r="FF97" s="76"/>
      <c r="FG97" s="76"/>
      <c r="FH97" s="76"/>
      <c r="FI97" s="76"/>
      <c r="FJ97" s="76"/>
      <c r="FK97" s="76"/>
      <c r="FL97" s="76"/>
      <c r="FM97" s="76"/>
      <c r="FN97" s="76"/>
      <c r="FO97" s="76"/>
      <c r="FP97" s="76"/>
      <c r="FQ97" s="76"/>
      <c r="FR97" s="76"/>
      <c r="FS97" s="76"/>
      <c r="FT97" s="76"/>
      <c r="FU97" s="76"/>
      <c r="FV97" s="76"/>
      <c r="FW97" s="76"/>
      <c r="FX97" s="76"/>
      <c r="FY97" s="76"/>
      <c r="FZ97" s="76"/>
      <c r="GA97" s="76"/>
      <c r="GB97" s="76"/>
      <c r="GC97" s="76"/>
      <c r="GD97" s="76"/>
      <c r="GE97" s="76"/>
      <c r="GF97" s="76"/>
      <c r="GG97" s="76"/>
      <c r="GH97" s="76"/>
      <c r="GI97" s="76"/>
      <c r="GJ97" s="76"/>
      <c r="GK97" s="76"/>
      <c r="GL97" s="76"/>
      <c r="GM97" s="76"/>
      <c r="GN97" s="76"/>
      <c r="GO97" s="76"/>
      <c r="GP97" s="76"/>
      <c r="GQ97" s="76"/>
      <c r="GR97" s="76"/>
      <c r="GS97" s="76"/>
      <c r="GT97" s="76"/>
      <c r="GU97" s="76"/>
      <c r="GV97" s="76"/>
      <c r="GW97" s="76"/>
      <c r="GX97" s="76"/>
      <c r="GY97" s="76"/>
      <c r="GZ97" s="76"/>
      <c r="HA97" s="76"/>
      <c r="HB97" s="76"/>
      <c r="HC97" s="76"/>
      <c r="HD97" s="76"/>
      <c r="HE97" s="76"/>
      <c r="HF97" s="76"/>
      <c r="HG97" s="76"/>
      <c r="HH97" s="76"/>
      <c r="HI97" s="76"/>
      <c r="HJ97" s="76"/>
      <c r="HK97" s="76"/>
      <c r="HL97" s="76"/>
      <c r="HM97" s="76"/>
      <c r="HN97" s="76"/>
      <c r="HO97" s="76"/>
      <c r="HP97" s="76"/>
      <c r="HQ97" s="76"/>
      <c r="HR97" s="76"/>
      <c r="HS97" s="76"/>
      <c r="HT97" s="76"/>
      <c r="HU97" s="76"/>
      <c r="HV97" s="76"/>
      <c r="HW97" s="76"/>
      <c r="HX97" s="76"/>
      <c r="HY97" s="76"/>
      <c r="HZ97" s="76"/>
      <c r="IA97" s="76"/>
      <c r="IB97" s="76"/>
      <c r="IC97" s="76"/>
      <c r="ID97" s="76"/>
      <c r="IE97" s="76"/>
      <c r="IF97" s="76"/>
      <c r="IG97" s="76"/>
      <c r="IH97" s="76"/>
      <c r="II97" s="76"/>
      <c r="IJ97" s="76"/>
      <c r="IK97" s="76"/>
      <c r="IL97" s="76"/>
      <c r="IM97" s="76"/>
      <c r="IN97" s="76"/>
      <c r="IO97" s="76"/>
      <c r="IP97" s="76"/>
      <c r="IQ97" s="76"/>
      <c r="IR97" s="76"/>
      <c r="IS97" s="76"/>
      <c r="IT97" s="76"/>
      <c r="IU97" s="76"/>
    </row>
    <row r="98" spans="1:255" ht="12.75">
      <c r="A98" s="92">
        <v>431021</v>
      </c>
      <c r="B98" s="93" t="s">
        <v>140</v>
      </c>
      <c r="C98" s="91">
        <v>172928998.15000001</v>
      </c>
      <c r="D98" s="91">
        <v>52299575</v>
      </c>
      <c r="E98" s="91">
        <v>35315520</v>
      </c>
      <c r="F98" s="91">
        <v>3994400</v>
      </c>
      <c r="G98" s="91">
        <v>12989655</v>
      </c>
      <c r="H98" s="91">
        <v>0</v>
      </c>
      <c r="I98" s="91">
        <v>118925581</v>
      </c>
      <c r="J98" s="91">
        <v>109924595</v>
      </c>
      <c r="K98" s="91">
        <v>90711000</v>
      </c>
      <c r="L98" s="91">
        <v>11601000</v>
      </c>
      <c r="M98" s="91">
        <v>0</v>
      </c>
      <c r="N98" s="91">
        <v>7612595</v>
      </c>
      <c r="O98" s="91">
        <v>9000986</v>
      </c>
      <c r="P98" s="91">
        <v>6032000</v>
      </c>
      <c r="Q98" s="91">
        <v>0</v>
      </c>
      <c r="R98" s="91">
        <v>2968986</v>
      </c>
      <c r="S98" s="91">
        <v>0</v>
      </c>
      <c r="T98" s="91">
        <v>1475177.57</v>
      </c>
      <c r="U98" s="91">
        <v>0</v>
      </c>
      <c r="V98" s="91">
        <v>228664.58</v>
      </c>
      <c r="W98" s="91">
        <v>0</v>
      </c>
      <c r="X98" s="91">
        <v>0</v>
      </c>
      <c r="Y98" s="91">
        <v>119834716.97000001</v>
      </c>
      <c r="Z98" s="91">
        <v>119629101.96000001</v>
      </c>
      <c r="AA98" s="91">
        <v>106771427.45</v>
      </c>
      <c r="AB98" s="91">
        <v>12857674.51</v>
      </c>
      <c r="AC98" s="91">
        <v>2381863.19</v>
      </c>
      <c r="AD98" s="91">
        <v>0</v>
      </c>
      <c r="AE98" s="91">
        <v>205615.01</v>
      </c>
      <c r="AF98" s="91">
        <v>0</v>
      </c>
      <c r="AG98" s="91">
        <v>0</v>
      </c>
      <c r="AH98" s="91">
        <v>295814638.26999998</v>
      </c>
      <c r="AI98" s="91">
        <v>295749749.19</v>
      </c>
      <c r="AJ98" s="91">
        <v>53094281.179999992</v>
      </c>
      <c r="AK98" s="91">
        <v>49941113.630000003</v>
      </c>
      <c r="AL98" s="91">
        <v>348908919.44999999</v>
      </c>
      <c r="AM98" s="91">
        <v>345690862.81999999</v>
      </c>
      <c r="AN98" s="91">
        <v>350940</v>
      </c>
      <c r="AO98" s="91">
        <v>106771427.45</v>
      </c>
      <c r="AP98" s="91">
        <v>88007172.450000003</v>
      </c>
      <c r="AQ98" s="91">
        <v>11258571</v>
      </c>
      <c r="AR98" s="91">
        <v>0</v>
      </c>
      <c r="AS98" s="91">
        <v>7505684</v>
      </c>
      <c r="AT98" s="91">
        <v>106936230.06</v>
      </c>
      <c r="AU98" s="91">
        <v>88160870.060000002</v>
      </c>
      <c r="AV98" s="91">
        <v>11265216</v>
      </c>
      <c r="AW98" s="91">
        <v>0</v>
      </c>
      <c r="AX98" s="91">
        <v>7510144</v>
      </c>
      <c r="AY98" s="91">
        <v>-164802.60999999999</v>
      </c>
      <c r="AZ98" s="91">
        <v>-153697.60999999999</v>
      </c>
      <c r="BA98" s="91">
        <v>-6645</v>
      </c>
      <c r="BB98" s="91">
        <v>0</v>
      </c>
      <c r="BC98" s="91">
        <v>-4460</v>
      </c>
      <c r="BD98" s="76">
        <f t="shared" si="1"/>
        <v>1257245</v>
      </c>
      <c r="BE98" s="76"/>
      <c r="BF98" s="76"/>
      <c r="BG98" s="76"/>
      <c r="BH98" s="76"/>
      <c r="BI98" s="76"/>
      <c r="BJ98" s="76"/>
      <c r="BK98" s="76"/>
      <c r="BL98" s="76"/>
      <c r="BM98" s="76"/>
      <c r="BN98" s="76"/>
      <c r="BO98" s="76"/>
      <c r="BP98" s="76"/>
      <c r="BQ98" s="76"/>
      <c r="BR98" s="76"/>
      <c r="BS98" s="76"/>
      <c r="BT98" s="76"/>
      <c r="BU98" s="76"/>
      <c r="BV98" s="76"/>
      <c r="BW98" s="76"/>
      <c r="BX98" s="76"/>
      <c r="BY98" s="76"/>
      <c r="BZ98" s="76"/>
      <c r="CA98" s="76"/>
      <c r="CB98" s="76"/>
      <c r="CC98" s="76"/>
      <c r="CD98" s="76"/>
      <c r="CE98" s="76"/>
      <c r="CF98" s="76"/>
      <c r="CG98" s="76"/>
      <c r="CH98" s="76"/>
      <c r="CI98" s="76"/>
      <c r="CJ98" s="76"/>
      <c r="CK98" s="76"/>
      <c r="CL98" s="76"/>
      <c r="CM98" s="76"/>
      <c r="CN98" s="76"/>
      <c r="CO98" s="76"/>
      <c r="CP98" s="76"/>
      <c r="CQ98" s="76"/>
      <c r="CR98" s="76"/>
      <c r="CS98" s="76"/>
      <c r="CT98" s="76"/>
      <c r="CU98" s="76"/>
      <c r="CV98" s="76"/>
      <c r="CW98" s="76"/>
      <c r="CX98" s="76"/>
      <c r="CY98" s="76"/>
      <c r="CZ98" s="76"/>
      <c r="DA98" s="76"/>
      <c r="DB98" s="76"/>
      <c r="DC98" s="76"/>
      <c r="DD98" s="76"/>
      <c r="DE98" s="76"/>
      <c r="DF98" s="76"/>
      <c r="DG98" s="76"/>
      <c r="DH98" s="76"/>
      <c r="DI98" s="76"/>
      <c r="DJ98" s="76"/>
      <c r="DK98" s="76"/>
      <c r="DL98" s="76"/>
      <c r="DM98" s="76"/>
      <c r="DN98" s="76"/>
      <c r="DO98" s="76"/>
      <c r="DP98" s="76"/>
      <c r="DQ98" s="76"/>
      <c r="DR98" s="76"/>
      <c r="DS98" s="76"/>
      <c r="DT98" s="76"/>
      <c r="DU98" s="76"/>
      <c r="DV98" s="76"/>
      <c r="DW98" s="76"/>
      <c r="DX98" s="76"/>
      <c r="DY98" s="76"/>
      <c r="DZ98" s="76"/>
      <c r="EA98" s="76"/>
      <c r="EB98" s="76"/>
      <c r="EC98" s="76"/>
      <c r="ED98" s="76"/>
      <c r="EE98" s="76"/>
      <c r="EF98" s="76"/>
      <c r="EG98" s="76"/>
      <c r="EH98" s="76"/>
      <c r="EI98" s="76"/>
      <c r="EJ98" s="76"/>
      <c r="EK98" s="76"/>
      <c r="EL98" s="76"/>
      <c r="EM98" s="76"/>
      <c r="EN98" s="76"/>
      <c r="EO98" s="76"/>
      <c r="EP98" s="76"/>
      <c r="EQ98" s="76"/>
      <c r="ER98" s="76"/>
      <c r="ES98" s="76"/>
      <c r="ET98" s="76"/>
      <c r="EU98" s="76"/>
      <c r="EV98" s="76"/>
      <c r="EW98" s="76"/>
      <c r="EX98" s="76"/>
      <c r="EY98" s="76"/>
      <c r="EZ98" s="76"/>
      <c r="FA98" s="76"/>
      <c r="FB98" s="76"/>
      <c r="FC98" s="76"/>
      <c r="FD98" s="76"/>
      <c r="FE98" s="76"/>
      <c r="FF98" s="76"/>
      <c r="FG98" s="76"/>
      <c r="FH98" s="76"/>
      <c r="FI98" s="76"/>
      <c r="FJ98" s="76"/>
      <c r="FK98" s="76"/>
      <c r="FL98" s="76"/>
      <c r="FM98" s="76"/>
      <c r="FN98" s="76"/>
      <c r="FO98" s="76"/>
      <c r="FP98" s="76"/>
      <c r="FQ98" s="76"/>
      <c r="FR98" s="76"/>
      <c r="FS98" s="76"/>
      <c r="FT98" s="76"/>
      <c r="FU98" s="76"/>
      <c r="FV98" s="76"/>
      <c r="FW98" s="76"/>
      <c r="FX98" s="76"/>
      <c r="FY98" s="76"/>
      <c r="FZ98" s="76"/>
      <c r="GA98" s="76"/>
      <c r="GB98" s="76"/>
      <c r="GC98" s="76"/>
      <c r="GD98" s="76"/>
      <c r="GE98" s="76"/>
      <c r="GF98" s="76"/>
      <c r="GG98" s="76"/>
      <c r="GH98" s="76"/>
      <c r="GI98" s="76"/>
      <c r="GJ98" s="76"/>
      <c r="GK98" s="76"/>
      <c r="GL98" s="76"/>
      <c r="GM98" s="76"/>
      <c r="GN98" s="76"/>
      <c r="GO98" s="76"/>
      <c r="GP98" s="76"/>
      <c r="GQ98" s="76"/>
      <c r="GR98" s="76"/>
      <c r="GS98" s="76"/>
      <c r="GT98" s="76"/>
      <c r="GU98" s="76"/>
      <c r="GV98" s="76"/>
      <c r="GW98" s="76"/>
      <c r="GX98" s="76"/>
      <c r="GY98" s="76"/>
      <c r="GZ98" s="76"/>
      <c r="HA98" s="76"/>
      <c r="HB98" s="76"/>
      <c r="HC98" s="76"/>
      <c r="HD98" s="76"/>
      <c r="HE98" s="76"/>
      <c r="HF98" s="76"/>
      <c r="HG98" s="76"/>
      <c r="HH98" s="76"/>
      <c r="HI98" s="76"/>
      <c r="HJ98" s="76"/>
      <c r="HK98" s="76"/>
      <c r="HL98" s="76"/>
      <c r="HM98" s="76"/>
      <c r="HN98" s="76"/>
      <c r="HO98" s="76"/>
      <c r="HP98" s="76"/>
      <c r="HQ98" s="76"/>
      <c r="HR98" s="76"/>
      <c r="HS98" s="76"/>
      <c r="HT98" s="76"/>
      <c r="HU98" s="76"/>
      <c r="HV98" s="76"/>
      <c r="HW98" s="76"/>
      <c r="HX98" s="76"/>
      <c r="HY98" s="76"/>
      <c r="HZ98" s="76"/>
      <c r="IA98" s="76"/>
      <c r="IB98" s="76"/>
      <c r="IC98" s="76"/>
      <c r="ID98" s="76"/>
      <c r="IE98" s="76"/>
      <c r="IF98" s="76"/>
      <c r="IG98" s="76"/>
      <c r="IH98" s="76"/>
      <c r="II98" s="76"/>
      <c r="IJ98" s="76"/>
      <c r="IK98" s="76"/>
      <c r="IL98" s="76"/>
      <c r="IM98" s="76"/>
      <c r="IN98" s="76"/>
      <c r="IO98" s="76"/>
      <c r="IP98" s="76"/>
      <c r="IQ98" s="76"/>
      <c r="IR98" s="76"/>
      <c r="IS98" s="76"/>
      <c r="IT98" s="76"/>
      <c r="IU98" s="76"/>
    </row>
    <row r="99" spans="1:255" ht="12.75">
      <c r="A99" s="92">
        <v>431022</v>
      </c>
      <c r="B99" s="93" t="s">
        <v>141</v>
      </c>
      <c r="C99" s="91">
        <v>145491780.25999999</v>
      </c>
      <c r="D99" s="91">
        <v>61463355.890000001</v>
      </c>
      <c r="E99" s="91">
        <v>33355500</v>
      </c>
      <c r="F99" s="91">
        <v>2802800</v>
      </c>
      <c r="G99" s="91">
        <v>25305055.890000001</v>
      </c>
      <c r="H99" s="91">
        <v>0</v>
      </c>
      <c r="I99" s="91">
        <v>82452300</v>
      </c>
      <c r="J99" s="91">
        <v>74966000</v>
      </c>
      <c r="K99" s="91">
        <v>58402000</v>
      </c>
      <c r="L99" s="91">
        <v>11596000</v>
      </c>
      <c r="M99" s="91">
        <v>0</v>
      </c>
      <c r="N99" s="91">
        <v>4968000</v>
      </c>
      <c r="O99" s="91">
        <v>7486300</v>
      </c>
      <c r="P99" s="91">
        <v>4907000</v>
      </c>
      <c r="Q99" s="91">
        <v>0</v>
      </c>
      <c r="R99" s="91">
        <v>2579300</v>
      </c>
      <c r="S99" s="91">
        <v>0</v>
      </c>
      <c r="T99" s="91">
        <v>1511605.69</v>
      </c>
      <c r="U99" s="91">
        <v>0</v>
      </c>
      <c r="V99" s="91">
        <v>64518.68</v>
      </c>
      <c r="W99" s="91">
        <v>0</v>
      </c>
      <c r="X99" s="91">
        <v>0</v>
      </c>
      <c r="Y99" s="91">
        <v>81700743.310000002</v>
      </c>
      <c r="Z99" s="91">
        <v>81632388.939999998</v>
      </c>
      <c r="AA99" s="91">
        <v>71704059.370000005</v>
      </c>
      <c r="AB99" s="91">
        <v>9928329.5700000003</v>
      </c>
      <c r="AC99" s="91">
        <v>1804388.6</v>
      </c>
      <c r="AD99" s="91">
        <v>0</v>
      </c>
      <c r="AE99" s="91">
        <v>68354.37</v>
      </c>
      <c r="AF99" s="91">
        <v>0</v>
      </c>
      <c r="AG99" s="91">
        <v>0</v>
      </c>
      <c r="AH99" s="91">
        <v>287538468.25</v>
      </c>
      <c r="AI99" s="91">
        <v>288538323.44999999</v>
      </c>
      <c r="AJ99" s="91">
        <v>63791036.949999988</v>
      </c>
      <c r="AK99" s="91">
        <v>60529096.320000008</v>
      </c>
      <c r="AL99" s="91">
        <v>351329505.19999999</v>
      </c>
      <c r="AM99" s="91">
        <v>349067419.76999998</v>
      </c>
      <c r="AN99" s="91">
        <v>279300</v>
      </c>
      <c r="AO99" s="91">
        <v>71704059.370000005</v>
      </c>
      <c r="AP99" s="91">
        <v>59080645.079999998</v>
      </c>
      <c r="AQ99" s="91">
        <v>8836539.6400000006</v>
      </c>
      <c r="AR99" s="91">
        <v>0</v>
      </c>
      <c r="AS99" s="91">
        <v>3786874.65</v>
      </c>
      <c r="AT99" s="91">
        <v>71876805</v>
      </c>
      <c r="AU99" s="91">
        <v>59244405</v>
      </c>
      <c r="AV99" s="91">
        <v>8842680</v>
      </c>
      <c r="AW99" s="91">
        <v>0</v>
      </c>
      <c r="AX99" s="91">
        <v>3789720</v>
      </c>
      <c r="AY99" s="91">
        <v>-172745.63</v>
      </c>
      <c r="AZ99" s="91">
        <v>-163759.92000000001</v>
      </c>
      <c r="BA99" s="91">
        <v>-6140.36</v>
      </c>
      <c r="BB99" s="91">
        <v>0</v>
      </c>
      <c r="BC99" s="91">
        <v>-2845.35</v>
      </c>
      <c r="BD99" s="76">
        <f t="shared" si="1"/>
        <v>844009</v>
      </c>
      <c r="BE99" s="76"/>
      <c r="BF99" s="76"/>
      <c r="BG99" s="76"/>
      <c r="BH99" s="76"/>
      <c r="BI99" s="76"/>
      <c r="BJ99" s="76"/>
      <c r="BK99" s="76"/>
      <c r="BL99" s="76"/>
      <c r="BM99" s="76"/>
      <c r="BN99" s="76"/>
      <c r="BO99" s="76"/>
      <c r="BP99" s="76"/>
      <c r="BQ99" s="76"/>
      <c r="BR99" s="76"/>
      <c r="BS99" s="76"/>
      <c r="BT99" s="76"/>
      <c r="BU99" s="76"/>
      <c r="BV99" s="76"/>
      <c r="BW99" s="76"/>
      <c r="BX99" s="76"/>
      <c r="BY99" s="76"/>
      <c r="BZ99" s="76"/>
      <c r="CA99" s="76"/>
      <c r="CB99" s="76"/>
      <c r="CC99" s="76"/>
      <c r="CD99" s="76"/>
      <c r="CE99" s="76"/>
      <c r="CF99" s="76"/>
      <c r="CG99" s="76"/>
      <c r="CH99" s="76"/>
      <c r="CI99" s="76"/>
      <c r="CJ99" s="76"/>
      <c r="CK99" s="76"/>
      <c r="CL99" s="76"/>
      <c r="CM99" s="76"/>
      <c r="CN99" s="76"/>
      <c r="CO99" s="76"/>
      <c r="CP99" s="76"/>
      <c r="CQ99" s="76"/>
      <c r="CR99" s="76"/>
      <c r="CS99" s="76"/>
      <c r="CT99" s="76"/>
      <c r="CU99" s="76"/>
      <c r="CV99" s="76"/>
      <c r="CW99" s="76"/>
      <c r="CX99" s="76"/>
      <c r="CY99" s="76"/>
      <c r="CZ99" s="76"/>
      <c r="DA99" s="76"/>
      <c r="DB99" s="76"/>
      <c r="DC99" s="76"/>
      <c r="DD99" s="76"/>
      <c r="DE99" s="76"/>
      <c r="DF99" s="76"/>
      <c r="DG99" s="76"/>
      <c r="DH99" s="76"/>
      <c r="DI99" s="76"/>
      <c r="DJ99" s="76"/>
      <c r="DK99" s="76"/>
      <c r="DL99" s="76"/>
      <c r="DM99" s="76"/>
      <c r="DN99" s="76"/>
      <c r="DO99" s="76"/>
      <c r="DP99" s="76"/>
      <c r="DQ99" s="76"/>
      <c r="DR99" s="76"/>
      <c r="DS99" s="76"/>
      <c r="DT99" s="76"/>
      <c r="DU99" s="76"/>
      <c r="DV99" s="76"/>
      <c r="DW99" s="76"/>
      <c r="DX99" s="76"/>
      <c r="DY99" s="76"/>
      <c r="DZ99" s="76"/>
      <c r="EA99" s="76"/>
      <c r="EB99" s="76"/>
      <c r="EC99" s="76"/>
      <c r="ED99" s="76"/>
      <c r="EE99" s="76"/>
      <c r="EF99" s="76"/>
      <c r="EG99" s="76"/>
      <c r="EH99" s="76"/>
      <c r="EI99" s="76"/>
      <c r="EJ99" s="76"/>
      <c r="EK99" s="76"/>
      <c r="EL99" s="76"/>
      <c r="EM99" s="76"/>
      <c r="EN99" s="76"/>
      <c r="EO99" s="76"/>
      <c r="EP99" s="76"/>
      <c r="EQ99" s="76"/>
      <c r="ER99" s="76"/>
      <c r="ES99" s="76"/>
      <c r="ET99" s="76"/>
      <c r="EU99" s="76"/>
      <c r="EV99" s="76"/>
      <c r="EW99" s="76"/>
      <c r="EX99" s="76"/>
      <c r="EY99" s="76"/>
      <c r="EZ99" s="76"/>
      <c r="FA99" s="76"/>
      <c r="FB99" s="76"/>
      <c r="FC99" s="76"/>
      <c r="FD99" s="76"/>
      <c r="FE99" s="76"/>
      <c r="FF99" s="76"/>
      <c r="FG99" s="76"/>
      <c r="FH99" s="76"/>
      <c r="FI99" s="76"/>
      <c r="FJ99" s="76"/>
      <c r="FK99" s="76"/>
      <c r="FL99" s="76"/>
      <c r="FM99" s="76"/>
      <c r="FN99" s="76"/>
      <c r="FO99" s="76"/>
      <c r="FP99" s="76"/>
      <c r="FQ99" s="76"/>
      <c r="FR99" s="76"/>
      <c r="FS99" s="76"/>
      <c r="FT99" s="76"/>
      <c r="FU99" s="76"/>
      <c r="FV99" s="76"/>
      <c r="FW99" s="76"/>
      <c r="FX99" s="76"/>
      <c r="FY99" s="76"/>
      <c r="FZ99" s="76"/>
      <c r="GA99" s="76"/>
      <c r="GB99" s="76"/>
      <c r="GC99" s="76"/>
      <c r="GD99" s="76"/>
      <c r="GE99" s="76"/>
      <c r="GF99" s="76"/>
      <c r="GG99" s="76"/>
      <c r="GH99" s="76"/>
      <c r="GI99" s="76"/>
      <c r="GJ99" s="76"/>
      <c r="GK99" s="76"/>
      <c r="GL99" s="76"/>
      <c r="GM99" s="76"/>
      <c r="GN99" s="76"/>
      <c r="GO99" s="76"/>
      <c r="GP99" s="76"/>
      <c r="GQ99" s="76"/>
      <c r="GR99" s="76"/>
      <c r="GS99" s="76"/>
      <c r="GT99" s="76"/>
      <c r="GU99" s="76"/>
      <c r="GV99" s="76"/>
      <c r="GW99" s="76"/>
      <c r="GX99" s="76"/>
      <c r="GY99" s="76"/>
      <c r="GZ99" s="76"/>
      <c r="HA99" s="76"/>
      <c r="HB99" s="76"/>
      <c r="HC99" s="76"/>
      <c r="HD99" s="76"/>
      <c r="HE99" s="76"/>
      <c r="HF99" s="76"/>
      <c r="HG99" s="76"/>
      <c r="HH99" s="76"/>
      <c r="HI99" s="76"/>
      <c r="HJ99" s="76"/>
      <c r="HK99" s="76"/>
      <c r="HL99" s="76"/>
      <c r="HM99" s="76"/>
      <c r="HN99" s="76"/>
      <c r="HO99" s="76"/>
      <c r="HP99" s="76"/>
      <c r="HQ99" s="76"/>
      <c r="HR99" s="76"/>
      <c r="HS99" s="76"/>
      <c r="HT99" s="76"/>
      <c r="HU99" s="76"/>
      <c r="HV99" s="76"/>
      <c r="HW99" s="76"/>
      <c r="HX99" s="76"/>
      <c r="HY99" s="76"/>
      <c r="HZ99" s="76"/>
      <c r="IA99" s="76"/>
      <c r="IB99" s="76"/>
      <c r="IC99" s="76"/>
      <c r="ID99" s="76"/>
      <c r="IE99" s="76"/>
      <c r="IF99" s="76"/>
      <c r="IG99" s="76"/>
      <c r="IH99" s="76"/>
      <c r="II99" s="76"/>
      <c r="IJ99" s="76"/>
      <c r="IK99" s="76"/>
      <c r="IL99" s="76"/>
      <c r="IM99" s="76"/>
      <c r="IN99" s="76"/>
      <c r="IO99" s="76"/>
      <c r="IP99" s="76"/>
      <c r="IQ99" s="76"/>
      <c r="IR99" s="76"/>
      <c r="IS99" s="76"/>
      <c r="IT99" s="76"/>
      <c r="IU99" s="76"/>
    </row>
    <row r="100" spans="1:255" ht="12.75">
      <c r="A100" s="92">
        <v>431023</v>
      </c>
      <c r="B100" s="93" t="s">
        <v>142</v>
      </c>
      <c r="C100" s="91">
        <v>135518395.72</v>
      </c>
      <c r="D100" s="91">
        <v>35860670</v>
      </c>
      <c r="E100" s="91">
        <v>29122800</v>
      </c>
      <c r="F100" s="91">
        <v>6295400</v>
      </c>
      <c r="G100" s="91">
        <v>442470</v>
      </c>
      <c r="H100" s="91">
        <v>0</v>
      </c>
      <c r="I100" s="91">
        <v>98544500</v>
      </c>
      <c r="J100" s="91">
        <v>89879500</v>
      </c>
      <c r="K100" s="91">
        <v>74531000</v>
      </c>
      <c r="L100" s="91">
        <v>7619000</v>
      </c>
      <c r="M100" s="91">
        <v>0</v>
      </c>
      <c r="N100" s="91">
        <v>7729500</v>
      </c>
      <c r="O100" s="91">
        <v>8665000</v>
      </c>
      <c r="P100" s="91">
        <v>4298000</v>
      </c>
      <c r="Q100" s="91">
        <v>0</v>
      </c>
      <c r="R100" s="91">
        <v>4367000</v>
      </c>
      <c r="S100" s="91">
        <v>0</v>
      </c>
      <c r="T100" s="91">
        <v>994044.57</v>
      </c>
      <c r="U100" s="91">
        <v>0</v>
      </c>
      <c r="V100" s="91">
        <v>119181.15</v>
      </c>
      <c r="W100" s="91">
        <v>0</v>
      </c>
      <c r="X100" s="91">
        <v>0</v>
      </c>
      <c r="Y100" s="91">
        <v>88154862.720000014</v>
      </c>
      <c r="Z100" s="91">
        <v>88061670.540000007</v>
      </c>
      <c r="AA100" s="91">
        <v>85131708.170000002</v>
      </c>
      <c r="AB100" s="91">
        <v>2929962.3699999996</v>
      </c>
      <c r="AC100" s="91">
        <v>443048.09</v>
      </c>
      <c r="AD100" s="91">
        <v>0</v>
      </c>
      <c r="AE100" s="91">
        <v>93192.18</v>
      </c>
      <c r="AF100" s="91">
        <v>0</v>
      </c>
      <c r="AG100" s="91">
        <v>0</v>
      </c>
      <c r="AH100" s="91">
        <v>182971571.09</v>
      </c>
      <c r="AI100" s="91">
        <v>178295322.19</v>
      </c>
      <c r="AJ100" s="91">
        <v>47363532.999999985</v>
      </c>
      <c r="AK100" s="91">
        <v>42615741.170000002</v>
      </c>
      <c r="AL100" s="91">
        <v>230335104.08999997</v>
      </c>
      <c r="AM100" s="91">
        <v>220911063.36000001</v>
      </c>
      <c r="AN100" s="91">
        <v>250000</v>
      </c>
      <c r="AO100" s="91">
        <v>85131708.170000002</v>
      </c>
      <c r="AP100" s="91">
        <v>70135857.859999999</v>
      </c>
      <c r="AQ100" s="91">
        <v>7497937.5</v>
      </c>
      <c r="AR100" s="91">
        <v>0</v>
      </c>
      <c r="AS100" s="91">
        <v>7497912.8099999996</v>
      </c>
      <c r="AT100" s="91">
        <v>85440345</v>
      </c>
      <c r="AU100" s="91">
        <v>70429975</v>
      </c>
      <c r="AV100" s="91">
        <v>7505155</v>
      </c>
      <c r="AW100" s="91">
        <v>0</v>
      </c>
      <c r="AX100" s="91">
        <v>7505215</v>
      </c>
      <c r="AY100" s="91">
        <v>-308636.83</v>
      </c>
      <c r="AZ100" s="91">
        <v>-294117.14</v>
      </c>
      <c r="BA100" s="91">
        <v>-7217.5</v>
      </c>
      <c r="BB100" s="91">
        <v>0</v>
      </c>
      <c r="BC100" s="91">
        <v>-7302.19</v>
      </c>
      <c r="BD100" s="76">
        <f t="shared" si="1"/>
        <v>1001941</v>
      </c>
      <c r="BE100" s="76"/>
      <c r="BF100" s="76"/>
      <c r="BG100" s="76"/>
      <c r="BH100" s="76"/>
      <c r="BI100" s="76"/>
      <c r="BJ100" s="76"/>
      <c r="BK100" s="76"/>
      <c r="BL100" s="76"/>
      <c r="BM100" s="76"/>
      <c r="BN100" s="76"/>
      <c r="BO100" s="76"/>
      <c r="BP100" s="76"/>
      <c r="BQ100" s="76"/>
      <c r="BR100" s="76"/>
      <c r="BS100" s="76"/>
      <c r="BT100" s="76"/>
      <c r="BU100" s="76"/>
      <c r="BV100" s="76"/>
      <c r="BW100" s="76"/>
      <c r="BX100" s="76"/>
      <c r="BY100" s="76"/>
      <c r="BZ100" s="76"/>
      <c r="CA100" s="76"/>
      <c r="CB100" s="76"/>
      <c r="CC100" s="76"/>
      <c r="CD100" s="76"/>
      <c r="CE100" s="76"/>
      <c r="CF100" s="76"/>
      <c r="CG100" s="76"/>
      <c r="CH100" s="76"/>
      <c r="CI100" s="76"/>
      <c r="CJ100" s="76"/>
      <c r="CK100" s="76"/>
      <c r="CL100" s="76"/>
      <c r="CM100" s="76"/>
      <c r="CN100" s="76"/>
      <c r="CO100" s="76"/>
      <c r="CP100" s="76"/>
      <c r="CQ100" s="76"/>
      <c r="CR100" s="76"/>
      <c r="CS100" s="76"/>
      <c r="CT100" s="76"/>
      <c r="CU100" s="76"/>
      <c r="CV100" s="76"/>
      <c r="CW100" s="76"/>
      <c r="CX100" s="76"/>
      <c r="CY100" s="76"/>
      <c r="CZ100" s="76"/>
      <c r="DA100" s="76"/>
      <c r="DB100" s="76"/>
      <c r="DC100" s="76"/>
      <c r="DD100" s="76"/>
      <c r="DE100" s="76"/>
      <c r="DF100" s="76"/>
      <c r="DG100" s="76"/>
      <c r="DH100" s="76"/>
      <c r="DI100" s="76"/>
      <c r="DJ100" s="76"/>
      <c r="DK100" s="76"/>
      <c r="DL100" s="76"/>
      <c r="DM100" s="76"/>
      <c r="DN100" s="76"/>
      <c r="DO100" s="76"/>
      <c r="DP100" s="76"/>
      <c r="DQ100" s="76"/>
      <c r="DR100" s="76"/>
      <c r="DS100" s="76"/>
      <c r="DT100" s="76"/>
      <c r="DU100" s="76"/>
      <c r="DV100" s="76"/>
      <c r="DW100" s="76"/>
      <c r="DX100" s="76"/>
      <c r="DY100" s="76"/>
      <c r="DZ100" s="76"/>
      <c r="EA100" s="76"/>
      <c r="EB100" s="76"/>
      <c r="EC100" s="76"/>
      <c r="ED100" s="76"/>
      <c r="EE100" s="76"/>
      <c r="EF100" s="76"/>
      <c r="EG100" s="76"/>
      <c r="EH100" s="76"/>
      <c r="EI100" s="76"/>
      <c r="EJ100" s="76"/>
      <c r="EK100" s="76"/>
      <c r="EL100" s="76"/>
      <c r="EM100" s="76"/>
      <c r="EN100" s="76"/>
      <c r="EO100" s="76"/>
      <c r="EP100" s="76"/>
      <c r="EQ100" s="76"/>
      <c r="ER100" s="76"/>
      <c r="ES100" s="76"/>
      <c r="ET100" s="76"/>
      <c r="EU100" s="76"/>
      <c r="EV100" s="76"/>
      <c r="EW100" s="76"/>
      <c r="EX100" s="76"/>
      <c r="EY100" s="76"/>
      <c r="EZ100" s="76"/>
      <c r="FA100" s="76"/>
      <c r="FB100" s="76"/>
      <c r="FC100" s="76"/>
      <c r="FD100" s="76"/>
      <c r="FE100" s="76"/>
      <c r="FF100" s="76"/>
      <c r="FG100" s="76"/>
      <c r="FH100" s="76"/>
      <c r="FI100" s="76"/>
      <c r="FJ100" s="76"/>
      <c r="FK100" s="76"/>
      <c r="FL100" s="76"/>
      <c r="FM100" s="76"/>
      <c r="FN100" s="76"/>
      <c r="FO100" s="76"/>
      <c r="FP100" s="76"/>
      <c r="FQ100" s="76"/>
      <c r="FR100" s="76"/>
      <c r="FS100" s="76"/>
      <c r="FT100" s="76"/>
      <c r="FU100" s="76"/>
      <c r="FV100" s="76"/>
      <c r="FW100" s="76"/>
      <c r="FX100" s="76"/>
      <c r="FY100" s="76"/>
      <c r="FZ100" s="76"/>
      <c r="GA100" s="76"/>
      <c r="GB100" s="76"/>
      <c r="GC100" s="76"/>
      <c r="GD100" s="76"/>
      <c r="GE100" s="76"/>
      <c r="GF100" s="76"/>
      <c r="GG100" s="76"/>
      <c r="GH100" s="76"/>
      <c r="GI100" s="76"/>
      <c r="GJ100" s="76"/>
      <c r="GK100" s="76"/>
      <c r="GL100" s="76"/>
      <c r="GM100" s="76"/>
      <c r="GN100" s="76"/>
      <c r="GO100" s="76"/>
      <c r="GP100" s="76"/>
      <c r="GQ100" s="76"/>
      <c r="GR100" s="76"/>
      <c r="GS100" s="76"/>
      <c r="GT100" s="76"/>
      <c r="GU100" s="76"/>
      <c r="GV100" s="76"/>
      <c r="GW100" s="76"/>
      <c r="GX100" s="76"/>
      <c r="GY100" s="76"/>
      <c r="GZ100" s="76"/>
      <c r="HA100" s="76"/>
      <c r="HB100" s="76"/>
      <c r="HC100" s="76"/>
      <c r="HD100" s="76"/>
      <c r="HE100" s="76"/>
      <c r="HF100" s="76"/>
      <c r="HG100" s="76"/>
      <c r="HH100" s="76"/>
      <c r="HI100" s="76"/>
      <c r="HJ100" s="76"/>
      <c r="HK100" s="76"/>
      <c r="HL100" s="76"/>
      <c r="HM100" s="76"/>
      <c r="HN100" s="76"/>
      <c r="HO100" s="76"/>
      <c r="HP100" s="76"/>
      <c r="HQ100" s="76"/>
      <c r="HR100" s="76"/>
      <c r="HS100" s="76"/>
      <c r="HT100" s="76"/>
      <c r="HU100" s="76"/>
      <c r="HV100" s="76"/>
      <c r="HW100" s="76"/>
      <c r="HX100" s="76"/>
      <c r="HY100" s="76"/>
      <c r="HZ100" s="76"/>
      <c r="IA100" s="76"/>
      <c r="IB100" s="76"/>
      <c r="IC100" s="76"/>
      <c r="ID100" s="76"/>
      <c r="IE100" s="76"/>
      <c r="IF100" s="76"/>
      <c r="IG100" s="76"/>
      <c r="IH100" s="76"/>
      <c r="II100" s="76"/>
      <c r="IJ100" s="76"/>
      <c r="IK100" s="76"/>
      <c r="IL100" s="76"/>
      <c r="IM100" s="76"/>
      <c r="IN100" s="76"/>
      <c r="IO100" s="76"/>
      <c r="IP100" s="76"/>
      <c r="IQ100" s="76"/>
      <c r="IR100" s="76"/>
      <c r="IS100" s="76"/>
      <c r="IT100" s="76"/>
      <c r="IU100" s="76"/>
    </row>
    <row r="101" spans="1:255" ht="12.75">
      <c r="A101" s="92">
        <v>431024</v>
      </c>
      <c r="B101" s="93" t="s">
        <v>143</v>
      </c>
      <c r="C101" s="91">
        <v>95958141.850000009</v>
      </c>
      <c r="D101" s="91">
        <v>38437911.200000003</v>
      </c>
      <c r="E101" s="91">
        <v>19141800</v>
      </c>
      <c r="F101" s="91">
        <v>3114300</v>
      </c>
      <c r="G101" s="91">
        <v>16181811.199999999</v>
      </c>
      <c r="H101" s="91">
        <v>0</v>
      </c>
      <c r="I101" s="91">
        <v>56284193.199999996</v>
      </c>
      <c r="J101" s="91">
        <v>52028412.799999997</v>
      </c>
      <c r="K101" s="91">
        <v>42998000</v>
      </c>
      <c r="L101" s="91">
        <v>5315000</v>
      </c>
      <c r="M101" s="91">
        <v>0</v>
      </c>
      <c r="N101" s="91">
        <v>3715412.8</v>
      </c>
      <c r="O101" s="91">
        <v>4255780.4000000004</v>
      </c>
      <c r="P101" s="91">
        <v>2448000</v>
      </c>
      <c r="Q101" s="91">
        <v>0</v>
      </c>
      <c r="R101" s="91">
        <v>1807780.4</v>
      </c>
      <c r="S101" s="91">
        <v>0</v>
      </c>
      <c r="T101" s="91">
        <v>1163051.58</v>
      </c>
      <c r="U101" s="91">
        <v>0</v>
      </c>
      <c r="V101" s="91">
        <v>72985.87</v>
      </c>
      <c r="W101" s="91">
        <v>0</v>
      </c>
      <c r="X101" s="91">
        <v>0</v>
      </c>
      <c r="Y101" s="91">
        <v>65191425.420000002</v>
      </c>
      <c r="Z101" s="91">
        <v>65056245.450000003</v>
      </c>
      <c r="AA101" s="91">
        <v>49396424.710000001</v>
      </c>
      <c r="AB101" s="91">
        <v>15659820.74</v>
      </c>
      <c r="AC101" s="91">
        <v>2446436.5</v>
      </c>
      <c r="AD101" s="91">
        <v>0</v>
      </c>
      <c r="AE101" s="91">
        <v>135179.97</v>
      </c>
      <c r="AF101" s="91">
        <v>0</v>
      </c>
      <c r="AG101" s="91">
        <v>0</v>
      </c>
      <c r="AH101" s="91">
        <v>175572337.55000001</v>
      </c>
      <c r="AI101" s="91">
        <v>176112676.16</v>
      </c>
      <c r="AJ101" s="91">
        <v>30766716.430000007</v>
      </c>
      <c r="AK101" s="91">
        <v>28134728.339999996</v>
      </c>
      <c r="AL101" s="91">
        <v>206339053.98000002</v>
      </c>
      <c r="AM101" s="91">
        <v>204247404.5</v>
      </c>
      <c r="AN101" s="91">
        <v>77906</v>
      </c>
      <c r="AO101" s="91">
        <v>49396424.710000001</v>
      </c>
      <c r="AP101" s="91">
        <v>40707540.740000002</v>
      </c>
      <c r="AQ101" s="91">
        <v>5210914.21</v>
      </c>
      <c r="AR101" s="91">
        <v>0</v>
      </c>
      <c r="AS101" s="91">
        <v>3477969.76</v>
      </c>
      <c r="AT101" s="91">
        <v>49482282.93</v>
      </c>
      <c r="AU101" s="91">
        <v>40790639.170000002</v>
      </c>
      <c r="AV101" s="91">
        <v>5212602</v>
      </c>
      <c r="AW101" s="91">
        <v>0</v>
      </c>
      <c r="AX101" s="91">
        <v>3479041.76</v>
      </c>
      <c r="AY101" s="91">
        <v>-85858.219999999987</v>
      </c>
      <c r="AZ101" s="91">
        <v>-83098.429999999993</v>
      </c>
      <c r="BA101" s="91">
        <v>-1687.79</v>
      </c>
      <c r="BB101" s="91">
        <v>0</v>
      </c>
      <c r="BC101" s="91">
        <v>-1072</v>
      </c>
      <c r="BD101" s="76">
        <f t="shared" si="1"/>
        <v>581536</v>
      </c>
      <c r="BE101" s="76"/>
      <c r="BF101" s="76"/>
      <c r="BG101" s="76"/>
      <c r="BH101" s="76"/>
      <c r="BI101" s="76"/>
      <c r="BJ101" s="76"/>
      <c r="BK101" s="76"/>
      <c r="BL101" s="76"/>
      <c r="BM101" s="76"/>
      <c r="BN101" s="76"/>
      <c r="BO101" s="76"/>
      <c r="BP101" s="76"/>
      <c r="BQ101" s="76"/>
      <c r="BR101" s="76"/>
      <c r="BS101" s="76"/>
      <c r="BT101" s="76"/>
      <c r="BU101" s="76"/>
      <c r="BV101" s="76"/>
      <c r="BW101" s="76"/>
      <c r="BX101" s="76"/>
      <c r="BY101" s="76"/>
      <c r="BZ101" s="76"/>
      <c r="CA101" s="76"/>
      <c r="CB101" s="76"/>
      <c r="CC101" s="76"/>
      <c r="CD101" s="76"/>
      <c r="CE101" s="76"/>
      <c r="CF101" s="76"/>
      <c r="CG101" s="76"/>
      <c r="CH101" s="76"/>
      <c r="CI101" s="76"/>
      <c r="CJ101" s="76"/>
      <c r="CK101" s="76"/>
      <c r="CL101" s="76"/>
      <c r="CM101" s="76"/>
      <c r="CN101" s="76"/>
      <c r="CO101" s="76"/>
      <c r="CP101" s="76"/>
      <c r="CQ101" s="76"/>
      <c r="CR101" s="76"/>
      <c r="CS101" s="76"/>
      <c r="CT101" s="76"/>
      <c r="CU101" s="76"/>
      <c r="CV101" s="76"/>
      <c r="CW101" s="76"/>
      <c r="CX101" s="76"/>
      <c r="CY101" s="76"/>
      <c r="CZ101" s="76"/>
      <c r="DA101" s="76"/>
      <c r="DB101" s="76"/>
      <c r="DC101" s="76"/>
      <c r="DD101" s="76"/>
      <c r="DE101" s="76"/>
      <c r="DF101" s="76"/>
      <c r="DG101" s="76"/>
      <c r="DH101" s="76"/>
      <c r="DI101" s="76"/>
      <c r="DJ101" s="76"/>
      <c r="DK101" s="76"/>
      <c r="DL101" s="76"/>
      <c r="DM101" s="76"/>
      <c r="DN101" s="76"/>
      <c r="DO101" s="76"/>
      <c r="DP101" s="76"/>
      <c r="DQ101" s="76"/>
      <c r="DR101" s="76"/>
      <c r="DS101" s="76"/>
      <c r="DT101" s="76"/>
      <c r="DU101" s="76"/>
      <c r="DV101" s="76"/>
      <c r="DW101" s="76"/>
      <c r="DX101" s="76"/>
      <c r="DY101" s="76"/>
      <c r="DZ101" s="76"/>
      <c r="EA101" s="76"/>
      <c r="EB101" s="76"/>
      <c r="EC101" s="76"/>
      <c r="ED101" s="76"/>
      <c r="EE101" s="76"/>
      <c r="EF101" s="76"/>
      <c r="EG101" s="76"/>
      <c r="EH101" s="76"/>
      <c r="EI101" s="76"/>
      <c r="EJ101" s="76"/>
      <c r="EK101" s="76"/>
      <c r="EL101" s="76"/>
      <c r="EM101" s="76"/>
      <c r="EN101" s="76"/>
      <c r="EO101" s="76"/>
      <c r="EP101" s="76"/>
      <c r="EQ101" s="76"/>
      <c r="ER101" s="76"/>
      <c r="ES101" s="76"/>
      <c r="ET101" s="76"/>
      <c r="EU101" s="76"/>
      <c r="EV101" s="76"/>
      <c r="EW101" s="76"/>
      <c r="EX101" s="76"/>
      <c r="EY101" s="76"/>
      <c r="EZ101" s="76"/>
      <c r="FA101" s="76"/>
      <c r="FB101" s="76"/>
      <c r="FC101" s="76"/>
      <c r="FD101" s="76"/>
      <c r="FE101" s="76"/>
      <c r="FF101" s="76"/>
      <c r="FG101" s="76"/>
      <c r="FH101" s="76"/>
      <c r="FI101" s="76"/>
      <c r="FJ101" s="76"/>
      <c r="FK101" s="76"/>
      <c r="FL101" s="76"/>
      <c r="FM101" s="76"/>
      <c r="FN101" s="76"/>
      <c r="FO101" s="76"/>
      <c r="FP101" s="76"/>
      <c r="FQ101" s="76"/>
      <c r="FR101" s="76"/>
      <c r="FS101" s="76"/>
      <c r="FT101" s="76"/>
      <c r="FU101" s="76"/>
      <c r="FV101" s="76"/>
      <c r="FW101" s="76"/>
      <c r="FX101" s="76"/>
      <c r="FY101" s="76"/>
      <c r="FZ101" s="76"/>
      <c r="GA101" s="76"/>
      <c r="GB101" s="76"/>
      <c r="GC101" s="76"/>
      <c r="GD101" s="76"/>
      <c r="GE101" s="76"/>
      <c r="GF101" s="76"/>
      <c r="GG101" s="76"/>
      <c r="GH101" s="76"/>
      <c r="GI101" s="76"/>
      <c r="GJ101" s="76"/>
      <c r="GK101" s="76"/>
      <c r="GL101" s="76"/>
      <c r="GM101" s="76"/>
      <c r="GN101" s="76"/>
      <c r="GO101" s="76"/>
      <c r="GP101" s="76"/>
      <c r="GQ101" s="76"/>
      <c r="GR101" s="76"/>
      <c r="GS101" s="76"/>
      <c r="GT101" s="76"/>
      <c r="GU101" s="76"/>
      <c r="GV101" s="76"/>
      <c r="GW101" s="76"/>
      <c r="GX101" s="76"/>
      <c r="GY101" s="76"/>
      <c r="GZ101" s="76"/>
      <c r="HA101" s="76"/>
      <c r="HB101" s="76"/>
      <c r="HC101" s="76"/>
      <c r="HD101" s="76"/>
      <c r="HE101" s="76"/>
      <c r="HF101" s="76"/>
      <c r="HG101" s="76"/>
      <c r="HH101" s="76"/>
      <c r="HI101" s="76"/>
      <c r="HJ101" s="76"/>
      <c r="HK101" s="76"/>
      <c r="HL101" s="76"/>
      <c r="HM101" s="76"/>
      <c r="HN101" s="76"/>
      <c r="HO101" s="76"/>
      <c r="HP101" s="76"/>
      <c r="HQ101" s="76"/>
      <c r="HR101" s="76"/>
      <c r="HS101" s="76"/>
      <c r="HT101" s="76"/>
      <c r="HU101" s="76"/>
      <c r="HV101" s="76"/>
      <c r="HW101" s="76"/>
      <c r="HX101" s="76"/>
      <c r="HY101" s="76"/>
      <c r="HZ101" s="76"/>
      <c r="IA101" s="76"/>
      <c r="IB101" s="76"/>
      <c r="IC101" s="76"/>
      <c r="ID101" s="76"/>
      <c r="IE101" s="76"/>
      <c r="IF101" s="76"/>
      <c r="IG101" s="76"/>
      <c r="IH101" s="76"/>
      <c r="II101" s="76"/>
      <c r="IJ101" s="76"/>
      <c r="IK101" s="76"/>
      <c r="IL101" s="76"/>
      <c r="IM101" s="76"/>
      <c r="IN101" s="76"/>
      <c r="IO101" s="76"/>
      <c r="IP101" s="76"/>
      <c r="IQ101" s="76"/>
      <c r="IR101" s="76"/>
      <c r="IS101" s="76"/>
      <c r="IT101" s="76"/>
      <c r="IU101" s="76"/>
    </row>
    <row r="102" spans="1:255" ht="12.75">
      <c r="A102" s="92">
        <v>431025</v>
      </c>
      <c r="B102" s="93" t="s">
        <v>144</v>
      </c>
      <c r="C102" s="91">
        <v>75024407.429999992</v>
      </c>
      <c r="D102" s="91">
        <v>21970800</v>
      </c>
      <c r="E102" s="91">
        <v>13239000</v>
      </c>
      <c r="F102" s="91">
        <v>1495400</v>
      </c>
      <c r="G102" s="91">
        <v>7236400</v>
      </c>
      <c r="H102" s="91">
        <v>0</v>
      </c>
      <c r="I102" s="91">
        <v>51915400</v>
      </c>
      <c r="J102" s="91">
        <v>48432000</v>
      </c>
      <c r="K102" s="91">
        <v>40289000</v>
      </c>
      <c r="L102" s="91">
        <v>4783000</v>
      </c>
      <c r="M102" s="91">
        <v>0</v>
      </c>
      <c r="N102" s="91">
        <v>3360000</v>
      </c>
      <c r="O102" s="91">
        <v>3483400</v>
      </c>
      <c r="P102" s="91">
        <v>2056000</v>
      </c>
      <c r="Q102" s="91">
        <v>0</v>
      </c>
      <c r="R102" s="91">
        <v>1427400</v>
      </c>
      <c r="S102" s="91">
        <v>0</v>
      </c>
      <c r="T102" s="91">
        <v>1076746.6100000001</v>
      </c>
      <c r="U102" s="91">
        <v>0</v>
      </c>
      <c r="V102" s="91">
        <v>61460.82</v>
      </c>
      <c r="W102" s="91">
        <v>0</v>
      </c>
      <c r="X102" s="91">
        <v>0</v>
      </c>
      <c r="Y102" s="91">
        <v>61884543.340000004</v>
      </c>
      <c r="Z102" s="91">
        <v>61820594.460000001</v>
      </c>
      <c r="AA102" s="91">
        <v>44029907.600000001</v>
      </c>
      <c r="AB102" s="91">
        <v>17790686.859999999</v>
      </c>
      <c r="AC102" s="91">
        <v>3683559.53</v>
      </c>
      <c r="AD102" s="91">
        <v>0</v>
      </c>
      <c r="AE102" s="91">
        <v>63948.88</v>
      </c>
      <c r="AF102" s="91">
        <v>0</v>
      </c>
      <c r="AG102" s="91">
        <v>0</v>
      </c>
      <c r="AH102" s="91">
        <v>200510162.84</v>
      </c>
      <c r="AI102" s="91">
        <v>203342835.86000001</v>
      </c>
      <c r="AJ102" s="91">
        <v>13139864.089999989</v>
      </c>
      <c r="AK102" s="91">
        <v>8737771.6899999995</v>
      </c>
      <c r="AL102" s="91">
        <v>213650026.93000001</v>
      </c>
      <c r="AM102" s="91">
        <v>212080607.55000001</v>
      </c>
      <c r="AN102" s="91">
        <v>127400</v>
      </c>
      <c r="AO102" s="91">
        <v>44029907.600000001</v>
      </c>
      <c r="AP102" s="91">
        <v>36291532.600000001</v>
      </c>
      <c r="AQ102" s="91">
        <v>4643025</v>
      </c>
      <c r="AR102" s="91">
        <v>0</v>
      </c>
      <c r="AS102" s="91">
        <v>3095350</v>
      </c>
      <c r="AT102" s="91">
        <v>44045392.600000001</v>
      </c>
      <c r="AU102" s="91">
        <v>36305862.600000001</v>
      </c>
      <c r="AV102" s="91">
        <v>4643718</v>
      </c>
      <c r="AW102" s="91">
        <v>0</v>
      </c>
      <c r="AX102" s="91">
        <v>3095812</v>
      </c>
      <c r="AY102" s="91">
        <v>-15485</v>
      </c>
      <c r="AZ102" s="91">
        <v>-14330</v>
      </c>
      <c r="BA102" s="91">
        <v>-693</v>
      </c>
      <c r="BB102" s="91">
        <v>0</v>
      </c>
      <c r="BC102" s="91">
        <v>-462</v>
      </c>
      <c r="BD102" s="76">
        <f t="shared" si="1"/>
        <v>518450</v>
      </c>
      <c r="BE102" s="76"/>
      <c r="BF102" s="76"/>
      <c r="BG102" s="76"/>
      <c r="BH102" s="76"/>
      <c r="BI102" s="76"/>
      <c r="BJ102" s="76"/>
      <c r="BK102" s="76"/>
      <c r="BL102" s="76"/>
      <c r="BM102" s="76"/>
      <c r="BN102" s="76"/>
      <c r="BO102" s="76"/>
      <c r="BP102" s="76"/>
      <c r="BQ102" s="76"/>
      <c r="BR102" s="76"/>
      <c r="BS102" s="76"/>
      <c r="BT102" s="76"/>
      <c r="BU102" s="76"/>
      <c r="BV102" s="76"/>
      <c r="BW102" s="76"/>
      <c r="BX102" s="76"/>
      <c r="BY102" s="76"/>
      <c r="BZ102" s="76"/>
      <c r="CA102" s="76"/>
      <c r="CB102" s="76"/>
      <c r="CC102" s="76"/>
      <c r="CD102" s="76"/>
      <c r="CE102" s="76"/>
      <c r="CF102" s="76"/>
      <c r="CG102" s="76"/>
      <c r="CH102" s="76"/>
      <c r="CI102" s="76"/>
      <c r="CJ102" s="76"/>
      <c r="CK102" s="76"/>
      <c r="CL102" s="76"/>
      <c r="CM102" s="76"/>
      <c r="CN102" s="76"/>
      <c r="CO102" s="76"/>
      <c r="CP102" s="76"/>
      <c r="CQ102" s="76"/>
      <c r="CR102" s="76"/>
      <c r="CS102" s="76"/>
      <c r="CT102" s="76"/>
      <c r="CU102" s="76"/>
      <c r="CV102" s="76"/>
      <c r="CW102" s="76"/>
      <c r="CX102" s="76"/>
      <c r="CY102" s="76"/>
      <c r="CZ102" s="76"/>
      <c r="DA102" s="76"/>
      <c r="DB102" s="76"/>
      <c r="DC102" s="76"/>
      <c r="DD102" s="76"/>
      <c r="DE102" s="76"/>
      <c r="DF102" s="76"/>
      <c r="DG102" s="76"/>
      <c r="DH102" s="76"/>
      <c r="DI102" s="76"/>
      <c r="DJ102" s="76"/>
      <c r="DK102" s="76"/>
      <c r="DL102" s="76"/>
      <c r="DM102" s="76"/>
      <c r="DN102" s="76"/>
      <c r="DO102" s="76"/>
      <c r="DP102" s="76"/>
      <c r="DQ102" s="76"/>
      <c r="DR102" s="76"/>
      <c r="DS102" s="76"/>
      <c r="DT102" s="76"/>
      <c r="DU102" s="76"/>
      <c r="DV102" s="76"/>
      <c r="DW102" s="76"/>
      <c r="DX102" s="76"/>
      <c r="DY102" s="76"/>
      <c r="DZ102" s="76"/>
      <c r="EA102" s="76"/>
      <c r="EB102" s="76"/>
      <c r="EC102" s="76"/>
      <c r="ED102" s="76"/>
      <c r="EE102" s="76"/>
      <c r="EF102" s="76"/>
      <c r="EG102" s="76"/>
      <c r="EH102" s="76"/>
      <c r="EI102" s="76"/>
      <c r="EJ102" s="76"/>
      <c r="EK102" s="76"/>
      <c r="EL102" s="76"/>
      <c r="EM102" s="76"/>
      <c r="EN102" s="76"/>
      <c r="EO102" s="76"/>
      <c r="EP102" s="76"/>
      <c r="EQ102" s="76"/>
      <c r="ER102" s="76"/>
      <c r="ES102" s="76"/>
      <c r="ET102" s="76"/>
      <c r="EU102" s="76"/>
      <c r="EV102" s="76"/>
      <c r="EW102" s="76"/>
      <c r="EX102" s="76"/>
      <c r="EY102" s="76"/>
      <c r="EZ102" s="76"/>
      <c r="FA102" s="76"/>
      <c r="FB102" s="76"/>
      <c r="FC102" s="76"/>
      <c r="FD102" s="76"/>
      <c r="FE102" s="76"/>
      <c r="FF102" s="76"/>
      <c r="FG102" s="76"/>
      <c r="FH102" s="76"/>
      <c r="FI102" s="76"/>
      <c r="FJ102" s="76"/>
      <c r="FK102" s="76"/>
      <c r="FL102" s="76"/>
      <c r="FM102" s="76"/>
      <c r="FN102" s="76"/>
      <c r="FO102" s="76"/>
      <c r="FP102" s="76"/>
      <c r="FQ102" s="76"/>
      <c r="FR102" s="76"/>
      <c r="FS102" s="76"/>
      <c r="FT102" s="76"/>
      <c r="FU102" s="76"/>
      <c r="FV102" s="76"/>
      <c r="FW102" s="76"/>
      <c r="FX102" s="76"/>
      <c r="FY102" s="76"/>
      <c r="FZ102" s="76"/>
      <c r="GA102" s="76"/>
      <c r="GB102" s="76"/>
      <c r="GC102" s="76"/>
      <c r="GD102" s="76"/>
      <c r="GE102" s="76"/>
      <c r="GF102" s="76"/>
      <c r="GG102" s="76"/>
      <c r="GH102" s="76"/>
      <c r="GI102" s="76"/>
      <c r="GJ102" s="76"/>
      <c r="GK102" s="76"/>
      <c r="GL102" s="76"/>
      <c r="GM102" s="76"/>
      <c r="GN102" s="76"/>
      <c r="GO102" s="76"/>
      <c r="GP102" s="76"/>
      <c r="GQ102" s="76"/>
      <c r="GR102" s="76"/>
      <c r="GS102" s="76"/>
      <c r="GT102" s="76"/>
      <c r="GU102" s="76"/>
      <c r="GV102" s="76"/>
      <c r="GW102" s="76"/>
      <c r="GX102" s="76"/>
      <c r="GY102" s="76"/>
      <c r="GZ102" s="76"/>
      <c r="HA102" s="76"/>
      <c r="HB102" s="76"/>
      <c r="HC102" s="76"/>
      <c r="HD102" s="76"/>
      <c r="HE102" s="76"/>
      <c r="HF102" s="76"/>
      <c r="HG102" s="76"/>
      <c r="HH102" s="76"/>
      <c r="HI102" s="76"/>
      <c r="HJ102" s="76"/>
      <c r="HK102" s="76"/>
      <c r="HL102" s="76"/>
      <c r="HM102" s="76"/>
      <c r="HN102" s="76"/>
      <c r="HO102" s="76"/>
      <c r="HP102" s="76"/>
      <c r="HQ102" s="76"/>
      <c r="HR102" s="76"/>
      <c r="HS102" s="76"/>
      <c r="HT102" s="76"/>
      <c r="HU102" s="76"/>
      <c r="HV102" s="76"/>
      <c r="HW102" s="76"/>
      <c r="HX102" s="76"/>
      <c r="HY102" s="76"/>
      <c r="HZ102" s="76"/>
      <c r="IA102" s="76"/>
      <c r="IB102" s="76"/>
      <c r="IC102" s="76"/>
      <c r="ID102" s="76"/>
      <c r="IE102" s="76"/>
      <c r="IF102" s="76"/>
      <c r="IG102" s="76"/>
      <c r="IH102" s="76"/>
      <c r="II102" s="76"/>
      <c r="IJ102" s="76"/>
      <c r="IK102" s="76"/>
      <c r="IL102" s="76"/>
      <c r="IM102" s="76"/>
      <c r="IN102" s="76"/>
      <c r="IO102" s="76"/>
      <c r="IP102" s="76"/>
      <c r="IQ102" s="76"/>
      <c r="IR102" s="76"/>
      <c r="IS102" s="76"/>
      <c r="IT102" s="76"/>
      <c r="IU102" s="76"/>
    </row>
    <row r="103" spans="1:255" ht="12.75">
      <c r="A103" s="92">
        <v>431026</v>
      </c>
      <c r="B103" s="93" t="s">
        <v>145</v>
      </c>
      <c r="C103" s="91">
        <v>104559980.08</v>
      </c>
      <c r="D103" s="91">
        <v>39806054.5</v>
      </c>
      <c r="E103" s="91">
        <v>14730600</v>
      </c>
      <c r="F103" s="91">
        <v>4756600</v>
      </c>
      <c r="G103" s="91">
        <v>20318854.5</v>
      </c>
      <c r="H103" s="91">
        <v>0</v>
      </c>
      <c r="I103" s="91">
        <v>62214403</v>
      </c>
      <c r="J103" s="91">
        <v>57904500</v>
      </c>
      <c r="K103" s="91">
        <v>47964000</v>
      </c>
      <c r="L103" s="91">
        <v>6977000</v>
      </c>
      <c r="M103" s="91">
        <v>0</v>
      </c>
      <c r="N103" s="91">
        <v>2963500</v>
      </c>
      <c r="O103" s="91">
        <v>4309903</v>
      </c>
      <c r="P103" s="91">
        <v>2809000</v>
      </c>
      <c r="Q103" s="91">
        <v>0</v>
      </c>
      <c r="R103" s="91">
        <v>1500903</v>
      </c>
      <c r="S103" s="91">
        <v>0</v>
      </c>
      <c r="T103" s="91">
        <v>2519301.0099999998</v>
      </c>
      <c r="U103" s="91">
        <v>0</v>
      </c>
      <c r="V103" s="91">
        <v>20221.57</v>
      </c>
      <c r="W103" s="91">
        <v>0</v>
      </c>
      <c r="X103" s="91">
        <v>0</v>
      </c>
      <c r="Y103" s="91">
        <v>78689539.879999995</v>
      </c>
      <c r="Z103" s="91">
        <v>78668932.849999994</v>
      </c>
      <c r="AA103" s="91">
        <v>55127743</v>
      </c>
      <c r="AB103" s="91">
        <v>23541189.849999998</v>
      </c>
      <c r="AC103" s="91">
        <v>4906273.5199999996</v>
      </c>
      <c r="AD103" s="91">
        <v>0</v>
      </c>
      <c r="AE103" s="91">
        <v>20607.03</v>
      </c>
      <c r="AF103" s="91">
        <v>0</v>
      </c>
      <c r="AG103" s="91">
        <v>0</v>
      </c>
      <c r="AH103" s="91">
        <v>205584239.28</v>
      </c>
      <c r="AI103" s="91">
        <v>206267032.96000001</v>
      </c>
      <c r="AJ103" s="91">
        <v>25870440.200000003</v>
      </c>
      <c r="AK103" s="91">
        <v>23093683.199999999</v>
      </c>
      <c r="AL103" s="91">
        <v>231454679.48000002</v>
      </c>
      <c r="AM103" s="91">
        <v>229360716.16</v>
      </c>
      <c r="AN103" s="91">
        <v>264100</v>
      </c>
      <c r="AO103" s="91">
        <v>55127743</v>
      </c>
      <c r="AP103" s="91">
        <v>45413438</v>
      </c>
      <c r="AQ103" s="91">
        <v>6800013.5</v>
      </c>
      <c r="AR103" s="91">
        <v>0</v>
      </c>
      <c r="AS103" s="91">
        <v>2914291.5</v>
      </c>
      <c r="AT103" s="91">
        <v>55166980</v>
      </c>
      <c r="AU103" s="91">
        <v>45452675</v>
      </c>
      <c r="AV103" s="91">
        <v>6800013.5</v>
      </c>
      <c r="AW103" s="91">
        <v>0</v>
      </c>
      <c r="AX103" s="91">
        <v>2914291.5</v>
      </c>
      <c r="AY103" s="91">
        <v>-39237</v>
      </c>
      <c r="AZ103" s="91">
        <v>-39237</v>
      </c>
      <c r="BA103" s="91">
        <v>0</v>
      </c>
      <c r="BB103" s="91">
        <v>0</v>
      </c>
      <c r="BC103" s="91">
        <v>0</v>
      </c>
      <c r="BD103" s="76">
        <f t="shared" si="1"/>
        <v>648763</v>
      </c>
      <c r="BE103" s="76"/>
      <c r="BF103" s="76"/>
      <c r="BG103" s="76"/>
      <c r="BH103" s="76"/>
      <c r="BI103" s="76"/>
      <c r="BJ103" s="76"/>
      <c r="BK103" s="76"/>
      <c r="BL103" s="76"/>
      <c r="BM103" s="76"/>
      <c r="BN103" s="76"/>
      <c r="BO103" s="76"/>
      <c r="BP103" s="76"/>
      <c r="BQ103" s="76"/>
      <c r="BR103" s="76"/>
      <c r="BS103" s="76"/>
      <c r="BT103" s="76"/>
      <c r="BU103" s="76"/>
      <c r="BV103" s="76"/>
      <c r="BW103" s="76"/>
      <c r="BX103" s="76"/>
      <c r="BY103" s="76"/>
      <c r="BZ103" s="76"/>
      <c r="CA103" s="76"/>
      <c r="CB103" s="76"/>
      <c r="CC103" s="76"/>
      <c r="CD103" s="76"/>
      <c r="CE103" s="76"/>
      <c r="CF103" s="76"/>
      <c r="CG103" s="76"/>
      <c r="CH103" s="76"/>
      <c r="CI103" s="76"/>
      <c r="CJ103" s="76"/>
      <c r="CK103" s="76"/>
      <c r="CL103" s="76"/>
      <c r="CM103" s="76"/>
      <c r="CN103" s="76"/>
      <c r="CO103" s="76"/>
      <c r="CP103" s="76"/>
      <c r="CQ103" s="76"/>
      <c r="CR103" s="76"/>
      <c r="CS103" s="76"/>
      <c r="CT103" s="76"/>
      <c r="CU103" s="76"/>
      <c r="CV103" s="76"/>
      <c r="CW103" s="76"/>
      <c r="CX103" s="76"/>
      <c r="CY103" s="76"/>
      <c r="CZ103" s="76"/>
      <c r="DA103" s="76"/>
      <c r="DB103" s="76"/>
      <c r="DC103" s="76"/>
      <c r="DD103" s="76"/>
      <c r="DE103" s="76"/>
      <c r="DF103" s="76"/>
      <c r="DG103" s="76"/>
      <c r="DH103" s="76"/>
      <c r="DI103" s="76"/>
      <c r="DJ103" s="76"/>
      <c r="DK103" s="76"/>
      <c r="DL103" s="76"/>
      <c r="DM103" s="76"/>
      <c r="DN103" s="76"/>
      <c r="DO103" s="76"/>
      <c r="DP103" s="76"/>
      <c r="DQ103" s="76"/>
      <c r="DR103" s="76"/>
      <c r="DS103" s="76"/>
      <c r="DT103" s="76"/>
      <c r="DU103" s="76"/>
      <c r="DV103" s="76"/>
      <c r="DW103" s="76"/>
      <c r="DX103" s="76"/>
      <c r="DY103" s="76"/>
      <c r="DZ103" s="76"/>
      <c r="EA103" s="76"/>
      <c r="EB103" s="76"/>
      <c r="EC103" s="76"/>
      <c r="ED103" s="76"/>
      <c r="EE103" s="76"/>
      <c r="EF103" s="76"/>
      <c r="EG103" s="76"/>
      <c r="EH103" s="76"/>
      <c r="EI103" s="76"/>
      <c r="EJ103" s="76"/>
      <c r="EK103" s="76"/>
      <c r="EL103" s="76"/>
      <c r="EM103" s="76"/>
      <c r="EN103" s="76"/>
      <c r="EO103" s="76"/>
      <c r="EP103" s="76"/>
      <c r="EQ103" s="76"/>
      <c r="ER103" s="76"/>
      <c r="ES103" s="76"/>
      <c r="ET103" s="76"/>
      <c r="EU103" s="76"/>
      <c r="EV103" s="76"/>
      <c r="EW103" s="76"/>
      <c r="EX103" s="76"/>
      <c r="EY103" s="76"/>
      <c r="EZ103" s="76"/>
      <c r="FA103" s="76"/>
      <c r="FB103" s="76"/>
      <c r="FC103" s="76"/>
      <c r="FD103" s="76"/>
      <c r="FE103" s="76"/>
      <c r="FF103" s="76"/>
      <c r="FG103" s="76"/>
      <c r="FH103" s="76"/>
      <c r="FI103" s="76"/>
      <c r="FJ103" s="76"/>
      <c r="FK103" s="76"/>
      <c r="FL103" s="76"/>
      <c r="FM103" s="76"/>
      <c r="FN103" s="76"/>
      <c r="FO103" s="76"/>
      <c r="FP103" s="76"/>
      <c r="FQ103" s="76"/>
      <c r="FR103" s="76"/>
      <c r="FS103" s="76"/>
      <c r="FT103" s="76"/>
      <c r="FU103" s="76"/>
      <c r="FV103" s="76"/>
      <c r="FW103" s="76"/>
      <c r="FX103" s="76"/>
      <c r="FY103" s="76"/>
      <c r="FZ103" s="76"/>
      <c r="GA103" s="76"/>
      <c r="GB103" s="76"/>
      <c r="GC103" s="76"/>
      <c r="GD103" s="76"/>
      <c r="GE103" s="76"/>
      <c r="GF103" s="76"/>
      <c r="GG103" s="76"/>
      <c r="GH103" s="76"/>
      <c r="GI103" s="76"/>
      <c r="GJ103" s="76"/>
      <c r="GK103" s="76"/>
      <c r="GL103" s="76"/>
      <c r="GM103" s="76"/>
      <c r="GN103" s="76"/>
      <c r="GO103" s="76"/>
      <c r="GP103" s="76"/>
      <c r="GQ103" s="76"/>
      <c r="GR103" s="76"/>
      <c r="GS103" s="76"/>
      <c r="GT103" s="76"/>
      <c r="GU103" s="76"/>
      <c r="GV103" s="76"/>
      <c r="GW103" s="76"/>
      <c r="GX103" s="76"/>
      <c r="GY103" s="76"/>
      <c r="GZ103" s="76"/>
      <c r="HA103" s="76"/>
      <c r="HB103" s="76"/>
      <c r="HC103" s="76"/>
      <c r="HD103" s="76"/>
      <c r="HE103" s="76"/>
      <c r="HF103" s="76"/>
      <c r="HG103" s="76"/>
      <c r="HH103" s="76"/>
      <c r="HI103" s="76"/>
      <c r="HJ103" s="76"/>
      <c r="HK103" s="76"/>
      <c r="HL103" s="76"/>
      <c r="HM103" s="76"/>
      <c r="HN103" s="76"/>
      <c r="HO103" s="76"/>
      <c r="HP103" s="76"/>
      <c r="HQ103" s="76"/>
      <c r="HR103" s="76"/>
      <c r="HS103" s="76"/>
      <c r="HT103" s="76"/>
      <c r="HU103" s="76"/>
      <c r="HV103" s="76"/>
      <c r="HW103" s="76"/>
      <c r="HX103" s="76"/>
      <c r="HY103" s="76"/>
      <c r="HZ103" s="76"/>
      <c r="IA103" s="76"/>
      <c r="IB103" s="76"/>
      <c r="IC103" s="76"/>
      <c r="ID103" s="76"/>
      <c r="IE103" s="76"/>
      <c r="IF103" s="76"/>
      <c r="IG103" s="76"/>
      <c r="IH103" s="76"/>
      <c r="II103" s="76"/>
      <c r="IJ103" s="76"/>
      <c r="IK103" s="76"/>
      <c r="IL103" s="76"/>
      <c r="IM103" s="76"/>
      <c r="IN103" s="76"/>
      <c r="IO103" s="76"/>
      <c r="IP103" s="76"/>
      <c r="IQ103" s="76"/>
      <c r="IR103" s="76"/>
      <c r="IS103" s="76"/>
      <c r="IT103" s="76"/>
      <c r="IU103" s="76"/>
    </row>
    <row r="104" spans="1:255" ht="12.75">
      <c r="A104" s="92">
        <v>431027</v>
      </c>
      <c r="B104" s="93" t="s">
        <v>146</v>
      </c>
      <c r="C104" s="91">
        <v>42393073.730000004</v>
      </c>
      <c r="D104" s="91">
        <v>12876943.84</v>
      </c>
      <c r="E104" s="91">
        <v>7432400</v>
      </c>
      <c r="F104" s="91">
        <v>493850</v>
      </c>
      <c r="G104" s="91">
        <v>4950693.84</v>
      </c>
      <c r="H104" s="91">
        <v>0</v>
      </c>
      <c r="I104" s="91">
        <v>29148673</v>
      </c>
      <c r="J104" s="91">
        <v>26907723</v>
      </c>
      <c r="K104" s="91">
        <v>22270000</v>
      </c>
      <c r="L104" s="91">
        <v>3431000</v>
      </c>
      <c r="M104" s="91">
        <v>0</v>
      </c>
      <c r="N104" s="91">
        <v>1206723</v>
      </c>
      <c r="O104" s="91">
        <v>2240950</v>
      </c>
      <c r="P104" s="91">
        <v>1111000</v>
      </c>
      <c r="Q104" s="91">
        <v>0</v>
      </c>
      <c r="R104" s="91">
        <v>1129950</v>
      </c>
      <c r="S104" s="91">
        <v>0</v>
      </c>
      <c r="T104" s="91">
        <v>359721.71</v>
      </c>
      <c r="U104" s="91">
        <v>0</v>
      </c>
      <c r="V104" s="91">
        <v>7735.18</v>
      </c>
      <c r="W104" s="91">
        <v>0</v>
      </c>
      <c r="X104" s="91">
        <v>0</v>
      </c>
      <c r="Y104" s="91">
        <v>31553159.369999997</v>
      </c>
      <c r="Z104" s="91">
        <v>31532961.189999998</v>
      </c>
      <c r="AA104" s="91">
        <v>25798270.09</v>
      </c>
      <c r="AB104" s="91">
        <v>5734691.0999999996</v>
      </c>
      <c r="AC104" s="91">
        <v>1053742.04</v>
      </c>
      <c r="AD104" s="91">
        <v>0</v>
      </c>
      <c r="AE104" s="91">
        <v>20198.18</v>
      </c>
      <c r="AF104" s="91">
        <v>0</v>
      </c>
      <c r="AG104" s="91">
        <v>0</v>
      </c>
      <c r="AH104" s="91">
        <v>78815554.829999998</v>
      </c>
      <c r="AI104" s="91">
        <v>78917936.310000002</v>
      </c>
      <c r="AJ104" s="91">
        <v>10839914.360000007</v>
      </c>
      <c r="AK104" s="91">
        <v>9730461.4500000011</v>
      </c>
      <c r="AL104" s="91">
        <v>89655469.189999998</v>
      </c>
      <c r="AM104" s="91">
        <v>88648397.760000005</v>
      </c>
      <c r="AN104" s="91">
        <v>329950</v>
      </c>
      <c r="AO104" s="91">
        <v>25798270.09</v>
      </c>
      <c r="AP104" s="91">
        <v>21265797.09</v>
      </c>
      <c r="AQ104" s="91">
        <v>3321622.5</v>
      </c>
      <c r="AR104" s="91">
        <v>0</v>
      </c>
      <c r="AS104" s="91">
        <v>1210850.5</v>
      </c>
      <c r="AT104" s="91">
        <v>25800613</v>
      </c>
      <c r="AU104" s="91">
        <v>21268090</v>
      </c>
      <c r="AV104" s="91">
        <v>3321657.5</v>
      </c>
      <c r="AW104" s="91">
        <v>0</v>
      </c>
      <c r="AX104" s="91">
        <v>1210865.5</v>
      </c>
      <c r="AY104" s="91">
        <v>-2342.91</v>
      </c>
      <c r="AZ104" s="91">
        <v>-2292.91</v>
      </c>
      <c r="BA104" s="91">
        <v>-35</v>
      </c>
      <c r="BB104" s="91">
        <v>0</v>
      </c>
      <c r="BC104" s="91">
        <v>-15</v>
      </c>
      <c r="BD104" s="76">
        <f t="shared" si="1"/>
        <v>303797</v>
      </c>
      <c r="BE104" s="76"/>
      <c r="BF104" s="76"/>
      <c r="BG104" s="76"/>
      <c r="BH104" s="76"/>
      <c r="BI104" s="76"/>
      <c r="BJ104" s="76"/>
      <c r="BK104" s="76"/>
      <c r="BL104" s="76"/>
      <c r="BM104" s="76"/>
      <c r="BN104" s="76"/>
      <c r="BO104" s="76"/>
      <c r="BP104" s="76"/>
      <c r="BQ104" s="76"/>
      <c r="BR104" s="76"/>
      <c r="BS104" s="76"/>
      <c r="BT104" s="76"/>
      <c r="BU104" s="76"/>
      <c r="BV104" s="76"/>
      <c r="BW104" s="76"/>
      <c r="BX104" s="76"/>
      <c r="BY104" s="76"/>
      <c r="BZ104" s="76"/>
      <c r="CA104" s="76"/>
      <c r="CB104" s="76"/>
      <c r="CC104" s="76"/>
      <c r="CD104" s="76"/>
      <c r="CE104" s="76"/>
      <c r="CF104" s="76"/>
      <c r="CG104" s="76"/>
      <c r="CH104" s="76"/>
      <c r="CI104" s="76"/>
      <c r="CJ104" s="76"/>
      <c r="CK104" s="76"/>
      <c r="CL104" s="76"/>
      <c r="CM104" s="76"/>
      <c r="CN104" s="76"/>
      <c r="CO104" s="76"/>
      <c r="CP104" s="76"/>
      <c r="CQ104" s="76"/>
      <c r="CR104" s="76"/>
      <c r="CS104" s="76"/>
      <c r="CT104" s="76"/>
      <c r="CU104" s="76"/>
      <c r="CV104" s="76"/>
      <c r="CW104" s="76"/>
      <c r="CX104" s="76"/>
      <c r="CY104" s="76"/>
      <c r="CZ104" s="76"/>
      <c r="DA104" s="76"/>
      <c r="DB104" s="76"/>
      <c r="DC104" s="76"/>
      <c r="DD104" s="76"/>
      <c r="DE104" s="76"/>
      <c r="DF104" s="76"/>
      <c r="DG104" s="76"/>
      <c r="DH104" s="76"/>
      <c r="DI104" s="76"/>
      <c r="DJ104" s="76"/>
      <c r="DK104" s="76"/>
      <c r="DL104" s="76"/>
      <c r="DM104" s="76"/>
      <c r="DN104" s="76"/>
      <c r="DO104" s="76"/>
      <c r="DP104" s="76"/>
      <c r="DQ104" s="76"/>
      <c r="DR104" s="76"/>
      <c r="DS104" s="76"/>
      <c r="DT104" s="76"/>
      <c r="DU104" s="76"/>
      <c r="DV104" s="76"/>
      <c r="DW104" s="76"/>
      <c r="DX104" s="76"/>
      <c r="DY104" s="76"/>
      <c r="DZ104" s="76"/>
      <c r="EA104" s="76"/>
      <c r="EB104" s="76"/>
      <c r="EC104" s="76"/>
      <c r="ED104" s="76"/>
      <c r="EE104" s="76"/>
      <c r="EF104" s="76"/>
      <c r="EG104" s="76"/>
      <c r="EH104" s="76"/>
      <c r="EI104" s="76"/>
      <c r="EJ104" s="76"/>
      <c r="EK104" s="76"/>
      <c r="EL104" s="76"/>
      <c r="EM104" s="76"/>
      <c r="EN104" s="76"/>
      <c r="EO104" s="76"/>
      <c r="EP104" s="76"/>
      <c r="EQ104" s="76"/>
      <c r="ER104" s="76"/>
      <c r="ES104" s="76"/>
      <c r="ET104" s="76"/>
      <c r="EU104" s="76"/>
      <c r="EV104" s="76"/>
      <c r="EW104" s="76"/>
      <c r="EX104" s="76"/>
      <c r="EY104" s="76"/>
      <c r="EZ104" s="76"/>
      <c r="FA104" s="76"/>
      <c r="FB104" s="76"/>
      <c r="FC104" s="76"/>
      <c r="FD104" s="76"/>
      <c r="FE104" s="76"/>
      <c r="FF104" s="76"/>
      <c r="FG104" s="76"/>
      <c r="FH104" s="76"/>
      <c r="FI104" s="76"/>
      <c r="FJ104" s="76"/>
      <c r="FK104" s="76"/>
      <c r="FL104" s="76"/>
      <c r="FM104" s="76"/>
      <c r="FN104" s="76"/>
      <c r="FO104" s="76"/>
      <c r="FP104" s="76"/>
      <c r="FQ104" s="76"/>
      <c r="FR104" s="76"/>
      <c r="FS104" s="76"/>
      <c r="FT104" s="76"/>
      <c r="FU104" s="76"/>
      <c r="FV104" s="76"/>
      <c r="FW104" s="76"/>
      <c r="FX104" s="76"/>
      <c r="FY104" s="76"/>
      <c r="FZ104" s="76"/>
      <c r="GA104" s="76"/>
      <c r="GB104" s="76"/>
      <c r="GC104" s="76"/>
      <c r="GD104" s="76"/>
      <c r="GE104" s="76"/>
      <c r="GF104" s="76"/>
      <c r="GG104" s="76"/>
      <c r="GH104" s="76"/>
      <c r="GI104" s="76"/>
      <c r="GJ104" s="76"/>
      <c r="GK104" s="76"/>
      <c r="GL104" s="76"/>
      <c r="GM104" s="76"/>
      <c r="GN104" s="76"/>
      <c r="GO104" s="76"/>
      <c r="GP104" s="76"/>
      <c r="GQ104" s="76"/>
      <c r="GR104" s="76"/>
      <c r="GS104" s="76"/>
      <c r="GT104" s="76"/>
      <c r="GU104" s="76"/>
      <c r="GV104" s="76"/>
      <c r="GW104" s="76"/>
      <c r="GX104" s="76"/>
      <c r="GY104" s="76"/>
      <c r="GZ104" s="76"/>
      <c r="HA104" s="76"/>
      <c r="HB104" s="76"/>
      <c r="HC104" s="76"/>
      <c r="HD104" s="76"/>
      <c r="HE104" s="76"/>
      <c r="HF104" s="76"/>
      <c r="HG104" s="76"/>
      <c r="HH104" s="76"/>
      <c r="HI104" s="76"/>
      <c r="HJ104" s="76"/>
      <c r="HK104" s="76"/>
      <c r="HL104" s="76"/>
      <c r="HM104" s="76"/>
      <c r="HN104" s="76"/>
      <c r="HO104" s="76"/>
      <c r="HP104" s="76"/>
      <c r="HQ104" s="76"/>
      <c r="HR104" s="76"/>
      <c r="HS104" s="76"/>
      <c r="HT104" s="76"/>
      <c r="HU104" s="76"/>
      <c r="HV104" s="76"/>
      <c r="HW104" s="76"/>
      <c r="HX104" s="76"/>
      <c r="HY104" s="76"/>
      <c r="HZ104" s="76"/>
      <c r="IA104" s="76"/>
      <c r="IB104" s="76"/>
      <c r="IC104" s="76"/>
      <c r="ID104" s="76"/>
      <c r="IE104" s="76"/>
      <c r="IF104" s="76"/>
      <c r="IG104" s="76"/>
      <c r="IH104" s="76"/>
      <c r="II104" s="76"/>
      <c r="IJ104" s="76"/>
      <c r="IK104" s="76"/>
      <c r="IL104" s="76"/>
      <c r="IM104" s="76"/>
      <c r="IN104" s="76"/>
      <c r="IO104" s="76"/>
      <c r="IP104" s="76"/>
      <c r="IQ104" s="76"/>
      <c r="IR104" s="76"/>
      <c r="IS104" s="76"/>
      <c r="IT104" s="76"/>
      <c r="IU104" s="76"/>
    </row>
    <row r="105" spans="1:255" ht="12.75">
      <c r="A105" s="92">
        <v>431028</v>
      </c>
      <c r="B105" s="93" t="s">
        <v>147</v>
      </c>
      <c r="C105" s="91">
        <v>95496534.989999995</v>
      </c>
      <c r="D105" s="91">
        <v>24931925</v>
      </c>
      <c r="E105" s="91">
        <v>16931000</v>
      </c>
      <c r="F105" s="91">
        <v>889800</v>
      </c>
      <c r="G105" s="91">
        <v>7111125</v>
      </c>
      <c r="H105" s="91">
        <v>0</v>
      </c>
      <c r="I105" s="91">
        <v>69777850</v>
      </c>
      <c r="J105" s="91">
        <v>63941000</v>
      </c>
      <c r="K105" s="91">
        <v>54132000</v>
      </c>
      <c r="L105" s="91">
        <v>8409000</v>
      </c>
      <c r="M105" s="91">
        <v>0</v>
      </c>
      <c r="N105" s="91">
        <v>1400000</v>
      </c>
      <c r="O105" s="91">
        <v>5836850</v>
      </c>
      <c r="P105" s="91">
        <v>3234000</v>
      </c>
      <c r="Q105" s="91">
        <v>0</v>
      </c>
      <c r="R105" s="91">
        <v>2602850</v>
      </c>
      <c r="S105" s="91">
        <v>0</v>
      </c>
      <c r="T105" s="91">
        <v>771823.74</v>
      </c>
      <c r="U105" s="91">
        <v>0</v>
      </c>
      <c r="V105" s="91">
        <v>14936.25</v>
      </c>
      <c r="W105" s="91">
        <v>0</v>
      </c>
      <c r="X105" s="91">
        <v>0</v>
      </c>
      <c r="Y105" s="91">
        <v>68148016.390000001</v>
      </c>
      <c r="Z105" s="91">
        <v>68120292.379999995</v>
      </c>
      <c r="AA105" s="91">
        <v>57757381.329999998</v>
      </c>
      <c r="AB105" s="91">
        <v>10362911.050000001</v>
      </c>
      <c r="AC105" s="91">
        <v>2024135.67</v>
      </c>
      <c r="AD105" s="91">
        <v>0</v>
      </c>
      <c r="AE105" s="91">
        <v>27724.01</v>
      </c>
      <c r="AF105" s="91">
        <v>0</v>
      </c>
      <c r="AG105" s="91">
        <v>0</v>
      </c>
      <c r="AH105" s="91">
        <v>170689753.62</v>
      </c>
      <c r="AI105" s="91">
        <v>176995449.59999999</v>
      </c>
      <c r="AJ105" s="91">
        <v>27348518.599999994</v>
      </c>
      <c r="AK105" s="91">
        <v>21164899.929999996</v>
      </c>
      <c r="AL105" s="91">
        <v>198038272.22</v>
      </c>
      <c r="AM105" s="91">
        <v>198160349.53</v>
      </c>
      <c r="AN105" s="91">
        <v>1102850</v>
      </c>
      <c r="AO105" s="91">
        <v>57757381.329999998</v>
      </c>
      <c r="AP105" s="91">
        <v>47582810.329999998</v>
      </c>
      <c r="AQ105" s="91">
        <v>8139540</v>
      </c>
      <c r="AR105" s="91">
        <v>0</v>
      </c>
      <c r="AS105" s="91">
        <v>2035031</v>
      </c>
      <c r="AT105" s="91">
        <v>57936784.670000002</v>
      </c>
      <c r="AU105" s="91">
        <v>47762208.670000002</v>
      </c>
      <c r="AV105" s="91">
        <v>8139543</v>
      </c>
      <c r="AW105" s="91">
        <v>0</v>
      </c>
      <c r="AX105" s="91">
        <v>2035033</v>
      </c>
      <c r="AY105" s="91">
        <v>-179403.34</v>
      </c>
      <c r="AZ105" s="91">
        <v>-179398.34</v>
      </c>
      <c r="BA105" s="91">
        <v>-3</v>
      </c>
      <c r="BB105" s="91">
        <v>0</v>
      </c>
      <c r="BC105" s="91">
        <v>-2</v>
      </c>
      <c r="BD105" s="76">
        <f t="shared" si="1"/>
        <v>679754</v>
      </c>
      <c r="BE105" s="76"/>
      <c r="BF105" s="76"/>
      <c r="BG105" s="76"/>
      <c r="BH105" s="76"/>
      <c r="BI105" s="76"/>
      <c r="BJ105" s="76"/>
      <c r="BK105" s="76"/>
      <c r="BL105" s="76"/>
      <c r="BM105" s="76"/>
      <c r="BN105" s="76"/>
      <c r="BO105" s="76"/>
      <c r="BP105" s="76"/>
      <c r="BQ105" s="76"/>
      <c r="BR105" s="76"/>
      <c r="BS105" s="76"/>
      <c r="BT105" s="76"/>
      <c r="BU105" s="76"/>
      <c r="BV105" s="76"/>
      <c r="BW105" s="76"/>
      <c r="BX105" s="76"/>
      <c r="BY105" s="76"/>
      <c r="BZ105" s="76"/>
      <c r="CA105" s="76"/>
      <c r="CB105" s="76"/>
      <c r="CC105" s="76"/>
      <c r="CD105" s="76"/>
      <c r="CE105" s="76"/>
      <c r="CF105" s="76"/>
      <c r="CG105" s="76"/>
      <c r="CH105" s="76"/>
      <c r="CI105" s="76"/>
      <c r="CJ105" s="76"/>
      <c r="CK105" s="76"/>
      <c r="CL105" s="76"/>
      <c r="CM105" s="76"/>
      <c r="CN105" s="76"/>
      <c r="CO105" s="76"/>
      <c r="CP105" s="76"/>
      <c r="CQ105" s="76"/>
      <c r="CR105" s="76"/>
      <c r="CS105" s="76"/>
      <c r="CT105" s="76"/>
      <c r="CU105" s="76"/>
      <c r="CV105" s="76"/>
      <c r="CW105" s="76"/>
      <c r="CX105" s="76"/>
      <c r="CY105" s="76"/>
      <c r="CZ105" s="76"/>
      <c r="DA105" s="76"/>
      <c r="DB105" s="76"/>
      <c r="DC105" s="76"/>
      <c r="DD105" s="76"/>
      <c r="DE105" s="76"/>
      <c r="DF105" s="76"/>
      <c r="DG105" s="76"/>
      <c r="DH105" s="76"/>
      <c r="DI105" s="76"/>
      <c r="DJ105" s="76"/>
      <c r="DK105" s="76"/>
      <c r="DL105" s="76"/>
      <c r="DM105" s="76"/>
      <c r="DN105" s="76"/>
      <c r="DO105" s="76"/>
      <c r="DP105" s="76"/>
      <c r="DQ105" s="76"/>
      <c r="DR105" s="76"/>
      <c r="DS105" s="76"/>
      <c r="DT105" s="76"/>
      <c r="DU105" s="76"/>
      <c r="DV105" s="76"/>
      <c r="DW105" s="76"/>
      <c r="DX105" s="76"/>
      <c r="DY105" s="76"/>
      <c r="DZ105" s="76"/>
      <c r="EA105" s="76"/>
      <c r="EB105" s="76"/>
      <c r="EC105" s="76"/>
      <c r="ED105" s="76"/>
      <c r="EE105" s="76"/>
      <c r="EF105" s="76"/>
      <c r="EG105" s="76"/>
      <c r="EH105" s="76"/>
      <c r="EI105" s="76"/>
      <c r="EJ105" s="76"/>
      <c r="EK105" s="76"/>
      <c r="EL105" s="76"/>
      <c r="EM105" s="76"/>
      <c r="EN105" s="76"/>
      <c r="EO105" s="76"/>
      <c r="EP105" s="76"/>
      <c r="EQ105" s="76"/>
      <c r="ER105" s="76"/>
      <c r="ES105" s="76"/>
      <c r="ET105" s="76"/>
      <c r="EU105" s="76"/>
      <c r="EV105" s="76"/>
      <c r="EW105" s="76"/>
      <c r="EX105" s="76"/>
      <c r="EY105" s="76"/>
      <c r="EZ105" s="76"/>
      <c r="FA105" s="76"/>
      <c r="FB105" s="76"/>
      <c r="FC105" s="76"/>
      <c r="FD105" s="76"/>
      <c r="FE105" s="76"/>
      <c r="FF105" s="76"/>
      <c r="FG105" s="76"/>
      <c r="FH105" s="76"/>
      <c r="FI105" s="76"/>
      <c r="FJ105" s="76"/>
      <c r="FK105" s="76"/>
      <c r="FL105" s="76"/>
      <c r="FM105" s="76"/>
      <c r="FN105" s="76"/>
      <c r="FO105" s="76"/>
      <c r="FP105" s="76"/>
      <c r="FQ105" s="76"/>
      <c r="FR105" s="76"/>
      <c r="FS105" s="76"/>
      <c r="FT105" s="76"/>
      <c r="FU105" s="76"/>
      <c r="FV105" s="76"/>
      <c r="FW105" s="76"/>
      <c r="FX105" s="76"/>
      <c r="FY105" s="76"/>
      <c r="FZ105" s="76"/>
      <c r="GA105" s="76"/>
      <c r="GB105" s="76"/>
      <c r="GC105" s="76"/>
      <c r="GD105" s="76"/>
      <c r="GE105" s="76"/>
      <c r="GF105" s="76"/>
      <c r="GG105" s="76"/>
      <c r="GH105" s="76"/>
      <c r="GI105" s="76"/>
      <c r="GJ105" s="76"/>
      <c r="GK105" s="76"/>
      <c r="GL105" s="76"/>
      <c r="GM105" s="76"/>
      <c r="GN105" s="76"/>
      <c r="GO105" s="76"/>
      <c r="GP105" s="76"/>
      <c r="GQ105" s="76"/>
      <c r="GR105" s="76"/>
      <c r="GS105" s="76"/>
      <c r="GT105" s="76"/>
      <c r="GU105" s="76"/>
      <c r="GV105" s="76"/>
      <c r="GW105" s="76"/>
      <c r="GX105" s="76"/>
      <c r="GY105" s="76"/>
      <c r="GZ105" s="76"/>
      <c r="HA105" s="76"/>
      <c r="HB105" s="76"/>
      <c r="HC105" s="76"/>
      <c r="HD105" s="76"/>
      <c r="HE105" s="76"/>
      <c r="HF105" s="76"/>
      <c r="HG105" s="76"/>
      <c r="HH105" s="76"/>
      <c r="HI105" s="76"/>
      <c r="HJ105" s="76"/>
      <c r="HK105" s="76"/>
      <c r="HL105" s="76"/>
      <c r="HM105" s="76"/>
      <c r="HN105" s="76"/>
      <c r="HO105" s="76"/>
      <c r="HP105" s="76"/>
      <c r="HQ105" s="76"/>
      <c r="HR105" s="76"/>
      <c r="HS105" s="76"/>
      <c r="HT105" s="76"/>
      <c r="HU105" s="76"/>
      <c r="HV105" s="76"/>
      <c r="HW105" s="76"/>
      <c r="HX105" s="76"/>
      <c r="HY105" s="76"/>
      <c r="HZ105" s="76"/>
      <c r="IA105" s="76"/>
      <c r="IB105" s="76"/>
      <c r="IC105" s="76"/>
      <c r="ID105" s="76"/>
      <c r="IE105" s="76"/>
      <c r="IF105" s="76"/>
      <c r="IG105" s="76"/>
      <c r="IH105" s="76"/>
      <c r="II105" s="76"/>
      <c r="IJ105" s="76"/>
      <c r="IK105" s="76"/>
      <c r="IL105" s="76"/>
      <c r="IM105" s="76"/>
      <c r="IN105" s="76"/>
      <c r="IO105" s="76"/>
      <c r="IP105" s="76"/>
      <c r="IQ105" s="76"/>
      <c r="IR105" s="76"/>
      <c r="IS105" s="76"/>
      <c r="IT105" s="76"/>
      <c r="IU105" s="76"/>
    </row>
    <row r="106" spans="1:255" ht="12.75">
      <c r="A106" s="92">
        <v>431081</v>
      </c>
      <c r="B106" s="93" t="s">
        <v>148</v>
      </c>
      <c r="C106" s="91">
        <v>79239096.370000005</v>
      </c>
      <c r="D106" s="91">
        <v>25598735</v>
      </c>
      <c r="E106" s="91">
        <v>13177500</v>
      </c>
      <c r="F106" s="91">
        <v>1518200</v>
      </c>
      <c r="G106" s="91">
        <v>10903035</v>
      </c>
      <c r="H106" s="91">
        <v>0</v>
      </c>
      <c r="I106" s="91">
        <v>52188200</v>
      </c>
      <c r="J106" s="91">
        <v>47067000</v>
      </c>
      <c r="K106" s="91">
        <v>38604000</v>
      </c>
      <c r="L106" s="91">
        <v>0</v>
      </c>
      <c r="M106" s="91">
        <v>0</v>
      </c>
      <c r="N106" s="91">
        <v>8463000</v>
      </c>
      <c r="O106" s="91">
        <v>5121200</v>
      </c>
      <c r="P106" s="91">
        <v>1306000</v>
      </c>
      <c r="Q106" s="91">
        <v>0</v>
      </c>
      <c r="R106" s="91">
        <v>3815200</v>
      </c>
      <c r="S106" s="91">
        <v>0</v>
      </c>
      <c r="T106" s="91">
        <v>1409891.18</v>
      </c>
      <c r="U106" s="91">
        <v>0</v>
      </c>
      <c r="V106" s="91">
        <v>42270.19</v>
      </c>
      <c r="W106" s="91">
        <v>0</v>
      </c>
      <c r="X106" s="91">
        <v>0</v>
      </c>
      <c r="Y106" s="91">
        <v>58072451.519999996</v>
      </c>
      <c r="Z106" s="91">
        <v>58025437.479999997</v>
      </c>
      <c r="AA106" s="91">
        <v>44654578.719999999</v>
      </c>
      <c r="AB106" s="91">
        <v>13370858.76</v>
      </c>
      <c r="AC106" s="91">
        <v>1982078.96</v>
      </c>
      <c r="AD106" s="91">
        <v>0</v>
      </c>
      <c r="AE106" s="91">
        <v>47014.04</v>
      </c>
      <c r="AF106" s="91">
        <v>0</v>
      </c>
      <c r="AG106" s="91">
        <v>0</v>
      </c>
      <c r="AH106" s="91">
        <v>162243054.03</v>
      </c>
      <c r="AI106" s="91">
        <v>160653061.53999999</v>
      </c>
      <c r="AJ106" s="91">
        <v>21166644.850000009</v>
      </c>
      <c r="AK106" s="91">
        <v>18754223.57</v>
      </c>
      <c r="AL106" s="91">
        <v>183409698.88</v>
      </c>
      <c r="AM106" s="91">
        <v>179407285.10999998</v>
      </c>
      <c r="AN106" s="91">
        <v>445200</v>
      </c>
      <c r="AO106" s="91">
        <v>44654578.720000006</v>
      </c>
      <c r="AP106" s="91">
        <v>36789881.910000004</v>
      </c>
      <c r="AQ106" s="91">
        <v>0</v>
      </c>
      <c r="AR106" s="91">
        <v>0</v>
      </c>
      <c r="AS106" s="91">
        <v>7864696.8099999996</v>
      </c>
      <c r="AT106" s="91">
        <v>44801812.510000005</v>
      </c>
      <c r="AU106" s="91">
        <v>36931714.420000002</v>
      </c>
      <c r="AV106" s="91">
        <v>0</v>
      </c>
      <c r="AW106" s="91">
        <v>0</v>
      </c>
      <c r="AX106" s="91">
        <v>7870098.0899999999</v>
      </c>
      <c r="AY106" s="91">
        <v>-147233.79</v>
      </c>
      <c r="AZ106" s="91">
        <v>-141832.51</v>
      </c>
      <c r="BA106" s="91">
        <v>0</v>
      </c>
      <c r="BB106" s="91">
        <v>0</v>
      </c>
      <c r="BC106" s="91">
        <v>-5401.28</v>
      </c>
      <c r="BD106" s="76">
        <f t="shared" si="1"/>
        <v>525570</v>
      </c>
      <c r="BE106" s="76"/>
      <c r="BF106" s="76"/>
      <c r="BG106" s="76"/>
      <c r="BH106" s="76"/>
      <c r="BI106" s="76"/>
      <c r="BJ106" s="76"/>
      <c r="BK106" s="76"/>
      <c r="BL106" s="76"/>
      <c r="BM106" s="76"/>
      <c r="BN106" s="76"/>
      <c r="BO106" s="76"/>
      <c r="BP106" s="76"/>
      <c r="BQ106" s="76"/>
      <c r="BR106" s="76"/>
      <c r="BS106" s="76"/>
      <c r="BT106" s="76"/>
      <c r="BU106" s="76"/>
      <c r="BV106" s="76"/>
      <c r="BW106" s="76"/>
      <c r="BX106" s="76"/>
      <c r="BY106" s="76"/>
      <c r="BZ106" s="76"/>
      <c r="CA106" s="76"/>
      <c r="CB106" s="76"/>
      <c r="CC106" s="76"/>
      <c r="CD106" s="76"/>
      <c r="CE106" s="76"/>
      <c r="CF106" s="76"/>
      <c r="CG106" s="76"/>
      <c r="CH106" s="76"/>
      <c r="CI106" s="76"/>
      <c r="CJ106" s="76"/>
      <c r="CK106" s="76"/>
      <c r="CL106" s="76"/>
      <c r="CM106" s="76"/>
      <c r="CN106" s="76"/>
      <c r="CO106" s="76"/>
      <c r="CP106" s="76"/>
      <c r="CQ106" s="76"/>
      <c r="CR106" s="76"/>
      <c r="CS106" s="76"/>
      <c r="CT106" s="76"/>
      <c r="CU106" s="76"/>
      <c r="CV106" s="76"/>
      <c r="CW106" s="76"/>
      <c r="CX106" s="76"/>
      <c r="CY106" s="76"/>
      <c r="CZ106" s="76"/>
      <c r="DA106" s="76"/>
      <c r="DB106" s="76"/>
      <c r="DC106" s="76"/>
      <c r="DD106" s="76"/>
      <c r="DE106" s="76"/>
      <c r="DF106" s="76"/>
      <c r="DG106" s="76"/>
      <c r="DH106" s="76"/>
      <c r="DI106" s="76"/>
      <c r="DJ106" s="76"/>
      <c r="DK106" s="76"/>
      <c r="DL106" s="76"/>
      <c r="DM106" s="76"/>
      <c r="DN106" s="76"/>
      <c r="DO106" s="76"/>
      <c r="DP106" s="76"/>
      <c r="DQ106" s="76"/>
      <c r="DR106" s="76"/>
      <c r="DS106" s="76"/>
      <c r="DT106" s="76"/>
      <c r="DU106" s="76"/>
      <c r="DV106" s="76"/>
      <c r="DW106" s="76"/>
      <c r="DX106" s="76"/>
      <c r="DY106" s="76"/>
      <c r="DZ106" s="76"/>
      <c r="EA106" s="76"/>
      <c r="EB106" s="76"/>
      <c r="EC106" s="76"/>
      <c r="ED106" s="76"/>
      <c r="EE106" s="76"/>
      <c r="EF106" s="76"/>
      <c r="EG106" s="76"/>
      <c r="EH106" s="76"/>
      <c r="EI106" s="76"/>
      <c r="EJ106" s="76"/>
      <c r="EK106" s="76"/>
      <c r="EL106" s="76"/>
      <c r="EM106" s="76"/>
      <c r="EN106" s="76"/>
      <c r="EO106" s="76"/>
      <c r="EP106" s="76"/>
      <c r="EQ106" s="76"/>
      <c r="ER106" s="76"/>
      <c r="ES106" s="76"/>
      <c r="ET106" s="76"/>
      <c r="EU106" s="76"/>
      <c r="EV106" s="76"/>
      <c r="EW106" s="76"/>
      <c r="EX106" s="76"/>
      <c r="EY106" s="76"/>
      <c r="EZ106" s="76"/>
      <c r="FA106" s="76"/>
      <c r="FB106" s="76"/>
      <c r="FC106" s="76"/>
      <c r="FD106" s="76"/>
      <c r="FE106" s="76"/>
      <c r="FF106" s="76"/>
      <c r="FG106" s="76"/>
      <c r="FH106" s="76"/>
      <c r="FI106" s="76"/>
      <c r="FJ106" s="76"/>
      <c r="FK106" s="76"/>
      <c r="FL106" s="76"/>
      <c r="FM106" s="76"/>
      <c r="FN106" s="76"/>
      <c r="FO106" s="76"/>
      <c r="FP106" s="76"/>
      <c r="FQ106" s="76"/>
      <c r="FR106" s="76"/>
      <c r="FS106" s="76"/>
      <c r="FT106" s="76"/>
      <c r="FU106" s="76"/>
      <c r="FV106" s="76"/>
      <c r="FW106" s="76"/>
      <c r="FX106" s="76"/>
      <c r="FY106" s="76"/>
      <c r="FZ106" s="76"/>
      <c r="GA106" s="76"/>
      <c r="GB106" s="76"/>
      <c r="GC106" s="76"/>
      <c r="GD106" s="76"/>
      <c r="GE106" s="76"/>
      <c r="GF106" s="76"/>
      <c r="GG106" s="76"/>
      <c r="GH106" s="76"/>
      <c r="GI106" s="76"/>
      <c r="GJ106" s="76"/>
      <c r="GK106" s="76"/>
      <c r="GL106" s="76"/>
      <c r="GM106" s="76"/>
      <c r="GN106" s="76"/>
      <c r="GO106" s="76"/>
      <c r="GP106" s="76"/>
      <c r="GQ106" s="76"/>
      <c r="GR106" s="76"/>
      <c r="GS106" s="76"/>
      <c r="GT106" s="76"/>
      <c r="GU106" s="76"/>
      <c r="GV106" s="76"/>
      <c r="GW106" s="76"/>
      <c r="GX106" s="76"/>
      <c r="GY106" s="76"/>
      <c r="GZ106" s="76"/>
      <c r="HA106" s="76"/>
      <c r="HB106" s="76"/>
      <c r="HC106" s="76"/>
      <c r="HD106" s="76"/>
      <c r="HE106" s="76"/>
      <c r="HF106" s="76"/>
      <c r="HG106" s="76"/>
      <c r="HH106" s="76"/>
      <c r="HI106" s="76"/>
      <c r="HJ106" s="76"/>
      <c r="HK106" s="76"/>
      <c r="HL106" s="76"/>
      <c r="HM106" s="76"/>
      <c r="HN106" s="76"/>
      <c r="HO106" s="76"/>
      <c r="HP106" s="76"/>
      <c r="HQ106" s="76"/>
      <c r="HR106" s="76"/>
      <c r="HS106" s="76"/>
      <c r="HT106" s="76"/>
      <c r="HU106" s="76"/>
      <c r="HV106" s="76"/>
      <c r="HW106" s="76"/>
      <c r="HX106" s="76"/>
      <c r="HY106" s="76"/>
      <c r="HZ106" s="76"/>
      <c r="IA106" s="76"/>
      <c r="IB106" s="76"/>
      <c r="IC106" s="76"/>
      <c r="ID106" s="76"/>
      <c r="IE106" s="76"/>
      <c r="IF106" s="76"/>
      <c r="IG106" s="76"/>
      <c r="IH106" s="76"/>
      <c r="II106" s="76"/>
      <c r="IJ106" s="76"/>
      <c r="IK106" s="76"/>
      <c r="IL106" s="76"/>
      <c r="IM106" s="76"/>
      <c r="IN106" s="76"/>
      <c r="IO106" s="76"/>
      <c r="IP106" s="76"/>
      <c r="IQ106" s="76"/>
      <c r="IR106" s="76"/>
      <c r="IS106" s="76"/>
      <c r="IT106" s="76"/>
      <c r="IU106" s="76"/>
    </row>
    <row r="107" spans="1:255" ht="12.75">
      <c r="A107" s="92">
        <v>431102</v>
      </c>
      <c r="B107" s="93" t="s">
        <v>121</v>
      </c>
      <c r="C107" s="91">
        <v>147220926.53000003</v>
      </c>
      <c r="D107" s="91">
        <v>57953062.450000003</v>
      </c>
      <c r="E107" s="91">
        <v>24122200</v>
      </c>
      <c r="F107" s="91">
        <v>2841300</v>
      </c>
      <c r="G107" s="91">
        <v>30989562.449999999</v>
      </c>
      <c r="H107" s="91">
        <v>0</v>
      </c>
      <c r="I107" s="91">
        <v>88430990.400000006</v>
      </c>
      <c r="J107" s="91">
        <v>81977830</v>
      </c>
      <c r="K107" s="91">
        <v>66130000</v>
      </c>
      <c r="L107" s="91">
        <v>11223000</v>
      </c>
      <c r="M107" s="91">
        <v>0</v>
      </c>
      <c r="N107" s="91">
        <v>4624830</v>
      </c>
      <c r="O107" s="91">
        <v>6453160.4000000004</v>
      </c>
      <c r="P107" s="91">
        <v>4195000</v>
      </c>
      <c r="Q107" s="91">
        <v>561600</v>
      </c>
      <c r="R107" s="91">
        <v>1696560.4</v>
      </c>
      <c r="S107" s="91">
        <v>0</v>
      </c>
      <c r="T107" s="91">
        <v>613578.85</v>
      </c>
      <c r="U107" s="91">
        <v>0</v>
      </c>
      <c r="V107" s="91">
        <v>223294.83</v>
      </c>
      <c r="W107" s="91">
        <v>0</v>
      </c>
      <c r="X107" s="91">
        <v>0</v>
      </c>
      <c r="Y107" s="91">
        <v>97673290.150000006</v>
      </c>
      <c r="Z107" s="91">
        <v>97577646.969999999</v>
      </c>
      <c r="AA107" s="91">
        <v>86186976.599999994</v>
      </c>
      <c r="AB107" s="91">
        <v>11390670.370000001</v>
      </c>
      <c r="AC107" s="91">
        <v>2278950.21</v>
      </c>
      <c r="AD107" s="91">
        <v>0</v>
      </c>
      <c r="AE107" s="91">
        <v>95643.18</v>
      </c>
      <c r="AF107" s="91">
        <v>0</v>
      </c>
      <c r="AG107" s="91">
        <v>0</v>
      </c>
      <c r="AH107" s="91">
        <v>218278368.88</v>
      </c>
      <c r="AI107" s="91">
        <v>212854683.18000001</v>
      </c>
      <c r="AJ107" s="91">
        <v>49547636.380000025</v>
      </c>
      <c r="AK107" s="91">
        <v>53756782.979999997</v>
      </c>
      <c r="AL107" s="91">
        <v>267826005.26000002</v>
      </c>
      <c r="AM107" s="91">
        <v>266611466.16</v>
      </c>
      <c r="AN107" s="91">
        <v>355800</v>
      </c>
      <c r="AO107" s="91">
        <v>86186976.599999994</v>
      </c>
      <c r="AP107" s="91">
        <v>71185206.489999995</v>
      </c>
      <c r="AQ107" s="91">
        <v>10465024.609999999</v>
      </c>
      <c r="AR107" s="91">
        <v>0</v>
      </c>
      <c r="AS107" s="91">
        <v>4536745.5</v>
      </c>
      <c r="AT107" s="91">
        <v>86240627.019999996</v>
      </c>
      <c r="AU107" s="91">
        <v>71236156.519999996</v>
      </c>
      <c r="AV107" s="91">
        <v>10466978</v>
      </c>
      <c r="AW107" s="91">
        <v>0</v>
      </c>
      <c r="AX107" s="91">
        <v>4537492.5</v>
      </c>
      <c r="AY107" s="91">
        <v>-53650.42</v>
      </c>
      <c r="AZ107" s="91">
        <v>-50950.03</v>
      </c>
      <c r="BA107" s="91">
        <v>-1953.39</v>
      </c>
      <c r="BB107" s="91">
        <v>0</v>
      </c>
      <c r="BC107" s="91">
        <v>-747</v>
      </c>
      <c r="BD107" s="76">
        <f t="shared" si="1"/>
        <v>1016932</v>
      </c>
      <c r="BE107" s="76"/>
      <c r="BF107" s="76"/>
      <c r="BG107" s="76"/>
      <c r="BH107" s="76"/>
      <c r="BI107" s="76"/>
      <c r="BJ107" s="76"/>
      <c r="BK107" s="76"/>
      <c r="BL107" s="76"/>
      <c r="BM107" s="76"/>
      <c r="BN107" s="76"/>
      <c r="BO107" s="76"/>
      <c r="BP107" s="76"/>
      <c r="BQ107" s="76"/>
      <c r="BR107" s="76"/>
      <c r="BS107" s="76"/>
      <c r="BT107" s="76"/>
      <c r="BU107" s="76"/>
      <c r="BV107" s="76"/>
      <c r="BW107" s="76"/>
      <c r="BX107" s="76"/>
      <c r="BY107" s="76"/>
      <c r="BZ107" s="76"/>
      <c r="CA107" s="76"/>
      <c r="CB107" s="76"/>
      <c r="CC107" s="76"/>
      <c r="CD107" s="76"/>
      <c r="CE107" s="76"/>
      <c r="CF107" s="76"/>
      <c r="CG107" s="76"/>
      <c r="CH107" s="76"/>
      <c r="CI107" s="76"/>
      <c r="CJ107" s="76"/>
      <c r="CK107" s="76"/>
      <c r="CL107" s="76"/>
      <c r="CM107" s="76"/>
      <c r="CN107" s="76"/>
      <c r="CO107" s="76"/>
      <c r="CP107" s="76"/>
      <c r="CQ107" s="76"/>
      <c r="CR107" s="76"/>
      <c r="CS107" s="76"/>
      <c r="CT107" s="76"/>
      <c r="CU107" s="76"/>
      <c r="CV107" s="76"/>
      <c r="CW107" s="76"/>
      <c r="CX107" s="76"/>
      <c r="CY107" s="76"/>
      <c r="CZ107" s="76"/>
      <c r="DA107" s="76"/>
      <c r="DB107" s="76"/>
      <c r="DC107" s="76"/>
      <c r="DD107" s="76"/>
      <c r="DE107" s="76"/>
      <c r="DF107" s="76"/>
      <c r="DG107" s="76"/>
      <c r="DH107" s="76"/>
      <c r="DI107" s="76"/>
      <c r="DJ107" s="76"/>
      <c r="DK107" s="76"/>
      <c r="DL107" s="76"/>
      <c r="DM107" s="76"/>
      <c r="DN107" s="76"/>
      <c r="DO107" s="76"/>
      <c r="DP107" s="76"/>
      <c r="DQ107" s="76"/>
      <c r="DR107" s="76"/>
      <c r="DS107" s="76"/>
      <c r="DT107" s="76"/>
      <c r="DU107" s="76"/>
      <c r="DV107" s="76"/>
      <c r="DW107" s="76"/>
      <c r="DX107" s="76"/>
      <c r="DY107" s="76"/>
      <c r="DZ107" s="76"/>
      <c r="EA107" s="76"/>
      <c r="EB107" s="76"/>
      <c r="EC107" s="76"/>
      <c r="ED107" s="76"/>
      <c r="EE107" s="76"/>
      <c r="EF107" s="76"/>
      <c r="EG107" s="76"/>
      <c r="EH107" s="76"/>
      <c r="EI107" s="76"/>
      <c r="EJ107" s="76"/>
      <c r="EK107" s="76"/>
      <c r="EL107" s="76"/>
      <c r="EM107" s="76"/>
      <c r="EN107" s="76"/>
      <c r="EO107" s="76"/>
      <c r="EP107" s="76"/>
      <c r="EQ107" s="76"/>
      <c r="ER107" s="76"/>
      <c r="ES107" s="76"/>
      <c r="ET107" s="76"/>
      <c r="EU107" s="76"/>
      <c r="EV107" s="76"/>
      <c r="EW107" s="76"/>
      <c r="EX107" s="76"/>
      <c r="EY107" s="76"/>
      <c r="EZ107" s="76"/>
      <c r="FA107" s="76"/>
      <c r="FB107" s="76"/>
      <c r="FC107" s="76"/>
      <c r="FD107" s="76"/>
      <c r="FE107" s="76"/>
      <c r="FF107" s="76"/>
      <c r="FG107" s="76"/>
      <c r="FH107" s="76"/>
      <c r="FI107" s="76"/>
      <c r="FJ107" s="76"/>
      <c r="FK107" s="76"/>
      <c r="FL107" s="76"/>
      <c r="FM107" s="76"/>
      <c r="FN107" s="76"/>
      <c r="FO107" s="76"/>
      <c r="FP107" s="76"/>
      <c r="FQ107" s="76"/>
      <c r="FR107" s="76"/>
      <c r="FS107" s="76"/>
      <c r="FT107" s="76"/>
      <c r="FU107" s="76"/>
      <c r="FV107" s="76"/>
      <c r="FW107" s="76"/>
      <c r="FX107" s="76"/>
      <c r="FY107" s="76"/>
      <c r="FZ107" s="76"/>
      <c r="GA107" s="76"/>
      <c r="GB107" s="76"/>
      <c r="GC107" s="76"/>
      <c r="GD107" s="76"/>
      <c r="GE107" s="76"/>
      <c r="GF107" s="76"/>
      <c r="GG107" s="76"/>
      <c r="GH107" s="76"/>
      <c r="GI107" s="76"/>
      <c r="GJ107" s="76"/>
      <c r="GK107" s="76"/>
      <c r="GL107" s="76"/>
      <c r="GM107" s="76"/>
      <c r="GN107" s="76"/>
      <c r="GO107" s="76"/>
      <c r="GP107" s="76"/>
      <c r="GQ107" s="76"/>
      <c r="GR107" s="76"/>
      <c r="GS107" s="76"/>
      <c r="GT107" s="76"/>
      <c r="GU107" s="76"/>
      <c r="GV107" s="76"/>
      <c r="GW107" s="76"/>
      <c r="GX107" s="76"/>
      <c r="GY107" s="76"/>
      <c r="GZ107" s="76"/>
      <c r="HA107" s="76"/>
      <c r="HB107" s="76"/>
      <c r="HC107" s="76"/>
      <c r="HD107" s="76"/>
      <c r="HE107" s="76"/>
      <c r="HF107" s="76"/>
      <c r="HG107" s="76"/>
      <c r="HH107" s="76"/>
      <c r="HI107" s="76"/>
      <c r="HJ107" s="76"/>
      <c r="HK107" s="76"/>
      <c r="HL107" s="76"/>
      <c r="HM107" s="76"/>
      <c r="HN107" s="76"/>
      <c r="HO107" s="76"/>
      <c r="HP107" s="76"/>
      <c r="HQ107" s="76"/>
      <c r="HR107" s="76"/>
      <c r="HS107" s="76"/>
      <c r="HT107" s="76"/>
      <c r="HU107" s="76"/>
      <c r="HV107" s="76"/>
      <c r="HW107" s="76"/>
      <c r="HX107" s="76"/>
      <c r="HY107" s="76"/>
      <c r="HZ107" s="76"/>
      <c r="IA107" s="76"/>
      <c r="IB107" s="76"/>
      <c r="IC107" s="76"/>
      <c r="ID107" s="76"/>
      <c r="IE107" s="76"/>
      <c r="IF107" s="76"/>
      <c r="IG107" s="76"/>
      <c r="IH107" s="76"/>
      <c r="II107" s="76"/>
      <c r="IJ107" s="76"/>
      <c r="IK107" s="76"/>
      <c r="IL107" s="76"/>
      <c r="IM107" s="76"/>
      <c r="IN107" s="76"/>
      <c r="IO107" s="76"/>
      <c r="IP107" s="76"/>
      <c r="IQ107" s="76"/>
      <c r="IR107" s="76"/>
      <c r="IS107" s="76"/>
      <c r="IT107" s="76"/>
      <c r="IU107" s="76"/>
    </row>
    <row r="108" spans="1:255" ht="12.75">
      <c r="A108" s="92">
        <v>431103</v>
      </c>
      <c r="B108" s="93" t="s">
        <v>122</v>
      </c>
      <c r="C108" s="91">
        <v>97764875.36999999</v>
      </c>
      <c r="D108" s="91">
        <v>38031620.350000001</v>
      </c>
      <c r="E108" s="91">
        <v>15280900</v>
      </c>
      <c r="F108" s="91">
        <v>2732400</v>
      </c>
      <c r="G108" s="91">
        <v>20018320.350000001</v>
      </c>
      <c r="H108" s="91">
        <v>0</v>
      </c>
      <c r="I108" s="91">
        <v>58987400</v>
      </c>
      <c r="J108" s="91">
        <v>55286000</v>
      </c>
      <c r="K108" s="91">
        <v>45483000</v>
      </c>
      <c r="L108" s="91">
        <v>4989000</v>
      </c>
      <c r="M108" s="91">
        <v>0</v>
      </c>
      <c r="N108" s="91">
        <v>4814000</v>
      </c>
      <c r="O108" s="91">
        <v>3701400</v>
      </c>
      <c r="P108" s="91">
        <v>2331000</v>
      </c>
      <c r="Q108" s="91">
        <v>0</v>
      </c>
      <c r="R108" s="91">
        <v>1370400</v>
      </c>
      <c r="S108" s="91">
        <v>0</v>
      </c>
      <c r="T108" s="91">
        <v>492868.38</v>
      </c>
      <c r="U108" s="91">
        <v>0</v>
      </c>
      <c r="V108" s="91">
        <v>252986.64</v>
      </c>
      <c r="W108" s="91">
        <v>0</v>
      </c>
      <c r="X108" s="91">
        <v>0</v>
      </c>
      <c r="Y108" s="91">
        <v>63920490.460000001</v>
      </c>
      <c r="Z108" s="91">
        <v>59088369.990000002</v>
      </c>
      <c r="AA108" s="91">
        <v>55771143.039999999</v>
      </c>
      <c r="AB108" s="91">
        <v>3317226.95</v>
      </c>
      <c r="AC108" s="91">
        <v>924619.11</v>
      </c>
      <c r="AD108" s="91">
        <v>0</v>
      </c>
      <c r="AE108" s="91">
        <v>4832120.47</v>
      </c>
      <c r="AF108" s="91">
        <v>0</v>
      </c>
      <c r="AG108" s="91">
        <v>0</v>
      </c>
      <c r="AH108" s="91">
        <v>150448418.91999999</v>
      </c>
      <c r="AI108" s="91">
        <v>161357103.75999999</v>
      </c>
      <c r="AJ108" s="91">
        <v>33844384.909999989</v>
      </c>
      <c r="AK108" s="91">
        <v>34329527.950000003</v>
      </c>
      <c r="AL108" s="91">
        <v>184292803.82999998</v>
      </c>
      <c r="AM108" s="91">
        <v>195686631.70999998</v>
      </c>
      <c r="AN108" s="91">
        <v>116800</v>
      </c>
      <c r="AO108" s="91">
        <v>55771143.040000007</v>
      </c>
      <c r="AP108" s="91">
        <v>45982076.780000001</v>
      </c>
      <c r="AQ108" s="91">
        <v>4894574.7300000004</v>
      </c>
      <c r="AR108" s="91">
        <v>0</v>
      </c>
      <c r="AS108" s="91">
        <v>4894491.53</v>
      </c>
      <c r="AT108" s="91">
        <v>55899408.43</v>
      </c>
      <c r="AU108" s="91">
        <v>46103663.43</v>
      </c>
      <c r="AV108" s="91">
        <v>4897872.5</v>
      </c>
      <c r="AW108" s="91">
        <v>0</v>
      </c>
      <c r="AX108" s="91">
        <v>4897872.5</v>
      </c>
      <c r="AY108" s="91">
        <v>-128265.39</v>
      </c>
      <c r="AZ108" s="91">
        <v>-121586.65</v>
      </c>
      <c r="BA108" s="91">
        <v>-3297.77</v>
      </c>
      <c r="BB108" s="91">
        <v>0</v>
      </c>
      <c r="BC108" s="91">
        <v>-3380.97</v>
      </c>
      <c r="BD108" s="76">
        <f t="shared" si="1"/>
        <v>656887</v>
      </c>
      <c r="BE108" s="76"/>
      <c r="BF108" s="76"/>
      <c r="BG108" s="76"/>
      <c r="BH108" s="76"/>
      <c r="BI108" s="76"/>
      <c r="BJ108" s="76"/>
      <c r="BK108" s="76"/>
      <c r="BL108" s="76"/>
      <c r="BM108" s="76"/>
      <c r="BN108" s="76"/>
      <c r="BO108" s="76"/>
      <c r="BP108" s="76"/>
      <c r="BQ108" s="76"/>
      <c r="BR108" s="76"/>
      <c r="BS108" s="76"/>
      <c r="BT108" s="76"/>
      <c r="BU108" s="76"/>
      <c r="BV108" s="76"/>
      <c r="BW108" s="76"/>
      <c r="BX108" s="76"/>
      <c r="BY108" s="76"/>
      <c r="BZ108" s="76"/>
      <c r="CA108" s="76"/>
      <c r="CB108" s="76"/>
      <c r="CC108" s="76"/>
      <c r="CD108" s="76"/>
      <c r="CE108" s="76"/>
      <c r="CF108" s="76"/>
      <c r="CG108" s="76"/>
      <c r="CH108" s="76"/>
      <c r="CI108" s="76"/>
      <c r="CJ108" s="76"/>
      <c r="CK108" s="76"/>
      <c r="CL108" s="76"/>
      <c r="CM108" s="76"/>
      <c r="CN108" s="76"/>
      <c r="CO108" s="76"/>
      <c r="CP108" s="76"/>
      <c r="CQ108" s="76"/>
      <c r="CR108" s="76"/>
      <c r="CS108" s="76"/>
      <c r="CT108" s="76"/>
      <c r="CU108" s="76"/>
      <c r="CV108" s="76"/>
      <c r="CW108" s="76"/>
      <c r="CX108" s="76"/>
      <c r="CY108" s="76"/>
      <c r="CZ108" s="76"/>
      <c r="DA108" s="76"/>
      <c r="DB108" s="76"/>
      <c r="DC108" s="76"/>
      <c r="DD108" s="76"/>
      <c r="DE108" s="76"/>
      <c r="DF108" s="76"/>
      <c r="DG108" s="76"/>
      <c r="DH108" s="76"/>
      <c r="DI108" s="76"/>
      <c r="DJ108" s="76"/>
      <c r="DK108" s="76"/>
      <c r="DL108" s="76"/>
      <c r="DM108" s="76"/>
      <c r="DN108" s="76"/>
      <c r="DO108" s="76"/>
      <c r="DP108" s="76"/>
      <c r="DQ108" s="76"/>
      <c r="DR108" s="76"/>
      <c r="DS108" s="76"/>
      <c r="DT108" s="76"/>
      <c r="DU108" s="76"/>
      <c r="DV108" s="76"/>
      <c r="DW108" s="76"/>
      <c r="DX108" s="76"/>
      <c r="DY108" s="76"/>
      <c r="DZ108" s="76"/>
      <c r="EA108" s="76"/>
      <c r="EB108" s="76"/>
      <c r="EC108" s="76"/>
      <c r="ED108" s="76"/>
      <c r="EE108" s="76"/>
      <c r="EF108" s="76"/>
      <c r="EG108" s="76"/>
      <c r="EH108" s="76"/>
      <c r="EI108" s="76"/>
      <c r="EJ108" s="76"/>
      <c r="EK108" s="76"/>
      <c r="EL108" s="76"/>
      <c r="EM108" s="76"/>
      <c r="EN108" s="76"/>
      <c r="EO108" s="76"/>
      <c r="EP108" s="76"/>
      <c r="EQ108" s="76"/>
      <c r="ER108" s="76"/>
      <c r="ES108" s="76"/>
      <c r="ET108" s="76"/>
      <c r="EU108" s="76"/>
      <c r="EV108" s="76"/>
      <c r="EW108" s="76"/>
      <c r="EX108" s="76"/>
      <c r="EY108" s="76"/>
      <c r="EZ108" s="76"/>
      <c r="FA108" s="76"/>
      <c r="FB108" s="76"/>
      <c r="FC108" s="76"/>
      <c r="FD108" s="76"/>
      <c r="FE108" s="76"/>
      <c r="FF108" s="76"/>
      <c r="FG108" s="76"/>
      <c r="FH108" s="76"/>
      <c r="FI108" s="76"/>
      <c r="FJ108" s="76"/>
      <c r="FK108" s="76"/>
      <c r="FL108" s="76"/>
      <c r="FM108" s="76"/>
      <c r="FN108" s="76"/>
      <c r="FO108" s="76"/>
      <c r="FP108" s="76"/>
      <c r="FQ108" s="76"/>
      <c r="FR108" s="76"/>
      <c r="FS108" s="76"/>
      <c r="FT108" s="76"/>
      <c r="FU108" s="76"/>
      <c r="FV108" s="76"/>
      <c r="FW108" s="76"/>
      <c r="FX108" s="76"/>
      <c r="FY108" s="76"/>
      <c r="FZ108" s="76"/>
      <c r="GA108" s="76"/>
      <c r="GB108" s="76"/>
      <c r="GC108" s="76"/>
      <c r="GD108" s="76"/>
      <c r="GE108" s="76"/>
      <c r="GF108" s="76"/>
      <c r="GG108" s="76"/>
      <c r="GH108" s="76"/>
      <c r="GI108" s="76"/>
      <c r="GJ108" s="76"/>
      <c r="GK108" s="76"/>
      <c r="GL108" s="76"/>
      <c r="GM108" s="76"/>
      <c r="GN108" s="76"/>
      <c r="GO108" s="76"/>
      <c r="GP108" s="76"/>
      <c r="GQ108" s="76"/>
      <c r="GR108" s="76"/>
      <c r="GS108" s="76"/>
      <c r="GT108" s="76"/>
      <c r="GU108" s="76"/>
      <c r="GV108" s="76"/>
      <c r="GW108" s="76"/>
      <c r="GX108" s="76"/>
      <c r="GY108" s="76"/>
      <c r="GZ108" s="76"/>
      <c r="HA108" s="76"/>
      <c r="HB108" s="76"/>
      <c r="HC108" s="76"/>
      <c r="HD108" s="76"/>
      <c r="HE108" s="76"/>
      <c r="HF108" s="76"/>
      <c r="HG108" s="76"/>
      <c r="HH108" s="76"/>
      <c r="HI108" s="76"/>
      <c r="HJ108" s="76"/>
      <c r="HK108" s="76"/>
      <c r="HL108" s="76"/>
      <c r="HM108" s="76"/>
      <c r="HN108" s="76"/>
      <c r="HO108" s="76"/>
      <c r="HP108" s="76"/>
      <c r="HQ108" s="76"/>
      <c r="HR108" s="76"/>
      <c r="HS108" s="76"/>
      <c r="HT108" s="76"/>
      <c r="HU108" s="76"/>
      <c r="HV108" s="76"/>
      <c r="HW108" s="76"/>
      <c r="HX108" s="76"/>
      <c r="HY108" s="76"/>
      <c r="HZ108" s="76"/>
      <c r="IA108" s="76"/>
      <c r="IB108" s="76"/>
      <c r="IC108" s="76"/>
      <c r="ID108" s="76"/>
      <c r="IE108" s="76"/>
      <c r="IF108" s="76"/>
      <c r="IG108" s="76"/>
      <c r="IH108" s="76"/>
      <c r="II108" s="76"/>
      <c r="IJ108" s="76"/>
      <c r="IK108" s="76"/>
      <c r="IL108" s="76"/>
      <c r="IM108" s="76"/>
      <c r="IN108" s="76"/>
      <c r="IO108" s="76"/>
      <c r="IP108" s="76"/>
      <c r="IQ108" s="76"/>
      <c r="IR108" s="76"/>
      <c r="IS108" s="76"/>
      <c r="IT108" s="76"/>
      <c r="IU108" s="76"/>
    </row>
    <row r="109" spans="1:255" ht="12.75">
      <c r="A109" s="92">
        <v>431121</v>
      </c>
      <c r="B109" s="93" t="s">
        <v>126</v>
      </c>
      <c r="C109" s="91">
        <v>219730026.53999999</v>
      </c>
      <c r="D109" s="91">
        <v>40961100</v>
      </c>
      <c r="E109" s="91">
        <v>36596500</v>
      </c>
      <c r="F109" s="91">
        <v>4364600</v>
      </c>
      <c r="G109" s="91">
        <v>0</v>
      </c>
      <c r="H109" s="91">
        <v>0</v>
      </c>
      <c r="I109" s="91">
        <v>177836400</v>
      </c>
      <c r="J109" s="91">
        <v>167922800</v>
      </c>
      <c r="K109" s="91">
        <v>140793000</v>
      </c>
      <c r="L109" s="91">
        <v>19065000</v>
      </c>
      <c r="M109" s="91">
        <v>0</v>
      </c>
      <c r="N109" s="91">
        <v>8064800</v>
      </c>
      <c r="O109" s="91">
        <v>9913600</v>
      </c>
      <c r="P109" s="91">
        <v>7600000</v>
      </c>
      <c r="Q109" s="91">
        <v>0</v>
      </c>
      <c r="R109" s="91">
        <v>2313600</v>
      </c>
      <c r="S109" s="91">
        <v>0</v>
      </c>
      <c r="T109" s="91">
        <v>881949.19</v>
      </c>
      <c r="U109" s="91">
        <v>0</v>
      </c>
      <c r="V109" s="91">
        <v>50577.35</v>
      </c>
      <c r="W109" s="91">
        <v>0</v>
      </c>
      <c r="X109" s="91">
        <v>0</v>
      </c>
      <c r="Y109" s="91">
        <v>158364745.61999997</v>
      </c>
      <c r="Z109" s="91">
        <v>158230663.94999999</v>
      </c>
      <c r="AA109" s="91">
        <v>152640777.22999999</v>
      </c>
      <c r="AB109" s="91">
        <v>5589886.7200000007</v>
      </c>
      <c r="AC109" s="91">
        <v>2634664.0299999998</v>
      </c>
      <c r="AD109" s="91">
        <v>0</v>
      </c>
      <c r="AE109" s="91">
        <v>134081.67000000001</v>
      </c>
      <c r="AF109" s="91">
        <v>0</v>
      </c>
      <c r="AG109" s="91">
        <v>0</v>
      </c>
      <c r="AH109" s="91">
        <v>320791856.88</v>
      </c>
      <c r="AI109" s="91">
        <v>323710027.38</v>
      </c>
      <c r="AJ109" s="91">
        <v>61365280.920000017</v>
      </c>
      <c r="AK109" s="91">
        <v>46083258.149999999</v>
      </c>
      <c r="AL109" s="91">
        <v>382157137.80000001</v>
      </c>
      <c r="AM109" s="91">
        <v>369793285.52999997</v>
      </c>
      <c r="AN109" s="91">
        <v>384900</v>
      </c>
      <c r="AO109" s="91">
        <v>152640777.22999999</v>
      </c>
      <c r="AP109" s="91">
        <v>125603786.47</v>
      </c>
      <c r="AQ109" s="91">
        <v>18924245.199999999</v>
      </c>
      <c r="AR109" s="91">
        <v>0</v>
      </c>
      <c r="AS109" s="91">
        <v>8112745.5599999996</v>
      </c>
      <c r="AT109" s="91">
        <v>155208674.44</v>
      </c>
      <c r="AU109" s="91">
        <v>128077096.26000001</v>
      </c>
      <c r="AV109" s="91">
        <v>18992104.539999999</v>
      </c>
      <c r="AW109" s="91">
        <v>0</v>
      </c>
      <c r="AX109" s="91">
        <v>8139473.6399999997</v>
      </c>
      <c r="AY109" s="91">
        <v>-2567897.21</v>
      </c>
      <c r="AZ109" s="91">
        <v>-2473309.79</v>
      </c>
      <c r="BA109" s="91">
        <v>-67859.34</v>
      </c>
      <c r="BB109" s="91">
        <v>0</v>
      </c>
      <c r="BC109" s="91">
        <v>-26728.080000000002</v>
      </c>
      <c r="BD109" s="76">
        <f t="shared" si="1"/>
        <v>1794340</v>
      </c>
      <c r="BE109" s="76"/>
      <c r="BF109" s="76"/>
      <c r="BG109" s="76"/>
      <c r="BH109" s="76"/>
      <c r="BI109" s="76"/>
      <c r="BJ109" s="76"/>
      <c r="BK109" s="76"/>
      <c r="BL109" s="76"/>
      <c r="BM109" s="76"/>
      <c r="BN109" s="76"/>
      <c r="BO109" s="76"/>
      <c r="BP109" s="76"/>
      <c r="BQ109" s="76"/>
      <c r="BR109" s="76"/>
      <c r="BS109" s="76"/>
      <c r="BT109" s="76"/>
      <c r="BU109" s="76"/>
      <c r="BV109" s="76"/>
      <c r="BW109" s="76"/>
      <c r="BX109" s="76"/>
      <c r="BY109" s="76"/>
      <c r="BZ109" s="76"/>
      <c r="CA109" s="76"/>
      <c r="CB109" s="76"/>
      <c r="CC109" s="76"/>
      <c r="CD109" s="76"/>
      <c r="CE109" s="76"/>
      <c r="CF109" s="76"/>
      <c r="CG109" s="76"/>
      <c r="CH109" s="76"/>
      <c r="CI109" s="76"/>
      <c r="CJ109" s="76"/>
      <c r="CK109" s="76"/>
      <c r="CL109" s="76"/>
      <c r="CM109" s="76"/>
      <c r="CN109" s="76"/>
      <c r="CO109" s="76"/>
      <c r="CP109" s="76"/>
      <c r="CQ109" s="76"/>
      <c r="CR109" s="76"/>
      <c r="CS109" s="76"/>
      <c r="CT109" s="76"/>
      <c r="CU109" s="76"/>
      <c r="CV109" s="76"/>
      <c r="CW109" s="76"/>
      <c r="CX109" s="76"/>
      <c r="CY109" s="76"/>
      <c r="CZ109" s="76"/>
      <c r="DA109" s="76"/>
      <c r="DB109" s="76"/>
      <c r="DC109" s="76"/>
      <c r="DD109" s="76"/>
      <c r="DE109" s="76"/>
      <c r="DF109" s="76"/>
      <c r="DG109" s="76"/>
      <c r="DH109" s="76"/>
      <c r="DI109" s="76"/>
      <c r="DJ109" s="76"/>
      <c r="DK109" s="76"/>
      <c r="DL109" s="76"/>
      <c r="DM109" s="76"/>
      <c r="DN109" s="76"/>
      <c r="DO109" s="76"/>
      <c r="DP109" s="76"/>
      <c r="DQ109" s="76"/>
      <c r="DR109" s="76"/>
      <c r="DS109" s="76"/>
      <c r="DT109" s="76"/>
      <c r="DU109" s="76"/>
      <c r="DV109" s="76"/>
      <c r="DW109" s="76"/>
      <c r="DX109" s="76"/>
      <c r="DY109" s="76"/>
      <c r="DZ109" s="76"/>
      <c r="EA109" s="76"/>
      <c r="EB109" s="76"/>
      <c r="EC109" s="76"/>
      <c r="ED109" s="76"/>
      <c r="EE109" s="76"/>
      <c r="EF109" s="76"/>
      <c r="EG109" s="76"/>
      <c r="EH109" s="76"/>
      <c r="EI109" s="76"/>
      <c r="EJ109" s="76"/>
      <c r="EK109" s="76"/>
      <c r="EL109" s="76"/>
      <c r="EM109" s="76"/>
      <c r="EN109" s="76"/>
      <c r="EO109" s="76"/>
      <c r="EP109" s="76"/>
      <c r="EQ109" s="76"/>
      <c r="ER109" s="76"/>
      <c r="ES109" s="76"/>
      <c r="ET109" s="76"/>
      <c r="EU109" s="76"/>
      <c r="EV109" s="76"/>
      <c r="EW109" s="76"/>
      <c r="EX109" s="76"/>
      <c r="EY109" s="76"/>
      <c r="EZ109" s="76"/>
      <c r="FA109" s="76"/>
      <c r="FB109" s="76"/>
      <c r="FC109" s="76"/>
      <c r="FD109" s="76"/>
      <c r="FE109" s="76"/>
      <c r="FF109" s="76"/>
      <c r="FG109" s="76"/>
      <c r="FH109" s="76"/>
      <c r="FI109" s="76"/>
      <c r="FJ109" s="76"/>
      <c r="FK109" s="76"/>
      <c r="FL109" s="76"/>
      <c r="FM109" s="76"/>
      <c r="FN109" s="76"/>
      <c r="FO109" s="76"/>
      <c r="FP109" s="76"/>
      <c r="FQ109" s="76"/>
      <c r="FR109" s="76"/>
      <c r="FS109" s="76"/>
      <c r="FT109" s="76"/>
      <c r="FU109" s="76"/>
      <c r="FV109" s="76"/>
      <c r="FW109" s="76"/>
      <c r="FX109" s="76"/>
      <c r="FY109" s="76"/>
      <c r="FZ109" s="76"/>
      <c r="GA109" s="76"/>
      <c r="GB109" s="76"/>
      <c r="GC109" s="76"/>
      <c r="GD109" s="76"/>
      <c r="GE109" s="76"/>
      <c r="GF109" s="76"/>
      <c r="GG109" s="76"/>
      <c r="GH109" s="76"/>
      <c r="GI109" s="76"/>
      <c r="GJ109" s="76"/>
      <c r="GK109" s="76"/>
      <c r="GL109" s="76"/>
      <c r="GM109" s="76"/>
      <c r="GN109" s="76"/>
      <c r="GO109" s="76"/>
      <c r="GP109" s="76"/>
      <c r="GQ109" s="76"/>
      <c r="GR109" s="76"/>
      <c r="GS109" s="76"/>
      <c r="GT109" s="76"/>
      <c r="GU109" s="76"/>
      <c r="GV109" s="76"/>
      <c r="GW109" s="76"/>
      <c r="GX109" s="76"/>
      <c r="GY109" s="76"/>
      <c r="GZ109" s="76"/>
      <c r="HA109" s="76"/>
      <c r="HB109" s="76"/>
      <c r="HC109" s="76"/>
      <c r="HD109" s="76"/>
      <c r="HE109" s="76"/>
      <c r="HF109" s="76"/>
      <c r="HG109" s="76"/>
      <c r="HH109" s="76"/>
      <c r="HI109" s="76"/>
      <c r="HJ109" s="76"/>
      <c r="HK109" s="76"/>
      <c r="HL109" s="76"/>
      <c r="HM109" s="76"/>
      <c r="HN109" s="76"/>
      <c r="HO109" s="76"/>
      <c r="HP109" s="76"/>
      <c r="HQ109" s="76"/>
      <c r="HR109" s="76"/>
      <c r="HS109" s="76"/>
      <c r="HT109" s="76"/>
      <c r="HU109" s="76"/>
      <c r="HV109" s="76"/>
      <c r="HW109" s="76"/>
      <c r="HX109" s="76"/>
      <c r="HY109" s="76"/>
      <c r="HZ109" s="76"/>
      <c r="IA109" s="76"/>
      <c r="IB109" s="76"/>
      <c r="IC109" s="76"/>
      <c r="ID109" s="76"/>
      <c r="IE109" s="76"/>
      <c r="IF109" s="76"/>
      <c r="IG109" s="76"/>
      <c r="IH109" s="76"/>
      <c r="II109" s="76"/>
      <c r="IJ109" s="76"/>
      <c r="IK109" s="76"/>
      <c r="IL109" s="76"/>
      <c r="IM109" s="76"/>
      <c r="IN109" s="76"/>
      <c r="IO109" s="76"/>
      <c r="IP109" s="76"/>
      <c r="IQ109" s="76"/>
      <c r="IR109" s="76"/>
      <c r="IS109" s="76"/>
      <c r="IT109" s="76"/>
      <c r="IU109" s="76"/>
    </row>
    <row r="110" spans="1:255" ht="12.75">
      <c r="A110" s="92">
        <v>431122</v>
      </c>
      <c r="B110" s="93" t="s">
        <v>127</v>
      </c>
      <c r="C110" s="91">
        <v>182904855.53</v>
      </c>
      <c r="D110" s="91">
        <v>76190918.289999992</v>
      </c>
      <c r="E110" s="91">
        <v>21443700</v>
      </c>
      <c r="F110" s="91">
        <v>5020400</v>
      </c>
      <c r="G110" s="91">
        <v>49726818.289999999</v>
      </c>
      <c r="H110" s="91">
        <v>0</v>
      </c>
      <c r="I110" s="91">
        <v>105798505</v>
      </c>
      <c r="J110" s="91">
        <v>100566505</v>
      </c>
      <c r="K110" s="91">
        <v>83585000</v>
      </c>
      <c r="L110" s="91">
        <v>12059000</v>
      </c>
      <c r="M110" s="91">
        <v>0</v>
      </c>
      <c r="N110" s="91">
        <v>4922505</v>
      </c>
      <c r="O110" s="91">
        <v>5232000</v>
      </c>
      <c r="P110" s="91">
        <v>3506000</v>
      </c>
      <c r="Q110" s="91">
        <v>0</v>
      </c>
      <c r="R110" s="91">
        <v>1726000</v>
      </c>
      <c r="S110" s="91">
        <v>0</v>
      </c>
      <c r="T110" s="91">
        <v>805455.12</v>
      </c>
      <c r="U110" s="91">
        <v>0</v>
      </c>
      <c r="V110" s="91">
        <v>109977.12</v>
      </c>
      <c r="W110" s="91">
        <v>0</v>
      </c>
      <c r="X110" s="91">
        <v>0</v>
      </c>
      <c r="Y110" s="91">
        <v>103042879.81999999</v>
      </c>
      <c r="Z110" s="91">
        <v>102725298.19</v>
      </c>
      <c r="AA110" s="91">
        <v>95787942.439999998</v>
      </c>
      <c r="AB110" s="91">
        <v>6937355.75</v>
      </c>
      <c r="AC110" s="91">
        <v>2051855.55</v>
      </c>
      <c r="AD110" s="91">
        <v>0</v>
      </c>
      <c r="AE110" s="91">
        <v>317581.63</v>
      </c>
      <c r="AF110" s="91">
        <v>0</v>
      </c>
      <c r="AG110" s="91">
        <v>0</v>
      </c>
      <c r="AH110" s="91">
        <v>184166323.09999999</v>
      </c>
      <c r="AI110" s="91">
        <v>185316183.55000001</v>
      </c>
      <c r="AJ110" s="91">
        <v>79861975.710000008</v>
      </c>
      <c r="AK110" s="91">
        <v>75083413.150000006</v>
      </c>
      <c r="AL110" s="91">
        <v>264028298.81</v>
      </c>
      <c r="AM110" s="91">
        <v>260399596.70000002</v>
      </c>
      <c r="AN110" s="91">
        <v>291000</v>
      </c>
      <c r="AO110" s="91">
        <v>95787942.439999998</v>
      </c>
      <c r="AP110" s="91">
        <v>78960397.439999998</v>
      </c>
      <c r="AQ110" s="91">
        <v>11779281.5</v>
      </c>
      <c r="AR110" s="91">
        <v>0</v>
      </c>
      <c r="AS110" s="91">
        <v>5048263.5</v>
      </c>
      <c r="AT110" s="91">
        <v>95826317.439999998</v>
      </c>
      <c r="AU110" s="91">
        <v>78995747.439999998</v>
      </c>
      <c r="AV110" s="91">
        <v>11781399</v>
      </c>
      <c r="AW110" s="91">
        <v>0</v>
      </c>
      <c r="AX110" s="91">
        <v>5049171</v>
      </c>
      <c r="AY110" s="91">
        <v>-38375</v>
      </c>
      <c r="AZ110" s="91">
        <v>-35350</v>
      </c>
      <c r="BA110" s="91">
        <v>-2117.5</v>
      </c>
      <c r="BB110" s="91">
        <v>0</v>
      </c>
      <c r="BC110" s="91">
        <v>-907.5</v>
      </c>
      <c r="BD110" s="76">
        <f t="shared" si="1"/>
        <v>1128006</v>
      </c>
      <c r="BE110" s="76"/>
      <c r="BF110" s="76"/>
      <c r="BG110" s="76"/>
      <c r="BH110" s="76"/>
      <c r="BI110" s="76"/>
      <c r="BJ110" s="76"/>
      <c r="BK110" s="76"/>
      <c r="BL110" s="76"/>
      <c r="BM110" s="76"/>
      <c r="BN110" s="76"/>
      <c r="BO110" s="76"/>
      <c r="BP110" s="76"/>
      <c r="BQ110" s="76"/>
      <c r="BR110" s="76"/>
      <c r="BS110" s="76"/>
      <c r="BT110" s="76"/>
      <c r="BU110" s="76"/>
      <c r="BV110" s="76"/>
      <c r="BW110" s="76"/>
      <c r="BX110" s="76"/>
      <c r="BY110" s="76"/>
      <c r="BZ110" s="76"/>
      <c r="CA110" s="76"/>
      <c r="CB110" s="76"/>
      <c r="CC110" s="76"/>
      <c r="CD110" s="76"/>
      <c r="CE110" s="76"/>
      <c r="CF110" s="76"/>
      <c r="CG110" s="76"/>
      <c r="CH110" s="76"/>
      <c r="CI110" s="76"/>
      <c r="CJ110" s="76"/>
      <c r="CK110" s="76"/>
      <c r="CL110" s="76"/>
      <c r="CM110" s="76"/>
      <c r="CN110" s="76"/>
      <c r="CO110" s="76"/>
      <c r="CP110" s="76"/>
      <c r="CQ110" s="76"/>
      <c r="CR110" s="76"/>
      <c r="CS110" s="76"/>
      <c r="CT110" s="76"/>
      <c r="CU110" s="76"/>
      <c r="CV110" s="76"/>
      <c r="CW110" s="76"/>
      <c r="CX110" s="76"/>
      <c r="CY110" s="76"/>
      <c r="CZ110" s="76"/>
      <c r="DA110" s="76"/>
      <c r="DB110" s="76"/>
      <c r="DC110" s="76"/>
      <c r="DD110" s="76"/>
      <c r="DE110" s="76"/>
      <c r="DF110" s="76"/>
      <c r="DG110" s="76"/>
      <c r="DH110" s="76"/>
      <c r="DI110" s="76"/>
      <c r="DJ110" s="76"/>
      <c r="DK110" s="76"/>
      <c r="DL110" s="76"/>
      <c r="DM110" s="76"/>
      <c r="DN110" s="76"/>
      <c r="DO110" s="76"/>
      <c r="DP110" s="76"/>
      <c r="DQ110" s="76"/>
      <c r="DR110" s="76"/>
      <c r="DS110" s="76"/>
      <c r="DT110" s="76"/>
      <c r="DU110" s="76"/>
      <c r="DV110" s="76"/>
      <c r="DW110" s="76"/>
      <c r="DX110" s="76"/>
      <c r="DY110" s="76"/>
      <c r="DZ110" s="76"/>
      <c r="EA110" s="76"/>
      <c r="EB110" s="76"/>
      <c r="EC110" s="76"/>
      <c r="ED110" s="76"/>
      <c r="EE110" s="76"/>
      <c r="EF110" s="76"/>
      <c r="EG110" s="76"/>
      <c r="EH110" s="76"/>
      <c r="EI110" s="76"/>
      <c r="EJ110" s="76"/>
      <c r="EK110" s="76"/>
      <c r="EL110" s="76"/>
      <c r="EM110" s="76"/>
      <c r="EN110" s="76"/>
      <c r="EO110" s="76"/>
      <c r="EP110" s="76"/>
      <c r="EQ110" s="76"/>
      <c r="ER110" s="76"/>
      <c r="ES110" s="76"/>
      <c r="ET110" s="76"/>
      <c r="EU110" s="76"/>
      <c r="EV110" s="76"/>
      <c r="EW110" s="76"/>
      <c r="EX110" s="76"/>
      <c r="EY110" s="76"/>
      <c r="EZ110" s="76"/>
      <c r="FA110" s="76"/>
      <c r="FB110" s="76"/>
      <c r="FC110" s="76"/>
      <c r="FD110" s="76"/>
      <c r="FE110" s="76"/>
      <c r="FF110" s="76"/>
      <c r="FG110" s="76"/>
      <c r="FH110" s="76"/>
      <c r="FI110" s="76"/>
      <c r="FJ110" s="76"/>
      <c r="FK110" s="76"/>
      <c r="FL110" s="76"/>
      <c r="FM110" s="76"/>
      <c r="FN110" s="76"/>
      <c r="FO110" s="76"/>
      <c r="FP110" s="76"/>
      <c r="FQ110" s="76"/>
      <c r="FR110" s="76"/>
      <c r="FS110" s="76"/>
      <c r="FT110" s="76"/>
      <c r="FU110" s="76"/>
      <c r="FV110" s="76"/>
      <c r="FW110" s="76"/>
      <c r="FX110" s="76"/>
      <c r="FY110" s="76"/>
      <c r="FZ110" s="76"/>
      <c r="GA110" s="76"/>
      <c r="GB110" s="76"/>
      <c r="GC110" s="76"/>
      <c r="GD110" s="76"/>
      <c r="GE110" s="76"/>
      <c r="GF110" s="76"/>
      <c r="GG110" s="76"/>
      <c r="GH110" s="76"/>
      <c r="GI110" s="76"/>
      <c r="GJ110" s="76"/>
      <c r="GK110" s="76"/>
      <c r="GL110" s="76"/>
      <c r="GM110" s="76"/>
      <c r="GN110" s="76"/>
      <c r="GO110" s="76"/>
      <c r="GP110" s="76"/>
      <c r="GQ110" s="76"/>
      <c r="GR110" s="76"/>
      <c r="GS110" s="76"/>
      <c r="GT110" s="76"/>
      <c r="GU110" s="76"/>
      <c r="GV110" s="76"/>
      <c r="GW110" s="76"/>
      <c r="GX110" s="76"/>
      <c r="GY110" s="76"/>
      <c r="GZ110" s="76"/>
      <c r="HA110" s="76"/>
      <c r="HB110" s="76"/>
      <c r="HC110" s="76"/>
      <c r="HD110" s="76"/>
      <c r="HE110" s="76"/>
      <c r="HF110" s="76"/>
      <c r="HG110" s="76"/>
      <c r="HH110" s="76"/>
      <c r="HI110" s="76"/>
      <c r="HJ110" s="76"/>
      <c r="HK110" s="76"/>
      <c r="HL110" s="76"/>
      <c r="HM110" s="76"/>
      <c r="HN110" s="76"/>
      <c r="HO110" s="76"/>
      <c r="HP110" s="76"/>
      <c r="HQ110" s="76"/>
      <c r="HR110" s="76"/>
      <c r="HS110" s="76"/>
      <c r="HT110" s="76"/>
      <c r="HU110" s="76"/>
      <c r="HV110" s="76"/>
      <c r="HW110" s="76"/>
      <c r="HX110" s="76"/>
      <c r="HY110" s="76"/>
      <c r="HZ110" s="76"/>
      <c r="IA110" s="76"/>
      <c r="IB110" s="76"/>
      <c r="IC110" s="76"/>
      <c r="ID110" s="76"/>
      <c r="IE110" s="76"/>
      <c r="IF110" s="76"/>
      <c r="IG110" s="76"/>
      <c r="IH110" s="76"/>
      <c r="II110" s="76"/>
      <c r="IJ110" s="76"/>
      <c r="IK110" s="76"/>
      <c r="IL110" s="76"/>
      <c r="IM110" s="76"/>
      <c r="IN110" s="76"/>
      <c r="IO110" s="76"/>
      <c r="IP110" s="76"/>
      <c r="IQ110" s="76"/>
      <c r="IR110" s="76"/>
      <c r="IS110" s="76"/>
      <c r="IT110" s="76"/>
      <c r="IU110" s="76"/>
    </row>
    <row r="111" spans="1:255" ht="12.75">
      <c r="A111" s="92">
        <v>431123</v>
      </c>
      <c r="B111" s="93" t="s">
        <v>128</v>
      </c>
      <c r="C111" s="91">
        <v>35369779.170000002</v>
      </c>
      <c r="D111" s="91">
        <v>7591600</v>
      </c>
      <c r="E111" s="91">
        <v>7214800</v>
      </c>
      <c r="F111" s="91">
        <v>376800</v>
      </c>
      <c r="G111" s="91">
        <v>0</v>
      </c>
      <c r="H111" s="91">
        <v>0</v>
      </c>
      <c r="I111" s="91">
        <v>27598470</v>
      </c>
      <c r="J111" s="91">
        <v>25439980</v>
      </c>
      <c r="K111" s="91">
        <v>21112000</v>
      </c>
      <c r="L111" s="91">
        <v>2832000</v>
      </c>
      <c r="M111" s="91">
        <v>0</v>
      </c>
      <c r="N111" s="91">
        <v>1495980</v>
      </c>
      <c r="O111" s="91">
        <v>2158490</v>
      </c>
      <c r="P111" s="91">
        <v>952000</v>
      </c>
      <c r="Q111" s="91">
        <v>0</v>
      </c>
      <c r="R111" s="91">
        <v>1206490</v>
      </c>
      <c r="S111" s="91">
        <v>0</v>
      </c>
      <c r="T111" s="91">
        <v>152919.9</v>
      </c>
      <c r="U111" s="91">
        <v>0</v>
      </c>
      <c r="V111" s="91">
        <v>26789.27</v>
      </c>
      <c r="W111" s="91">
        <v>0</v>
      </c>
      <c r="X111" s="91">
        <v>0</v>
      </c>
      <c r="Y111" s="91">
        <v>24393150.41</v>
      </c>
      <c r="Z111" s="91">
        <v>24327277.699999999</v>
      </c>
      <c r="AA111" s="91">
        <v>23560139.309999999</v>
      </c>
      <c r="AB111" s="91">
        <v>767138.39</v>
      </c>
      <c r="AC111" s="91">
        <v>232824.05</v>
      </c>
      <c r="AD111" s="91">
        <v>0</v>
      </c>
      <c r="AE111" s="91">
        <v>65872.710000000006</v>
      </c>
      <c r="AF111" s="91">
        <v>0</v>
      </c>
      <c r="AG111" s="91">
        <v>0</v>
      </c>
      <c r="AH111" s="91">
        <v>68174564.659999996</v>
      </c>
      <c r="AI111" s="91">
        <v>69109781.219999999</v>
      </c>
      <c r="AJ111" s="91">
        <v>10976628.760000002</v>
      </c>
      <c r="AK111" s="91">
        <v>9096788.0699999984</v>
      </c>
      <c r="AL111" s="91">
        <v>79151193.420000002</v>
      </c>
      <c r="AM111" s="91">
        <v>78206569.289999992</v>
      </c>
      <c r="AN111" s="91">
        <v>122500</v>
      </c>
      <c r="AO111" s="91">
        <v>23560139.309999999</v>
      </c>
      <c r="AP111" s="91">
        <v>19414324.41</v>
      </c>
      <c r="AQ111" s="91">
        <v>2758303.45</v>
      </c>
      <c r="AR111" s="91">
        <v>0</v>
      </c>
      <c r="AS111" s="91">
        <v>1387511.45</v>
      </c>
      <c r="AT111" s="91">
        <v>23581809.899999999</v>
      </c>
      <c r="AU111" s="91">
        <v>19435055</v>
      </c>
      <c r="AV111" s="91">
        <v>2758867.45</v>
      </c>
      <c r="AW111" s="91">
        <v>0</v>
      </c>
      <c r="AX111" s="91">
        <v>1387887.45</v>
      </c>
      <c r="AY111" s="91">
        <v>-21670.59</v>
      </c>
      <c r="AZ111" s="91">
        <v>-20730.59</v>
      </c>
      <c r="BA111" s="91">
        <v>-564</v>
      </c>
      <c r="BB111" s="91">
        <v>0</v>
      </c>
      <c r="BC111" s="91">
        <v>-376</v>
      </c>
      <c r="BD111" s="76">
        <f t="shared" si="1"/>
        <v>277347</v>
      </c>
      <c r="BE111" s="76"/>
      <c r="BF111" s="76"/>
      <c r="BG111" s="76"/>
      <c r="BH111" s="76"/>
      <c r="BI111" s="76"/>
      <c r="BJ111" s="76"/>
      <c r="BK111" s="76"/>
      <c r="BL111" s="76"/>
      <c r="BM111" s="76"/>
      <c r="BN111" s="76"/>
      <c r="BO111" s="76"/>
      <c r="BP111" s="76"/>
      <c r="BQ111" s="76"/>
      <c r="BR111" s="76"/>
      <c r="BS111" s="76"/>
      <c r="BT111" s="76"/>
      <c r="BU111" s="76"/>
      <c r="BV111" s="76"/>
      <c r="BW111" s="76"/>
      <c r="BX111" s="76"/>
      <c r="BY111" s="76"/>
      <c r="BZ111" s="76"/>
      <c r="CA111" s="76"/>
      <c r="CB111" s="76"/>
      <c r="CC111" s="76"/>
      <c r="CD111" s="76"/>
      <c r="CE111" s="76"/>
      <c r="CF111" s="76"/>
      <c r="CG111" s="76"/>
      <c r="CH111" s="76"/>
      <c r="CI111" s="76"/>
      <c r="CJ111" s="76"/>
      <c r="CK111" s="76"/>
      <c r="CL111" s="76"/>
      <c r="CM111" s="76"/>
      <c r="CN111" s="76"/>
      <c r="CO111" s="76"/>
      <c r="CP111" s="76"/>
      <c r="CQ111" s="76"/>
      <c r="CR111" s="76"/>
      <c r="CS111" s="76"/>
      <c r="CT111" s="76"/>
      <c r="CU111" s="76"/>
      <c r="CV111" s="76"/>
      <c r="CW111" s="76"/>
      <c r="CX111" s="76"/>
      <c r="CY111" s="76"/>
      <c r="CZ111" s="76"/>
      <c r="DA111" s="76"/>
      <c r="DB111" s="76"/>
      <c r="DC111" s="76"/>
      <c r="DD111" s="76"/>
      <c r="DE111" s="76"/>
      <c r="DF111" s="76"/>
      <c r="DG111" s="76"/>
      <c r="DH111" s="76"/>
      <c r="DI111" s="76"/>
      <c r="DJ111" s="76"/>
      <c r="DK111" s="76"/>
      <c r="DL111" s="76"/>
      <c r="DM111" s="76"/>
      <c r="DN111" s="76"/>
      <c r="DO111" s="76"/>
      <c r="DP111" s="76"/>
      <c r="DQ111" s="76"/>
      <c r="DR111" s="76"/>
      <c r="DS111" s="76"/>
      <c r="DT111" s="76"/>
      <c r="DU111" s="76"/>
      <c r="DV111" s="76"/>
      <c r="DW111" s="76"/>
      <c r="DX111" s="76"/>
      <c r="DY111" s="76"/>
      <c r="DZ111" s="76"/>
      <c r="EA111" s="76"/>
      <c r="EB111" s="76"/>
      <c r="EC111" s="76"/>
      <c r="ED111" s="76"/>
      <c r="EE111" s="76"/>
      <c r="EF111" s="76"/>
      <c r="EG111" s="76"/>
      <c r="EH111" s="76"/>
      <c r="EI111" s="76"/>
      <c r="EJ111" s="76"/>
      <c r="EK111" s="76"/>
      <c r="EL111" s="76"/>
      <c r="EM111" s="76"/>
      <c r="EN111" s="76"/>
      <c r="EO111" s="76"/>
      <c r="EP111" s="76"/>
      <c r="EQ111" s="76"/>
      <c r="ER111" s="76"/>
      <c r="ES111" s="76"/>
      <c r="ET111" s="76"/>
      <c r="EU111" s="76"/>
      <c r="EV111" s="76"/>
      <c r="EW111" s="76"/>
      <c r="EX111" s="76"/>
      <c r="EY111" s="76"/>
      <c r="EZ111" s="76"/>
      <c r="FA111" s="76"/>
      <c r="FB111" s="76"/>
      <c r="FC111" s="76"/>
      <c r="FD111" s="76"/>
      <c r="FE111" s="76"/>
      <c r="FF111" s="76"/>
      <c r="FG111" s="76"/>
      <c r="FH111" s="76"/>
      <c r="FI111" s="76"/>
      <c r="FJ111" s="76"/>
      <c r="FK111" s="76"/>
      <c r="FL111" s="76"/>
      <c r="FM111" s="76"/>
      <c r="FN111" s="76"/>
      <c r="FO111" s="76"/>
      <c r="FP111" s="76"/>
      <c r="FQ111" s="76"/>
      <c r="FR111" s="76"/>
      <c r="FS111" s="76"/>
      <c r="FT111" s="76"/>
      <c r="FU111" s="76"/>
      <c r="FV111" s="76"/>
      <c r="FW111" s="76"/>
      <c r="FX111" s="76"/>
      <c r="FY111" s="76"/>
      <c r="FZ111" s="76"/>
      <c r="GA111" s="76"/>
      <c r="GB111" s="76"/>
      <c r="GC111" s="76"/>
      <c r="GD111" s="76"/>
      <c r="GE111" s="76"/>
      <c r="GF111" s="76"/>
      <c r="GG111" s="76"/>
      <c r="GH111" s="76"/>
      <c r="GI111" s="76"/>
      <c r="GJ111" s="76"/>
      <c r="GK111" s="76"/>
      <c r="GL111" s="76"/>
      <c r="GM111" s="76"/>
      <c r="GN111" s="76"/>
      <c r="GO111" s="76"/>
      <c r="GP111" s="76"/>
      <c r="GQ111" s="76"/>
      <c r="GR111" s="76"/>
      <c r="GS111" s="76"/>
      <c r="GT111" s="76"/>
      <c r="GU111" s="76"/>
      <c r="GV111" s="76"/>
      <c r="GW111" s="76"/>
      <c r="GX111" s="76"/>
      <c r="GY111" s="76"/>
      <c r="GZ111" s="76"/>
      <c r="HA111" s="76"/>
      <c r="HB111" s="76"/>
      <c r="HC111" s="76"/>
      <c r="HD111" s="76"/>
      <c r="HE111" s="76"/>
      <c r="HF111" s="76"/>
      <c r="HG111" s="76"/>
      <c r="HH111" s="76"/>
      <c r="HI111" s="76"/>
      <c r="HJ111" s="76"/>
      <c r="HK111" s="76"/>
      <c r="HL111" s="76"/>
      <c r="HM111" s="76"/>
      <c r="HN111" s="76"/>
      <c r="HO111" s="76"/>
      <c r="HP111" s="76"/>
      <c r="HQ111" s="76"/>
      <c r="HR111" s="76"/>
      <c r="HS111" s="76"/>
      <c r="HT111" s="76"/>
      <c r="HU111" s="76"/>
      <c r="HV111" s="76"/>
      <c r="HW111" s="76"/>
      <c r="HX111" s="76"/>
      <c r="HY111" s="76"/>
      <c r="HZ111" s="76"/>
      <c r="IA111" s="76"/>
      <c r="IB111" s="76"/>
      <c r="IC111" s="76"/>
      <c r="ID111" s="76"/>
      <c r="IE111" s="76"/>
      <c r="IF111" s="76"/>
      <c r="IG111" s="76"/>
      <c r="IH111" s="76"/>
      <c r="II111" s="76"/>
      <c r="IJ111" s="76"/>
      <c r="IK111" s="76"/>
      <c r="IL111" s="76"/>
      <c r="IM111" s="76"/>
      <c r="IN111" s="76"/>
      <c r="IO111" s="76"/>
      <c r="IP111" s="76"/>
      <c r="IQ111" s="76"/>
      <c r="IR111" s="76"/>
      <c r="IS111" s="76"/>
      <c r="IT111" s="76"/>
      <c r="IU111" s="76"/>
    </row>
    <row r="112" spans="1:255" ht="12.75">
      <c r="A112" s="92">
        <v>431124</v>
      </c>
      <c r="B112" s="93" t="s">
        <v>129</v>
      </c>
      <c r="C112" s="91">
        <v>118495797.5</v>
      </c>
      <c r="D112" s="91">
        <v>27847700</v>
      </c>
      <c r="E112" s="91">
        <v>25172200</v>
      </c>
      <c r="F112" s="91">
        <v>2675500</v>
      </c>
      <c r="G112" s="91">
        <v>0</v>
      </c>
      <c r="H112" s="91">
        <v>0</v>
      </c>
      <c r="I112" s="91">
        <v>89840600</v>
      </c>
      <c r="J112" s="91">
        <v>81305000</v>
      </c>
      <c r="K112" s="91">
        <v>64232000</v>
      </c>
      <c r="L112" s="91">
        <v>12073000</v>
      </c>
      <c r="M112" s="91">
        <v>0</v>
      </c>
      <c r="N112" s="91">
        <v>5000000</v>
      </c>
      <c r="O112" s="91">
        <v>7035600</v>
      </c>
      <c r="P112" s="91">
        <v>4770000</v>
      </c>
      <c r="Q112" s="91">
        <v>0</v>
      </c>
      <c r="R112" s="91">
        <v>2265600</v>
      </c>
      <c r="S112" s="91">
        <v>1500000</v>
      </c>
      <c r="T112" s="91">
        <v>718702.35</v>
      </c>
      <c r="U112" s="91">
        <v>0</v>
      </c>
      <c r="V112" s="91">
        <v>88795.15</v>
      </c>
      <c r="W112" s="91">
        <v>0</v>
      </c>
      <c r="X112" s="91">
        <v>0</v>
      </c>
      <c r="Y112" s="91">
        <v>106106608.65000001</v>
      </c>
      <c r="Z112" s="91">
        <v>104491719.97</v>
      </c>
      <c r="AA112" s="91">
        <v>100352178.90000001</v>
      </c>
      <c r="AB112" s="91">
        <v>4139541.07</v>
      </c>
      <c r="AC112" s="91">
        <v>1198835.24</v>
      </c>
      <c r="AD112" s="91">
        <v>1533240</v>
      </c>
      <c r="AE112" s="91">
        <v>81648.679999999993</v>
      </c>
      <c r="AF112" s="91">
        <v>0</v>
      </c>
      <c r="AG112" s="91">
        <v>0</v>
      </c>
      <c r="AH112" s="91">
        <v>261850265.38</v>
      </c>
      <c r="AI112" s="91">
        <v>251579655.63</v>
      </c>
      <c r="AJ112" s="91">
        <v>12389188.849999994</v>
      </c>
      <c r="AK112" s="91">
        <v>31436367.75</v>
      </c>
      <c r="AL112" s="91">
        <v>274239454.23000002</v>
      </c>
      <c r="AM112" s="91">
        <v>283016023.38</v>
      </c>
      <c r="AN112" s="91">
        <v>1821100</v>
      </c>
      <c r="AO112" s="91">
        <v>100352178.90000001</v>
      </c>
      <c r="AP112" s="91">
        <v>82777378.760000005</v>
      </c>
      <c r="AQ112" s="91">
        <v>12302391.5</v>
      </c>
      <c r="AR112" s="91">
        <v>0</v>
      </c>
      <c r="AS112" s="91">
        <v>5272408.6399999997</v>
      </c>
      <c r="AT112" s="91">
        <v>101078577.89</v>
      </c>
      <c r="AU112" s="91">
        <v>83486042.390000001</v>
      </c>
      <c r="AV112" s="91">
        <v>12314767.5</v>
      </c>
      <c r="AW112" s="91">
        <v>0</v>
      </c>
      <c r="AX112" s="91">
        <v>5277768</v>
      </c>
      <c r="AY112" s="91">
        <v>-726398.99</v>
      </c>
      <c r="AZ112" s="91">
        <v>-708663.63</v>
      </c>
      <c r="BA112" s="91">
        <v>-12376</v>
      </c>
      <c r="BB112" s="91">
        <v>0</v>
      </c>
      <c r="BC112" s="91">
        <v>-5359.36</v>
      </c>
      <c r="BD112" s="76">
        <f t="shared" si="1"/>
        <v>1182534</v>
      </c>
      <c r="BE112" s="76"/>
      <c r="BF112" s="76"/>
      <c r="BG112" s="76"/>
      <c r="BH112" s="76"/>
      <c r="BI112" s="76"/>
      <c r="BJ112" s="76"/>
      <c r="BK112" s="76"/>
      <c r="BL112" s="76"/>
      <c r="BM112" s="76"/>
      <c r="BN112" s="76"/>
      <c r="BO112" s="76"/>
      <c r="BP112" s="76"/>
      <c r="BQ112" s="76"/>
      <c r="BR112" s="76"/>
      <c r="BS112" s="76"/>
      <c r="BT112" s="76"/>
      <c r="BU112" s="76"/>
      <c r="BV112" s="76"/>
      <c r="BW112" s="76"/>
      <c r="BX112" s="76"/>
      <c r="BY112" s="76"/>
      <c r="BZ112" s="76"/>
      <c r="CA112" s="76"/>
      <c r="CB112" s="76"/>
      <c r="CC112" s="76"/>
      <c r="CD112" s="76"/>
      <c r="CE112" s="76"/>
      <c r="CF112" s="76"/>
      <c r="CG112" s="76"/>
      <c r="CH112" s="76"/>
      <c r="CI112" s="76"/>
      <c r="CJ112" s="76"/>
      <c r="CK112" s="76"/>
      <c r="CL112" s="76"/>
      <c r="CM112" s="76"/>
      <c r="CN112" s="76"/>
      <c r="CO112" s="76"/>
      <c r="CP112" s="76"/>
      <c r="CQ112" s="76"/>
      <c r="CR112" s="76"/>
      <c r="CS112" s="76"/>
      <c r="CT112" s="76"/>
      <c r="CU112" s="76"/>
      <c r="CV112" s="76"/>
      <c r="CW112" s="76"/>
      <c r="CX112" s="76"/>
      <c r="CY112" s="76"/>
      <c r="CZ112" s="76"/>
      <c r="DA112" s="76"/>
      <c r="DB112" s="76"/>
      <c r="DC112" s="76"/>
      <c r="DD112" s="76"/>
      <c r="DE112" s="76"/>
      <c r="DF112" s="76"/>
      <c r="DG112" s="76"/>
      <c r="DH112" s="76"/>
      <c r="DI112" s="76"/>
      <c r="DJ112" s="76"/>
      <c r="DK112" s="76"/>
      <c r="DL112" s="76"/>
      <c r="DM112" s="76"/>
      <c r="DN112" s="76"/>
      <c r="DO112" s="76"/>
      <c r="DP112" s="76"/>
      <c r="DQ112" s="76"/>
      <c r="DR112" s="76"/>
      <c r="DS112" s="76"/>
      <c r="DT112" s="76"/>
      <c r="DU112" s="76"/>
      <c r="DV112" s="76"/>
      <c r="DW112" s="76"/>
      <c r="DX112" s="76"/>
      <c r="DY112" s="76"/>
      <c r="DZ112" s="76"/>
      <c r="EA112" s="76"/>
      <c r="EB112" s="76"/>
      <c r="EC112" s="76"/>
      <c r="ED112" s="76"/>
      <c r="EE112" s="76"/>
      <c r="EF112" s="76"/>
      <c r="EG112" s="76"/>
      <c r="EH112" s="76"/>
      <c r="EI112" s="76"/>
      <c r="EJ112" s="76"/>
      <c r="EK112" s="76"/>
      <c r="EL112" s="76"/>
      <c r="EM112" s="76"/>
      <c r="EN112" s="76"/>
      <c r="EO112" s="76"/>
      <c r="EP112" s="76"/>
      <c r="EQ112" s="76"/>
      <c r="ER112" s="76"/>
      <c r="ES112" s="76"/>
      <c r="ET112" s="76"/>
      <c r="EU112" s="76"/>
      <c r="EV112" s="76"/>
      <c r="EW112" s="76"/>
      <c r="EX112" s="76"/>
      <c r="EY112" s="76"/>
      <c r="EZ112" s="76"/>
      <c r="FA112" s="76"/>
      <c r="FB112" s="76"/>
      <c r="FC112" s="76"/>
      <c r="FD112" s="76"/>
      <c r="FE112" s="76"/>
      <c r="FF112" s="76"/>
      <c r="FG112" s="76"/>
      <c r="FH112" s="76"/>
      <c r="FI112" s="76"/>
      <c r="FJ112" s="76"/>
      <c r="FK112" s="76"/>
      <c r="FL112" s="76"/>
      <c r="FM112" s="76"/>
      <c r="FN112" s="76"/>
      <c r="FO112" s="76"/>
      <c r="FP112" s="76"/>
      <c r="FQ112" s="76"/>
      <c r="FR112" s="76"/>
      <c r="FS112" s="76"/>
      <c r="FT112" s="76"/>
      <c r="FU112" s="76"/>
      <c r="FV112" s="76"/>
      <c r="FW112" s="76"/>
      <c r="FX112" s="76"/>
      <c r="FY112" s="76"/>
      <c r="FZ112" s="76"/>
      <c r="GA112" s="76"/>
      <c r="GB112" s="76"/>
      <c r="GC112" s="76"/>
      <c r="GD112" s="76"/>
      <c r="GE112" s="76"/>
      <c r="GF112" s="76"/>
      <c r="GG112" s="76"/>
      <c r="GH112" s="76"/>
      <c r="GI112" s="76"/>
      <c r="GJ112" s="76"/>
      <c r="GK112" s="76"/>
      <c r="GL112" s="76"/>
      <c r="GM112" s="76"/>
      <c r="GN112" s="76"/>
      <c r="GO112" s="76"/>
      <c r="GP112" s="76"/>
      <c r="GQ112" s="76"/>
      <c r="GR112" s="76"/>
      <c r="GS112" s="76"/>
      <c r="GT112" s="76"/>
      <c r="GU112" s="76"/>
      <c r="GV112" s="76"/>
      <c r="GW112" s="76"/>
      <c r="GX112" s="76"/>
      <c r="GY112" s="76"/>
      <c r="GZ112" s="76"/>
      <c r="HA112" s="76"/>
      <c r="HB112" s="76"/>
      <c r="HC112" s="76"/>
      <c r="HD112" s="76"/>
      <c r="HE112" s="76"/>
      <c r="HF112" s="76"/>
      <c r="HG112" s="76"/>
      <c r="HH112" s="76"/>
      <c r="HI112" s="76"/>
      <c r="HJ112" s="76"/>
      <c r="HK112" s="76"/>
      <c r="HL112" s="76"/>
      <c r="HM112" s="76"/>
      <c r="HN112" s="76"/>
      <c r="HO112" s="76"/>
      <c r="HP112" s="76"/>
      <c r="HQ112" s="76"/>
      <c r="HR112" s="76"/>
      <c r="HS112" s="76"/>
      <c r="HT112" s="76"/>
      <c r="HU112" s="76"/>
      <c r="HV112" s="76"/>
      <c r="HW112" s="76"/>
      <c r="HX112" s="76"/>
      <c r="HY112" s="76"/>
      <c r="HZ112" s="76"/>
      <c r="IA112" s="76"/>
      <c r="IB112" s="76"/>
      <c r="IC112" s="76"/>
      <c r="ID112" s="76"/>
      <c r="IE112" s="76"/>
      <c r="IF112" s="76"/>
      <c r="IG112" s="76"/>
      <c r="IH112" s="76"/>
      <c r="II112" s="76"/>
      <c r="IJ112" s="76"/>
      <c r="IK112" s="76"/>
      <c r="IL112" s="76"/>
      <c r="IM112" s="76"/>
      <c r="IN112" s="76"/>
      <c r="IO112" s="76"/>
      <c r="IP112" s="76"/>
      <c r="IQ112" s="76"/>
      <c r="IR112" s="76"/>
      <c r="IS112" s="76"/>
      <c r="IT112" s="76"/>
      <c r="IU112" s="76"/>
    </row>
    <row r="113" spans="1:255" ht="12.75">
      <c r="A113" s="92">
        <v>431125</v>
      </c>
      <c r="B113" s="93" t="s">
        <v>130</v>
      </c>
      <c r="C113" s="91">
        <v>50270315.229999997</v>
      </c>
      <c r="D113" s="91">
        <v>11320100</v>
      </c>
      <c r="E113" s="91">
        <v>9992300</v>
      </c>
      <c r="F113" s="91">
        <v>1327800</v>
      </c>
      <c r="G113" s="91">
        <v>0</v>
      </c>
      <c r="H113" s="91">
        <v>0</v>
      </c>
      <c r="I113" s="91">
        <v>38620457</v>
      </c>
      <c r="J113" s="91">
        <v>35839310</v>
      </c>
      <c r="K113" s="91">
        <v>29901000</v>
      </c>
      <c r="L113" s="91">
        <v>4301000</v>
      </c>
      <c r="M113" s="91">
        <v>0</v>
      </c>
      <c r="N113" s="91">
        <v>1637310</v>
      </c>
      <c r="O113" s="91">
        <v>2781147</v>
      </c>
      <c r="P113" s="91">
        <v>1569000</v>
      </c>
      <c r="Q113" s="91">
        <v>0</v>
      </c>
      <c r="R113" s="91">
        <v>1212147</v>
      </c>
      <c r="S113" s="91">
        <v>0</v>
      </c>
      <c r="T113" s="91">
        <v>271130.37</v>
      </c>
      <c r="U113" s="91">
        <v>0</v>
      </c>
      <c r="V113" s="91">
        <v>58627.86</v>
      </c>
      <c r="W113" s="91">
        <v>0</v>
      </c>
      <c r="X113" s="91">
        <v>0</v>
      </c>
      <c r="Y113" s="91">
        <v>35985189.609999992</v>
      </c>
      <c r="Z113" s="91">
        <v>35956043.209999993</v>
      </c>
      <c r="AA113" s="91">
        <v>34970847.909999996</v>
      </c>
      <c r="AB113" s="91">
        <v>985195.3</v>
      </c>
      <c r="AC113" s="91">
        <v>370970.5</v>
      </c>
      <c r="AD113" s="91">
        <v>0</v>
      </c>
      <c r="AE113" s="91">
        <v>29146.400000000001</v>
      </c>
      <c r="AF113" s="91">
        <v>0</v>
      </c>
      <c r="AG113" s="91">
        <v>0</v>
      </c>
      <c r="AH113" s="91">
        <v>68013216.900000006</v>
      </c>
      <c r="AI113" s="91">
        <v>70738222.930000007</v>
      </c>
      <c r="AJ113" s="91">
        <v>14285125.620000005</v>
      </c>
      <c r="AK113" s="91">
        <v>13416663.529999997</v>
      </c>
      <c r="AL113" s="91">
        <v>82298342.520000011</v>
      </c>
      <c r="AM113" s="91">
        <v>84154886.460000008</v>
      </c>
      <c r="AN113" s="91">
        <v>121800</v>
      </c>
      <c r="AO113" s="91">
        <v>34970847.909999996</v>
      </c>
      <c r="AP113" s="91">
        <v>28823737.91</v>
      </c>
      <c r="AQ113" s="91">
        <v>4093580</v>
      </c>
      <c r="AR113" s="91">
        <v>0</v>
      </c>
      <c r="AS113" s="91">
        <v>2053530</v>
      </c>
      <c r="AT113" s="91">
        <v>35053538.909999996</v>
      </c>
      <c r="AU113" s="91">
        <v>28903407.91</v>
      </c>
      <c r="AV113" s="91">
        <v>4095149</v>
      </c>
      <c r="AW113" s="91">
        <v>0</v>
      </c>
      <c r="AX113" s="91">
        <v>2054982</v>
      </c>
      <c r="AY113" s="91">
        <v>-82691</v>
      </c>
      <c r="AZ113" s="91">
        <v>-79670</v>
      </c>
      <c r="BA113" s="91">
        <v>-1569</v>
      </c>
      <c r="BB113" s="91">
        <v>0</v>
      </c>
      <c r="BC113" s="91">
        <v>-1452</v>
      </c>
      <c r="BD113" s="76">
        <f t="shared" si="1"/>
        <v>411768</v>
      </c>
      <c r="BE113" s="76"/>
      <c r="BF113" s="76"/>
      <c r="BG113" s="76"/>
      <c r="BH113" s="76"/>
      <c r="BI113" s="76"/>
      <c r="BJ113" s="76"/>
      <c r="BK113" s="76"/>
      <c r="BL113" s="76"/>
      <c r="BM113" s="76"/>
      <c r="BN113" s="76"/>
      <c r="BO113" s="76"/>
      <c r="BP113" s="76"/>
      <c r="BQ113" s="76"/>
      <c r="BR113" s="76"/>
      <c r="BS113" s="76"/>
      <c r="BT113" s="76"/>
      <c r="BU113" s="76"/>
      <c r="BV113" s="76"/>
      <c r="BW113" s="76"/>
      <c r="BX113" s="76"/>
      <c r="BY113" s="76"/>
      <c r="BZ113" s="76"/>
      <c r="CA113" s="76"/>
      <c r="CB113" s="76"/>
      <c r="CC113" s="76"/>
      <c r="CD113" s="76"/>
      <c r="CE113" s="76"/>
      <c r="CF113" s="76"/>
      <c r="CG113" s="76"/>
      <c r="CH113" s="76"/>
      <c r="CI113" s="76"/>
      <c r="CJ113" s="76"/>
      <c r="CK113" s="76"/>
      <c r="CL113" s="76"/>
      <c r="CM113" s="76"/>
      <c r="CN113" s="76"/>
      <c r="CO113" s="76"/>
      <c r="CP113" s="76"/>
      <c r="CQ113" s="76"/>
      <c r="CR113" s="76"/>
      <c r="CS113" s="76"/>
      <c r="CT113" s="76"/>
      <c r="CU113" s="76"/>
      <c r="CV113" s="76"/>
      <c r="CW113" s="76"/>
      <c r="CX113" s="76"/>
      <c r="CY113" s="76"/>
      <c r="CZ113" s="76"/>
      <c r="DA113" s="76"/>
      <c r="DB113" s="76"/>
      <c r="DC113" s="76"/>
      <c r="DD113" s="76"/>
      <c r="DE113" s="76"/>
      <c r="DF113" s="76"/>
      <c r="DG113" s="76"/>
      <c r="DH113" s="76"/>
      <c r="DI113" s="76"/>
      <c r="DJ113" s="76"/>
      <c r="DK113" s="76"/>
      <c r="DL113" s="76"/>
      <c r="DM113" s="76"/>
      <c r="DN113" s="76"/>
      <c r="DO113" s="76"/>
      <c r="DP113" s="76"/>
      <c r="DQ113" s="76"/>
      <c r="DR113" s="76"/>
      <c r="DS113" s="76"/>
      <c r="DT113" s="76"/>
      <c r="DU113" s="76"/>
      <c r="DV113" s="76"/>
      <c r="DW113" s="76"/>
      <c r="DX113" s="76"/>
      <c r="DY113" s="76"/>
      <c r="DZ113" s="76"/>
      <c r="EA113" s="76"/>
      <c r="EB113" s="76"/>
      <c r="EC113" s="76"/>
      <c r="ED113" s="76"/>
      <c r="EE113" s="76"/>
      <c r="EF113" s="76"/>
      <c r="EG113" s="76"/>
      <c r="EH113" s="76"/>
      <c r="EI113" s="76"/>
      <c r="EJ113" s="76"/>
      <c r="EK113" s="76"/>
      <c r="EL113" s="76"/>
      <c r="EM113" s="76"/>
      <c r="EN113" s="76"/>
      <c r="EO113" s="76"/>
      <c r="EP113" s="76"/>
      <c r="EQ113" s="76"/>
      <c r="ER113" s="76"/>
      <c r="ES113" s="76"/>
      <c r="ET113" s="76"/>
      <c r="EU113" s="76"/>
      <c r="EV113" s="76"/>
      <c r="EW113" s="76"/>
      <c r="EX113" s="76"/>
      <c r="EY113" s="76"/>
      <c r="EZ113" s="76"/>
      <c r="FA113" s="76"/>
      <c r="FB113" s="76"/>
      <c r="FC113" s="76"/>
      <c r="FD113" s="76"/>
      <c r="FE113" s="76"/>
      <c r="FF113" s="76"/>
      <c r="FG113" s="76"/>
      <c r="FH113" s="76"/>
      <c r="FI113" s="76"/>
      <c r="FJ113" s="76"/>
      <c r="FK113" s="76"/>
      <c r="FL113" s="76"/>
      <c r="FM113" s="76"/>
      <c r="FN113" s="76"/>
      <c r="FO113" s="76"/>
      <c r="FP113" s="76"/>
      <c r="FQ113" s="76"/>
      <c r="FR113" s="76"/>
      <c r="FS113" s="76"/>
      <c r="FT113" s="76"/>
      <c r="FU113" s="76"/>
      <c r="FV113" s="76"/>
      <c r="FW113" s="76"/>
      <c r="FX113" s="76"/>
      <c r="FY113" s="76"/>
      <c r="FZ113" s="76"/>
      <c r="GA113" s="76"/>
      <c r="GB113" s="76"/>
      <c r="GC113" s="76"/>
      <c r="GD113" s="76"/>
      <c r="GE113" s="76"/>
      <c r="GF113" s="76"/>
      <c r="GG113" s="76"/>
      <c r="GH113" s="76"/>
      <c r="GI113" s="76"/>
      <c r="GJ113" s="76"/>
      <c r="GK113" s="76"/>
      <c r="GL113" s="76"/>
      <c r="GM113" s="76"/>
      <c r="GN113" s="76"/>
      <c r="GO113" s="76"/>
      <c r="GP113" s="76"/>
      <c r="GQ113" s="76"/>
      <c r="GR113" s="76"/>
      <c r="GS113" s="76"/>
      <c r="GT113" s="76"/>
      <c r="GU113" s="76"/>
      <c r="GV113" s="76"/>
      <c r="GW113" s="76"/>
      <c r="GX113" s="76"/>
      <c r="GY113" s="76"/>
      <c r="GZ113" s="76"/>
      <c r="HA113" s="76"/>
      <c r="HB113" s="76"/>
      <c r="HC113" s="76"/>
      <c r="HD113" s="76"/>
      <c r="HE113" s="76"/>
      <c r="HF113" s="76"/>
      <c r="HG113" s="76"/>
      <c r="HH113" s="76"/>
      <c r="HI113" s="76"/>
      <c r="HJ113" s="76"/>
      <c r="HK113" s="76"/>
      <c r="HL113" s="76"/>
      <c r="HM113" s="76"/>
      <c r="HN113" s="76"/>
      <c r="HO113" s="76"/>
      <c r="HP113" s="76"/>
      <c r="HQ113" s="76"/>
      <c r="HR113" s="76"/>
      <c r="HS113" s="76"/>
      <c r="HT113" s="76"/>
      <c r="HU113" s="76"/>
      <c r="HV113" s="76"/>
      <c r="HW113" s="76"/>
      <c r="HX113" s="76"/>
      <c r="HY113" s="76"/>
      <c r="HZ113" s="76"/>
      <c r="IA113" s="76"/>
      <c r="IB113" s="76"/>
      <c r="IC113" s="76"/>
      <c r="ID113" s="76"/>
      <c r="IE113" s="76"/>
      <c r="IF113" s="76"/>
      <c r="IG113" s="76"/>
      <c r="IH113" s="76"/>
      <c r="II113" s="76"/>
      <c r="IJ113" s="76"/>
      <c r="IK113" s="76"/>
      <c r="IL113" s="76"/>
      <c r="IM113" s="76"/>
      <c r="IN113" s="76"/>
      <c r="IO113" s="76"/>
      <c r="IP113" s="76"/>
      <c r="IQ113" s="76"/>
      <c r="IR113" s="76"/>
      <c r="IS113" s="76"/>
      <c r="IT113" s="76"/>
      <c r="IU113" s="76"/>
    </row>
    <row r="114" spans="1:255" ht="12.75">
      <c r="A114" s="92">
        <v>431126</v>
      </c>
      <c r="B114" s="93" t="s">
        <v>131</v>
      </c>
      <c r="C114" s="91">
        <v>191284890.69999999</v>
      </c>
      <c r="D114" s="91">
        <v>39728500</v>
      </c>
      <c r="E114" s="91">
        <v>33649500</v>
      </c>
      <c r="F114" s="91">
        <v>6079000</v>
      </c>
      <c r="G114" s="91">
        <v>0</v>
      </c>
      <c r="H114" s="91">
        <v>0</v>
      </c>
      <c r="I114" s="91">
        <v>151110604</v>
      </c>
      <c r="J114" s="91">
        <v>142309352</v>
      </c>
      <c r="K114" s="91">
        <v>117807000</v>
      </c>
      <c r="L114" s="91">
        <v>15866000</v>
      </c>
      <c r="M114" s="91">
        <v>0</v>
      </c>
      <c r="N114" s="91">
        <v>8636352</v>
      </c>
      <c r="O114" s="91">
        <v>8801252</v>
      </c>
      <c r="P114" s="91">
        <v>6801000</v>
      </c>
      <c r="Q114" s="91">
        <v>0</v>
      </c>
      <c r="R114" s="91">
        <v>2000252</v>
      </c>
      <c r="S114" s="91">
        <v>0</v>
      </c>
      <c r="T114" s="91">
        <v>280436.65999999997</v>
      </c>
      <c r="U114" s="91">
        <v>0</v>
      </c>
      <c r="V114" s="91">
        <v>165350.04</v>
      </c>
      <c r="W114" s="91">
        <v>0</v>
      </c>
      <c r="X114" s="91">
        <v>0</v>
      </c>
      <c r="Y114" s="91">
        <v>127205643.43000002</v>
      </c>
      <c r="Z114" s="91">
        <v>127040654.56000002</v>
      </c>
      <c r="AA114" s="91">
        <v>125147899.41000001</v>
      </c>
      <c r="AB114" s="91">
        <v>1892755.15</v>
      </c>
      <c r="AC114" s="91">
        <v>471867.94</v>
      </c>
      <c r="AD114" s="91">
        <v>0</v>
      </c>
      <c r="AE114" s="91">
        <v>164988.87</v>
      </c>
      <c r="AF114" s="91">
        <v>0</v>
      </c>
      <c r="AG114" s="91">
        <v>0</v>
      </c>
      <c r="AH114" s="91">
        <v>201113305.21000001</v>
      </c>
      <c r="AI114" s="91">
        <v>214251960.44</v>
      </c>
      <c r="AJ114" s="91">
        <v>64079247.269999966</v>
      </c>
      <c r="AK114" s="91">
        <v>46917794.68</v>
      </c>
      <c r="AL114" s="91">
        <v>265192552.47999996</v>
      </c>
      <c r="AM114" s="91">
        <v>261169755.12</v>
      </c>
      <c r="AN114" s="91">
        <v>220900</v>
      </c>
      <c r="AO114" s="91">
        <v>125147899.41000003</v>
      </c>
      <c r="AP114" s="91">
        <v>103188488.55000001</v>
      </c>
      <c r="AQ114" s="91">
        <v>15375738.460000001</v>
      </c>
      <c r="AR114" s="91">
        <v>0</v>
      </c>
      <c r="AS114" s="91">
        <v>6583672.4000000004</v>
      </c>
      <c r="AT114" s="91">
        <v>125827028.18000001</v>
      </c>
      <c r="AU114" s="91">
        <v>103817927.18000001</v>
      </c>
      <c r="AV114" s="91">
        <v>15406372.5</v>
      </c>
      <c r="AW114" s="91">
        <v>0</v>
      </c>
      <c r="AX114" s="91">
        <v>6602728.5</v>
      </c>
      <c r="AY114" s="91">
        <v>-679128.77</v>
      </c>
      <c r="AZ114" s="91">
        <v>-629438.63</v>
      </c>
      <c r="BA114" s="91">
        <v>-30634.04</v>
      </c>
      <c r="BB114" s="91">
        <v>0</v>
      </c>
      <c r="BC114" s="91">
        <v>-19056.099999999999</v>
      </c>
      <c r="BD114" s="76">
        <f t="shared" si="1"/>
        <v>1474121</v>
      </c>
      <c r="BE114" s="76"/>
      <c r="BF114" s="76"/>
      <c r="BG114" s="76"/>
      <c r="BH114" s="76"/>
      <c r="BI114" s="76"/>
      <c r="BJ114" s="76"/>
      <c r="BK114" s="76"/>
      <c r="BL114" s="76"/>
      <c r="BM114" s="76"/>
      <c r="BN114" s="76"/>
      <c r="BO114" s="76"/>
      <c r="BP114" s="76"/>
      <c r="BQ114" s="76"/>
      <c r="BR114" s="76"/>
      <c r="BS114" s="76"/>
      <c r="BT114" s="76"/>
      <c r="BU114" s="76"/>
      <c r="BV114" s="76"/>
      <c r="BW114" s="76"/>
      <c r="BX114" s="76"/>
      <c r="BY114" s="76"/>
      <c r="BZ114" s="76"/>
      <c r="CA114" s="76"/>
      <c r="CB114" s="76"/>
      <c r="CC114" s="76"/>
      <c r="CD114" s="76"/>
      <c r="CE114" s="76"/>
      <c r="CF114" s="76"/>
      <c r="CG114" s="76"/>
      <c r="CH114" s="76"/>
      <c r="CI114" s="76"/>
      <c r="CJ114" s="76"/>
      <c r="CK114" s="76"/>
      <c r="CL114" s="76"/>
      <c r="CM114" s="76"/>
      <c r="CN114" s="76"/>
      <c r="CO114" s="76"/>
      <c r="CP114" s="76"/>
      <c r="CQ114" s="76"/>
      <c r="CR114" s="76"/>
      <c r="CS114" s="76"/>
      <c r="CT114" s="76"/>
      <c r="CU114" s="76"/>
      <c r="CV114" s="76"/>
      <c r="CW114" s="76"/>
      <c r="CX114" s="76"/>
      <c r="CY114" s="76"/>
      <c r="CZ114" s="76"/>
      <c r="DA114" s="76"/>
      <c r="DB114" s="76"/>
      <c r="DC114" s="76"/>
      <c r="DD114" s="76"/>
      <c r="DE114" s="76"/>
      <c r="DF114" s="76"/>
      <c r="DG114" s="76"/>
      <c r="DH114" s="76"/>
      <c r="DI114" s="76"/>
      <c r="DJ114" s="76"/>
      <c r="DK114" s="76"/>
      <c r="DL114" s="76"/>
      <c r="DM114" s="76"/>
      <c r="DN114" s="76"/>
      <c r="DO114" s="76"/>
      <c r="DP114" s="76"/>
      <c r="DQ114" s="76"/>
      <c r="DR114" s="76"/>
      <c r="DS114" s="76"/>
      <c r="DT114" s="76"/>
      <c r="DU114" s="76"/>
      <c r="DV114" s="76"/>
      <c r="DW114" s="76"/>
      <c r="DX114" s="76"/>
      <c r="DY114" s="76"/>
      <c r="DZ114" s="76"/>
      <c r="EA114" s="76"/>
      <c r="EB114" s="76"/>
      <c r="EC114" s="76"/>
      <c r="ED114" s="76"/>
      <c r="EE114" s="76"/>
      <c r="EF114" s="76"/>
      <c r="EG114" s="76"/>
      <c r="EH114" s="76"/>
      <c r="EI114" s="76"/>
      <c r="EJ114" s="76"/>
      <c r="EK114" s="76"/>
      <c r="EL114" s="76"/>
      <c r="EM114" s="76"/>
      <c r="EN114" s="76"/>
      <c r="EO114" s="76"/>
      <c r="EP114" s="76"/>
      <c r="EQ114" s="76"/>
      <c r="ER114" s="76"/>
      <c r="ES114" s="76"/>
      <c r="ET114" s="76"/>
      <c r="EU114" s="76"/>
      <c r="EV114" s="76"/>
      <c r="EW114" s="76"/>
      <c r="EX114" s="76"/>
      <c r="EY114" s="76"/>
      <c r="EZ114" s="76"/>
      <c r="FA114" s="76"/>
      <c r="FB114" s="76"/>
      <c r="FC114" s="76"/>
      <c r="FD114" s="76"/>
      <c r="FE114" s="76"/>
      <c r="FF114" s="76"/>
      <c r="FG114" s="76"/>
      <c r="FH114" s="76"/>
      <c r="FI114" s="76"/>
      <c r="FJ114" s="76"/>
      <c r="FK114" s="76"/>
      <c r="FL114" s="76"/>
      <c r="FM114" s="76"/>
      <c r="FN114" s="76"/>
      <c r="FO114" s="76"/>
      <c r="FP114" s="76"/>
      <c r="FQ114" s="76"/>
      <c r="FR114" s="76"/>
      <c r="FS114" s="76"/>
      <c r="FT114" s="76"/>
      <c r="FU114" s="76"/>
      <c r="FV114" s="76"/>
      <c r="FW114" s="76"/>
      <c r="FX114" s="76"/>
      <c r="FY114" s="76"/>
      <c r="FZ114" s="76"/>
      <c r="GA114" s="76"/>
      <c r="GB114" s="76"/>
      <c r="GC114" s="76"/>
      <c r="GD114" s="76"/>
      <c r="GE114" s="76"/>
      <c r="GF114" s="76"/>
      <c r="GG114" s="76"/>
      <c r="GH114" s="76"/>
      <c r="GI114" s="76"/>
      <c r="GJ114" s="76"/>
      <c r="GK114" s="76"/>
      <c r="GL114" s="76"/>
      <c r="GM114" s="76"/>
      <c r="GN114" s="76"/>
      <c r="GO114" s="76"/>
      <c r="GP114" s="76"/>
      <c r="GQ114" s="76"/>
      <c r="GR114" s="76"/>
      <c r="GS114" s="76"/>
      <c r="GT114" s="76"/>
      <c r="GU114" s="76"/>
      <c r="GV114" s="76"/>
      <c r="GW114" s="76"/>
      <c r="GX114" s="76"/>
      <c r="GY114" s="76"/>
      <c r="GZ114" s="76"/>
      <c r="HA114" s="76"/>
      <c r="HB114" s="76"/>
      <c r="HC114" s="76"/>
      <c r="HD114" s="76"/>
      <c r="HE114" s="76"/>
      <c r="HF114" s="76"/>
      <c r="HG114" s="76"/>
      <c r="HH114" s="76"/>
      <c r="HI114" s="76"/>
      <c r="HJ114" s="76"/>
      <c r="HK114" s="76"/>
      <c r="HL114" s="76"/>
      <c r="HM114" s="76"/>
      <c r="HN114" s="76"/>
      <c r="HO114" s="76"/>
      <c r="HP114" s="76"/>
      <c r="HQ114" s="76"/>
      <c r="HR114" s="76"/>
      <c r="HS114" s="76"/>
      <c r="HT114" s="76"/>
      <c r="HU114" s="76"/>
      <c r="HV114" s="76"/>
      <c r="HW114" s="76"/>
      <c r="HX114" s="76"/>
      <c r="HY114" s="76"/>
      <c r="HZ114" s="76"/>
      <c r="IA114" s="76"/>
      <c r="IB114" s="76"/>
      <c r="IC114" s="76"/>
      <c r="ID114" s="76"/>
      <c r="IE114" s="76"/>
      <c r="IF114" s="76"/>
      <c r="IG114" s="76"/>
      <c r="IH114" s="76"/>
      <c r="II114" s="76"/>
      <c r="IJ114" s="76"/>
      <c r="IK114" s="76"/>
      <c r="IL114" s="76"/>
      <c r="IM114" s="76"/>
      <c r="IN114" s="76"/>
      <c r="IO114" s="76"/>
      <c r="IP114" s="76"/>
      <c r="IQ114" s="76"/>
      <c r="IR114" s="76"/>
      <c r="IS114" s="76"/>
      <c r="IT114" s="76"/>
      <c r="IU114" s="76"/>
    </row>
    <row r="115" spans="1:255" ht="12.75">
      <c r="A115" s="92">
        <v>431127</v>
      </c>
      <c r="B115" s="93" t="s">
        <v>132</v>
      </c>
      <c r="C115" s="91">
        <v>72895145.020000011</v>
      </c>
      <c r="D115" s="91">
        <v>14696100</v>
      </c>
      <c r="E115" s="91">
        <v>11837900</v>
      </c>
      <c r="F115" s="91">
        <v>2858200</v>
      </c>
      <c r="G115" s="91">
        <v>0</v>
      </c>
      <c r="H115" s="91">
        <v>0</v>
      </c>
      <c r="I115" s="91">
        <v>57873700</v>
      </c>
      <c r="J115" s="91">
        <v>53956000</v>
      </c>
      <c r="K115" s="91">
        <v>44646000</v>
      </c>
      <c r="L115" s="91">
        <v>6583000</v>
      </c>
      <c r="M115" s="91">
        <v>0</v>
      </c>
      <c r="N115" s="91">
        <v>2727000</v>
      </c>
      <c r="O115" s="91">
        <v>3917700</v>
      </c>
      <c r="P115" s="91">
        <v>2667000</v>
      </c>
      <c r="Q115" s="91">
        <v>0</v>
      </c>
      <c r="R115" s="91">
        <v>1250700</v>
      </c>
      <c r="S115" s="91">
        <v>0</v>
      </c>
      <c r="T115" s="91">
        <v>245905.93</v>
      </c>
      <c r="U115" s="91">
        <v>0</v>
      </c>
      <c r="V115" s="91">
        <v>79439.09</v>
      </c>
      <c r="W115" s="91">
        <v>0</v>
      </c>
      <c r="X115" s="91">
        <v>0</v>
      </c>
      <c r="Y115" s="91">
        <v>52008874.75</v>
      </c>
      <c r="Z115" s="91">
        <v>51853410.259999998</v>
      </c>
      <c r="AA115" s="91">
        <v>51064094.549999997</v>
      </c>
      <c r="AB115" s="91">
        <v>789315.71</v>
      </c>
      <c r="AC115" s="91">
        <v>148088.82</v>
      </c>
      <c r="AD115" s="91">
        <v>0</v>
      </c>
      <c r="AE115" s="91">
        <v>155464.49</v>
      </c>
      <c r="AF115" s="91">
        <v>0</v>
      </c>
      <c r="AG115" s="91">
        <v>0</v>
      </c>
      <c r="AH115" s="91">
        <v>95624928.689999998</v>
      </c>
      <c r="AI115" s="91">
        <v>96027577.189999998</v>
      </c>
      <c r="AJ115" s="91">
        <v>20886270.270000011</v>
      </c>
      <c r="AK115" s="91">
        <v>17994364.82</v>
      </c>
      <c r="AL115" s="91">
        <v>116511198.96000001</v>
      </c>
      <c r="AM115" s="91">
        <v>114021942.00999999</v>
      </c>
      <c r="AN115" s="91">
        <v>95300</v>
      </c>
      <c r="AO115" s="91">
        <v>51064094.549999997</v>
      </c>
      <c r="AP115" s="91">
        <v>42093574.549999997</v>
      </c>
      <c r="AQ115" s="91">
        <v>6279364</v>
      </c>
      <c r="AR115" s="91">
        <v>0</v>
      </c>
      <c r="AS115" s="91">
        <v>2691156</v>
      </c>
      <c r="AT115" s="91">
        <v>51122818.32</v>
      </c>
      <c r="AU115" s="91">
        <v>42147868.32</v>
      </c>
      <c r="AV115" s="91">
        <v>6282465</v>
      </c>
      <c r="AW115" s="91">
        <v>0</v>
      </c>
      <c r="AX115" s="91">
        <v>2692485</v>
      </c>
      <c r="AY115" s="91">
        <v>-58723.77</v>
      </c>
      <c r="AZ115" s="91">
        <v>-54293.77</v>
      </c>
      <c r="BA115" s="91">
        <v>-3101</v>
      </c>
      <c r="BB115" s="91">
        <v>0</v>
      </c>
      <c r="BC115" s="91">
        <v>-1329</v>
      </c>
      <c r="BD115" s="76">
        <f t="shared" si="1"/>
        <v>601337</v>
      </c>
      <c r="BE115" s="76"/>
      <c r="BF115" s="76"/>
      <c r="BG115" s="76"/>
      <c r="BH115" s="76"/>
      <c r="BI115" s="76"/>
      <c r="BJ115" s="76"/>
      <c r="BK115" s="76"/>
      <c r="BL115" s="76"/>
      <c r="BM115" s="76"/>
      <c r="BN115" s="76"/>
      <c r="BO115" s="76"/>
      <c r="BP115" s="76"/>
      <c r="BQ115" s="76"/>
      <c r="BR115" s="76"/>
      <c r="BS115" s="76"/>
      <c r="BT115" s="76"/>
      <c r="BU115" s="76"/>
      <c r="BV115" s="76"/>
      <c r="BW115" s="76"/>
      <c r="BX115" s="76"/>
      <c r="BY115" s="76"/>
      <c r="BZ115" s="76"/>
      <c r="CA115" s="76"/>
      <c r="CB115" s="76"/>
      <c r="CC115" s="76"/>
      <c r="CD115" s="76"/>
      <c r="CE115" s="76"/>
      <c r="CF115" s="76"/>
      <c r="CG115" s="76"/>
      <c r="CH115" s="76"/>
      <c r="CI115" s="76"/>
      <c r="CJ115" s="76"/>
      <c r="CK115" s="76"/>
      <c r="CL115" s="76"/>
      <c r="CM115" s="76"/>
      <c r="CN115" s="76"/>
      <c r="CO115" s="76"/>
      <c r="CP115" s="76"/>
      <c r="CQ115" s="76"/>
      <c r="CR115" s="76"/>
      <c r="CS115" s="76"/>
      <c r="CT115" s="76"/>
      <c r="CU115" s="76"/>
      <c r="CV115" s="76"/>
      <c r="CW115" s="76"/>
      <c r="CX115" s="76"/>
      <c r="CY115" s="76"/>
      <c r="CZ115" s="76"/>
      <c r="DA115" s="76"/>
      <c r="DB115" s="76"/>
      <c r="DC115" s="76"/>
      <c r="DD115" s="76"/>
      <c r="DE115" s="76"/>
      <c r="DF115" s="76"/>
      <c r="DG115" s="76"/>
      <c r="DH115" s="76"/>
      <c r="DI115" s="76"/>
      <c r="DJ115" s="76"/>
      <c r="DK115" s="76"/>
      <c r="DL115" s="76"/>
      <c r="DM115" s="76"/>
      <c r="DN115" s="76"/>
      <c r="DO115" s="76"/>
      <c r="DP115" s="76"/>
      <c r="DQ115" s="76"/>
      <c r="DR115" s="76"/>
      <c r="DS115" s="76"/>
      <c r="DT115" s="76"/>
      <c r="DU115" s="76"/>
      <c r="DV115" s="76"/>
      <c r="DW115" s="76"/>
      <c r="DX115" s="76"/>
      <c r="DY115" s="76"/>
      <c r="DZ115" s="76"/>
      <c r="EA115" s="76"/>
      <c r="EB115" s="76"/>
      <c r="EC115" s="76"/>
      <c r="ED115" s="76"/>
      <c r="EE115" s="76"/>
      <c r="EF115" s="76"/>
      <c r="EG115" s="76"/>
      <c r="EH115" s="76"/>
      <c r="EI115" s="76"/>
      <c r="EJ115" s="76"/>
      <c r="EK115" s="76"/>
      <c r="EL115" s="76"/>
      <c r="EM115" s="76"/>
      <c r="EN115" s="76"/>
      <c r="EO115" s="76"/>
      <c r="EP115" s="76"/>
      <c r="EQ115" s="76"/>
      <c r="ER115" s="76"/>
      <c r="ES115" s="76"/>
      <c r="ET115" s="76"/>
      <c r="EU115" s="76"/>
      <c r="EV115" s="76"/>
      <c r="EW115" s="76"/>
      <c r="EX115" s="76"/>
      <c r="EY115" s="76"/>
      <c r="EZ115" s="76"/>
      <c r="FA115" s="76"/>
      <c r="FB115" s="76"/>
      <c r="FC115" s="76"/>
      <c r="FD115" s="76"/>
      <c r="FE115" s="76"/>
      <c r="FF115" s="76"/>
      <c r="FG115" s="76"/>
      <c r="FH115" s="76"/>
      <c r="FI115" s="76"/>
      <c r="FJ115" s="76"/>
      <c r="FK115" s="76"/>
      <c r="FL115" s="76"/>
      <c r="FM115" s="76"/>
      <c r="FN115" s="76"/>
      <c r="FO115" s="76"/>
      <c r="FP115" s="76"/>
      <c r="FQ115" s="76"/>
      <c r="FR115" s="76"/>
      <c r="FS115" s="76"/>
      <c r="FT115" s="76"/>
      <c r="FU115" s="76"/>
      <c r="FV115" s="76"/>
      <c r="FW115" s="76"/>
      <c r="FX115" s="76"/>
      <c r="FY115" s="76"/>
      <c r="FZ115" s="76"/>
      <c r="GA115" s="76"/>
      <c r="GB115" s="76"/>
      <c r="GC115" s="76"/>
      <c r="GD115" s="76"/>
      <c r="GE115" s="76"/>
      <c r="GF115" s="76"/>
      <c r="GG115" s="76"/>
      <c r="GH115" s="76"/>
      <c r="GI115" s="76"/>
      <c r="GJ115" s="76"/>
      <c r="GK115" s="76"/>
      <c r="GL115" s="76"/>
      <c r="GM115" s="76"/>
      <c r="GN115" s="76"/>
      <c r="GO115" s="76"/>
      <c r="GP115" s="76"/>
      <c r="GQ115" s="76"/>
      <c r="GR115" s="76"/>
      <c r="GS115" s="76"/>
      <c r="GT115" s="76"/>
      <c r="GU115" s="76"/>
      <c r="GV115" s="76"/>
      <c r="GW115" s="76"/>
      <c r="GX115" s="76"/>
      <c r="GY115" s="76"/>
      <c r="GZ115" s="76"/>
      <c r="HA115" s="76"/>
      <c r="HB115" s="76"/>
      <c r="HC115" s="76"/>
      <c r="HD115" s="76"/>
      <c r="HE115" s="76"/>
      <c r="HF115" s="76"/>
      <c r="HG115" s="76"/>
      <c r="HH115" s="76"/>
      <c r="HI115" s="76"/>
      <c r="HJ115" s="76"/>
      <c r="HK115" s="76"/>
      <c r="HL115" s="76"/>
      <c r="HM115" s="76"/>
      <c r="HN115" s="76"/>
      <c r="HO115" s="76"/>
      <c r="HP115" s="76"/>
      <c r="HQ115" s="76"/>
      <c r="HR115" s="76"/>
      <c r="HS115" s="76"/>
      <c r="HT115" s="76"/>
      <c r="HU115" s="76"/>
      <c r="HV115" s="76"/>
      <c r="HW115" s="76"/>
      <c r="HX115" s="76"/>
      <c r="HY115" s="76"/>
      <c r="HZ115" s="76"/>
      <c r="IA115" s="76"/>
      <c r="IB115" s="76"/>
      <c r="IC115" s="76"/>
      <c r="ID115" s="76"/>
      <c r="IE115" s="76"/>
      <c r="IF115" s="76"/>
      <c r="IG115" s="76"/>
      <c r="IH115" s="76"/>
      <c r="II115" s="76"/>
      <c r="IJ115" s="76"/>
      <c r="IK115" s="76"/>
      <c r="IL115" s="76"/>
      <c r="IM115" s="76"/>
      <c r="IN115" s="76"/>
      <c r="IO115" s="76"/>
      <c r="IP115" s="76"/>
      <c r="IQ115" s="76"/>
      <c r="IR115" s="76"/>
      <c r="IS115" s="76"/>
      <c r="IT115" s="76"/>
      <c r="IU115" s="76"/>
    </row>
    <row r="116" spans="1:255" ht="12.75">
      <c r="A116" s="92">
        <v>431128</v>
      </c>
      <c r="B116" s="93" t="s">
        <v>133</v>
      </c>
      <c r="C116" s="91">
        <v>79038386.36999999</v>
      </c>
      <c r="D116" s="91">
        <v>19611594.66</v>
      </c>
      <c r="E116" s="91">
        <v>17150200</v>
      </c>
      <c r="F116" s="91">
        <v>1657200</v>
      </c>
      <c r="G116" s="91">
        <v>804194.66</v>
      </c>
      <c r="H116" s="91">
        <v>0</v>
      </c>
      <c r="I116" s="91">
        <v>58863800</v>
      </c>
      <c r="J116" s="91">
        <v>54347800</v>
      </c>
      <c r="K116" s="91">
        <v>45141000</v>
      </c>
      <c r="L116" s="91">
        <v>6646000</v>
      </c>
      <c r="M116" s="91">
        <v>0</v>
      </c>
      <c r="N116" s="91">
        <v>2560800</v>
      </c>
      <c r="O116" s="91">
        <v>4516000</v>
      </c>
      <c r="P116" s="91">
        <v>3022000</v>
      </c>
      <c r="Q116" s="91">
        <v>0</v>
      </c>
      <c r="R116" s="91">
        <v>1494000</v>
      </c>
      <c r="S116" s="91">
        <v>0</v>
      </c>
      <c r="T116" s="91">
        <v>532994.6</v>
      </c>
      <c r="U116" s="91">
        <v>0</v>
      </c>
      <c r="V116" s="91">
        <v>29997.11</v>
      </c>
      <c r="W116" s="91">
        <v>0</v>
      </c>
      <c r="X116" s="91">
        <v>0</v>
      </c>
      <c r="Y116" s="91">
        <v>55012578.439999998</v>
      </c>
      <c r="Z116" s="91">
        <v>54992328.829999998</v>
      </c>
      <c r="AA116" s="91">
        <v>53768400.460000001</v>
      </c>
      <c r="AB116" s="91">
        <v>1223928.3700000001</v>
      </c>
      <c r="AC116" s="91">
        <v>510242.43</v>
      </c>
      <c r="AD116" s="91">
        <v>0</v>
      </c>
      <c r="AE116" s="91">
        <v>20249.61</v>
      </c>
      <c r="AF116" s="91">
        <v>0</v>
      </c>
      <c r="AG116" s="91">
        <v>0</v>
      </c>
      <c r="AH116" s="91">
        <v>107992571.36</v>
      </c>
      <c r="AI116" s="91">
        <v>106327339.64</v>
      </c>
      <c r="AJ116" s="91">
        <v>24025807.929999992</v>
      </c>
      <c r="AK116" s="91">
        <v>23446408.390000001</v>
      </c>
      <c r="AL116" s="91">
        <v>132018379.28999999</v>
      </c>
      <c r="AM116" s="91">
        <v>129773748.03</v>
      </c>
      <c r="AN116" s="91">
        <v>164100</v>
      </c>
      <c r="AO116" s="91">
        <v>53768400.460000001</v>
      </c>
      <c r="AP116" s="91">
        <v>44339113.460000001</v>
      </c>
      <c r="AQ116" s="91">
        <v>6600492</v>
      </c>
      <c r="AR116" s="91">
        <v>0</v>
      </c>
      <c r="AS116" s="91">
        <v>2828795</v>
      </c>
      <c r="AT116" s="91">
        <v>53779030.460000001</v>
      </c>
      <c r="AU116" s="91">
        <v>44348865.460000001</v>
      </c>
      <c r="AV116" s="91">
        <v>6601105</v>
      </c>
      <c r="AW116" s="91">
        <v>0</v>
      </c>
      <c r="AX116" s="91">
        <v>2829060</v>
      </c>
      <c r="AY116" s="91">
        <v>-10630</v>
      </c>
      <c r="AZ116" s="91">
        <v>-9752</v>
      </c>
      <c r="BA116" s="91">
        <v>-613</v>
      </c>
      <c r="BB116" s="91">
        <v>0</v>
      </c>
      <c r="BC116" s="91">
        <v>-265</v>
      </c>
      <c r="BD116" s="76">
        <f t="shared" si="1"/>
        <v>633416</v>
      </c>
      <c r="BE116" s="76"/>
      <c r="BF116" s="76"/>
      <c r="BG116" s="76"/>
      <c r="BH116" s="76"/>
      <c r="BI116" s="76"/>
      <c r="BJ116" s="76"/>
      <c r="BK116" s="76"/>
      <c r="BL116" s="76"/>
      <c r="BM116" s="76"/>
      <c r="BN116" s="76"/>
      <c r="BO116" s="76"/>
      <c r="BP116" s="76"/>
      <c r="BQ116" s="76"/>
      <c r="BR116" s="76"/>
      <c r="BS116" s="76"/>
      <c r="BT116" s="76"/>
      <c r="BU116" s="76"/>
      <c r="BV116" s="76"/>
      <c r="BW116" s="76"/>
      <c r="BX116" s="76"/>
      <c r="BY116" s="76"/>
      <c r="BZ116" s="76"/>
      <c r="CA116" s="76"/>
      <c r="CB116" s="76"/>
      <c r="CC116" s="76"/>
      <c r="CD116" s="76"/>
      <c r="CE116" s="76"/>
      <c r="CF116" s="76"/>
      <c r="CG116" s="76"/>
      <c r="CH116" s="76"/>
      <c r="CI116" s="76"/>
      <c r="CJ116" s="76"/>
      <c r="CK116" s="76"/>
      <c r="CL116" s="76"/>
      <c r="CM116" s="76"/>
      <c r="CN116" s="76"/>
      <c r="CO116" s="76"/>
      <c r="CP116" s="76"/>
      <c r="CQ116" s="76"/>
      <c r="CR116" s="76"/>
      <c r="CS116" s="76"/>
      <c r="CT116" s="76"/>
      <c r="CU116" s="76"/>
      <c r="CV116" s="76"/>
      <c r="CW116" s="76"/>
      <c r="CX116" s="76"/>
      <c r="CY116" s="76"/>
      <c r="CZ116" s="76"/>
      <c r="DA116" s="76"/>
      <c r="DB116" s="76"/>
      <c r="DC116" s="76"/>
      <c r="DD116" s="76"/>
      <c r="DE116" s="76"/>
      <c r="DF116" s="76"/>
      <c r="DG116" s="76"/>
      <c r="DH116" s="76"/>
      <c r="DI116" s="76"/>
      <c r="DJ116" s="76"/>
      <c r="DK116" s="76"/>
      <c r="DL116" s="76"/>
      <c r="DM116" s="76"/>
      <c r="DN116" s="76"/>
      <c r="DO116" s="76"/>
      <c r="DP116" s="76"/>
      <c r="DQ116" s="76"/>
      <c r="DR116" s="76"/>
      <c r="DS116" s="76"/>
      <c r="DT116" s="76"/>
      <c r="DU116" s="76"/>
      <c r="DV116" s="76"/>
      <c r="DW116" s="76"/>
      <c r="DX116" s="76"/>
      <c r="DY116" s="76"/>
      <c r="DZ116" s="76"/>
      <c r="EA116" s="76"/>
      <c r="EB116" s="76"/>
      <c r="EC116" s="76"/>
      <c r="ED116" s="76"/>
      <c r="EE116" s="76"/>
      <c r="EF116" s="76"/>
      <c r="EG116" s="76"/>
      <c r="EH116" s="76"/>
      <c r="EI116" s="76"/>
      <c r="EJ116" s="76"/>
      <c r="EK116" s="76"/>
      <c r="EL116" s="76"/>
      <c r="EM116" s="76"/>
      <c r="EN116" s="76"/>
      <c r="EO116" s="76"/>
      <c r="EP116" s="76"/>
      <c r="EQ116" s="76"/>
      <c r="ER116" s="76"/>
      <c r="ES116" s="76"/>
      <c r="ET116" s="76"/>
      <c r="EU116" s="76"/>
      <c r="EV116" s="76"/>
      <c r="EW116" s="76"/>
      <c r="EX116" s="76"/>
      <c r="EY116" s="76"/>
      <c r="EZ116" s="76"/>
      <c r="FA116" s="76"/>
      <c r="FB116" s="76"/>
      <c r="FC116" s="76"/>
      <c r="FD116" s="76"/>
      <c r="FE116" s="76"/>
      <c r="FF116" s="76"/>
      <c r="FG116" s="76"/>
      <c r="FH116" s="76"/>
      <c r="FI116" s="76"/>
      <c r="FJ116" s="76"/>
      <c r="FK116" s="76"/>
      <c r="FL116" s="76"/>
      <c r="FM116" s="76"/>
      <c r="FN116" s="76"/>
      <c r="FO116" s="76"/>
      <c r="FP116" s="76"/>
      <c r="FQ116" s="76"/>
      <c r="FR116" s="76"/>
      <c r="FS116" s="76"/>
      <c r="FT116" s="76"/>
      <c r="FU116" s="76"/>
      <c r="FV116" s="76"/>
      <c r="FW116" s="76"/>
      <c r="FX116" s="76"/>
      <c r="FY116" s="76"/>
      <c r="FZ116" s="76"/>
      <c r="GA116" s="76"/>
      <c r="GB116" s="76"/>
      <c r="GC116" s="76"/>
      <c r="GD116" s="76"/>
      <c r="GE116" s="76"/>
      <c r="GF116" s="76"/>
      <c r="GG116" s="76"/>
      <c r="GH116" s="76"/>
      <c r="GI116" s="76"/>
      <c r="GJ116" s="76"/>
      <c r="GK116" s="76"/>
      <c r="GL116" s="76"/>
      <c r="GM116" s="76"/>
      <c r="GN116" s="76"/>
      <c r="GO116" s="76"/>
      <c r="GP116" s="76"/>
      <c r="GQ116" s="76"/>
      <c r="GR116" s="76"/>
      <c r="GS116" s="76"/>
      <c r="GT116" s="76"/>
      <c r="GU116" s="76"/>
      <c r="GV116" s="76"/>
      <c r="GW116" s="76"/>
      <c r="GX116" s="76"/>
      <c r="GY116" s="76"/>
      <c r="GZ116" s="76"/>
      <c r="HA116" s="76"/>
      <c r="HB116" s="76"/>
      <c r="HC116" s="76"/>
      <c r="HD116" s="76"/>
      <c r="HE116" s="76"/>
      <c r="HF116" s="76"/>
      <c r="HG116" s="76"/>
      <c r="HH116" s="76"/>
      <c r="HI116" s="76"/>
      <c r="HJ116" s="76"/>
      <c r="HK116" s="76"/>
      <c r="HL116" s="76"/>
      <c r="HM116" s="76"/>
      <c r="HN116" s="76"/>
      <c r="HO116" s="76"/>
      <c r="HP116" s="76"/>
      <c r="HQ116" s="76"/>
      <c r="HR116" s="76"/>
      <c r="HS116" s="76"/>
      <c r="HT116" s="76"/>
      <c r="HU116" s="76"/>
      <c r="HV116" s="76"/>
      <c r="HW116" s="76"/>
      <c r="HX116" s="76"/>
      <c r="HY116" s="76"/>
      <c r="HZ116" s="76"/>
      <c r="IA116" s="76"/>
      <c r="IB116" s="76"/>
      <c r="IC116" s="76"/>
      <c r="ID116" s="76"/>
      <c r="IE116" s="76"/>
      <c r="IF116" s="76"/>
      <c r="IG116" s="76"/>
      <c r="IH116" s="76"/>
      <c r="II116" s="76"/>
      <c r="IJ116" s="76"/>
      <c r="IK116" s="76"/>
      <c r="IL116" s="76"/>
      <c r="IM116" s="76"/>
      <c r="IN116" s="76"/>
      <c r="IO116" s="76"/>
      <c r="IP116" s="76"/>
      <c r="IQ116" s="76"/>
      <c r="IR116" s="76"/>
      <c r="IS116" s="76"/>
      <c r="IT116" s="76"/>
      <c r="IU116" s="76"/>
    </row>
    <row r="117" spans="1:255" ht="12.75">
      <c r="A117" s="92">
        <v>431129</v>
      </c>
      <c r="B117" s="93" t="s">
        <v>134</v>
      </c>
      <c r="C117" s="91">
        <v>97237106.540000007</v>
      </c>
      <c r="D117" s="91">
        <v>25006800</v>
      </c>
      <c r="E117" s="91">
        <v>23652200</v>
      </c>
      <c r="F117" s="91">
        <v>1354600</v>
      </c>
      <c r="G117" s="91">
        <v>0</v>
      </c>
      <c r="H117" s="91">
        <v>0</v>
      </c>
      <c r="I117" s="91">
        <v>71265450</v>
      </c>
      <c r="J117" s="91">
        <v>64208000</v>
      </c>
      <c r="K117" s="91">
        <v>52000000</v>
      </c>
      <c r="L117" s="91">
        <v>7286000</v>
      </c>
      <c r="M117" s="91">
        <v>0</v>
      </c>
      <c r="N117" s="91">
        <v>4922000</v>
      </c>
      <c r="O117" s="91">
        <v>7057450</v>
      </c>
      <c r="P117" s="91">
        <v>4772000</v>
      </c>
      <c r="Q117" s="91">
        <v>0</v>
      </c>
      <c r="R117" s="91">
        <v>2285450</v>
      </c>
      <c r="S117" s="91">
        <v>0</v>
      </c>
      <c r="T117" s="91">
        <v>866257.11</v>
      </c>
      <c r="U117" s="91">
        <v>0</v>
      </c>
      <c r="V117" s="91">
        <v>98599.43</v>
      </c>
      <c r="W117" s="91">
        <v>0</v>
      </c>
      <c r="X117" s="91">
        <v>0</v>
      </c>
      <c r="Y117" s="91">
        <v>69400419.669999987</v>
      </c>
      <c r="Z117" s="91">
        <v>69278103.479999989</v>
      </c>
      <c r="AA117" s="91">
        <v>67611606.849999994</v>
      </c>
      <c r="AB117" s="91">
        <v>1666496.63</v>
      </c>
      <c r="AC117" s="91">
        <v>585647.42000000004</v>
      </c>
      <c r="AD117" s="91">
        <v>0</v>
      </c>
      <c r="AE117" s="91">
        <v>122316.19</v>
      </c>
      <c r="AF117" s="91">
        <v>0</v>
      </c>
      <c r="AG117" s="91">
        <v>0</v>
      </c>
      <c r="AH117" s="91">
        <v>182743335.13999999</v>
      </c>
      <c r="AI117" s="91">
        <v>175629804.99000001</v>
      </c>
      <c r="AJ117" s="91">
        <v>27836686.87000002</v>
      </c>
      <c r="AK117" s="91">
        <v>31240293.719999999</v>
      </c>
      <c r="AL117" s="91">
        <v>210580022.00999999</v>
      </c>
      <c r="AM117" s="91">
        <v>206870098.71000001</v>
      </c>
      <c r="AN117" s="91">
        <v>248100</v>
      </c>
      <c r="AO117" s="91">
        <v>67611606.849999994</v>
      </c>
      <c r="AP117" s="91">
        <v>55752506.899999999</v>
      </c>
      <c r="AQ117" s="91">
        <v>7115460.9500000002</v>
      </c>
      <c r="AR117" s="91">
        <v>0</v>
      </c>
      <c r="AS117" s="91">
        <v>4743639</v>
      </c>
      <c r="AT117" s="91">
        <v>67626212.99000001</v>
      </c>
      <c r="AU117" s="91">
        <v>55765557.990000002</v>
      </c>
      <c r="AV117" s="91">
        <v>7116393</v>
      </c>
      <c r="AW117" s="91">
        <v>0</v>
      </c>
      <c r="AX117" s="91">
        <v>4744262</v>
      </c>
      <c r="AY117" s="91">
        <v>-14606.14</v>
      </c>
      <c r="AZ117" s="91">
        <v>-13051.09</v>
      </c>
      <c r="BA117" s="91">
        <v>-932.05</v>
      </c>
      <c r="BB117" s="91">
        <v>0</v>
      </c>
      <c r="BC117" s="91">
        <v>-623</v>
      </c>
      <c r="BD117" s="76">
        <f t="shared" si="1"/>
        <v>796464</v>
      </c>
      <c r="BE117" s="76"/>
      <c r="BF117" s="76"/>
      <c r="BG117" s="76"/>
      <c r="BH117" s="76"/>
      <c r="BI117" s="76"/>
      <c r="BJ117" s="76"/>
      <c r="BK117" s="76"/>
      <c r="BL117" s="76"/>
      <c r="BM117" s="76"/>
      <c r="BN117" s="76"/>
      <c r="BO117" s="76"/>
      <c r="BP117" s="76"/>
      <c r="BQ117" s="76"/>
      <c r="BR117" s="76"/>
      <c r="BS117" s="76"/>
      <c r="BT117" s="76"/>
      <c r="BU117" s="76"/>
      <c r="BV117" s="76"/>
      <c r="BW117" s="76"/>
      <c r="BX117" s="76"/>
      <c r="BY117" s="76"/>
      <c r="BZ117" s="76"/>
      <c r="CA117" s="76"/>
      <c r="CB117" s="76"/>
      <c r="CC117" s="76"/>
      <c r="CD117" s="76"/>
      <c r="CE117" s="76"/>
      <c r="CF117" s="76"/>
      <c r="CG117" s="76"/>
      <c r="CH117" s="76"/>
      <c r="CI117" s="76"/>
      <c r="CJ117" s="76"/>
      <c r="CK117" s="76"/>
      <c r="CL117" s="76"/>
      <c r="CM117" s="76"/>
      <c r="CN117" s="76"/>
      <c r="CO117" s="76"/>
      <c r="CP117" s="76"/>
      <c r="CQ117" s="76"/>
      <c r="CR117" s="76"/>
      <c r="CS117" s="76"/>
      <c r="CT117" s="76"/>
      <c r="CU117" s="76"/>
      <c r="CV117" s="76"/>
      <c r="CW117" s="76"/>
      <c r="CX117" s="76"/>
      <c r="CY117" s="76"/>
      <c r="CZ117" s="76"/>
      <c r="DA117" s="76"/>
      <c r="DB117" s="76"/>
      <c r="DC117" s="76"/>
      <c r="DD117" s="76"/>
      <c r="DE117" s="76"/>
      <c r="DF117" s="76"/>
      <c r="DG117" s="76"/>
      <c r="DH117" s="76"/>
      <c r="DI117" s="76"/>
      <c r="DJ117" s="76"/>
      <c r="DK117" s="76"/>
      <c r="DL117" s="76"/>
      <c r="DM117" s="76"/>
      <c r="DN117" s="76"/>
      <c r="DO117" s="76"/>
      <c r="DP117" s="76"/>
      <c r="DQ117" s="76"/>
      <c r="DR117" s="76"/>
      <c r="DS117" s="76"/>
      <c r="DT117" s="76"/>
      <c r="DU117" s="76"/>
      <c r="DV117" s="76"/>
      <c r="DW117" s="76"/>
      <c r="DX117" s="76"/>
      <c r="DY117" s="76"/>
      <c r="DZ117" s="76"/>
      <c r="EA117" s="76"/>
      <c r="EB117" s="76"/>
      <c r="EC117" s="76"/>
      <c r="ED117" s="76"/>
      <c r="EE117" s="76"/>
      <c r="EF117" s="76"/>
      <c r="EG117" s="76"/>
      <c r="EH117" s="76"/>
      <c r="EI117" s="76"/>
      <c r="EJ117" s="76"/>
      <c r="EK117" s="76"/>
      <c r="EL117" s="76"/>
      <c r="EM117" s="76"/>
      <c r="EN117" s="76"/>
      <c r="EO117" s="76"/>
      <c r="EP117" s="76"/>
      <c r="EQ117" s="76"/>
      <c r="ER117" s="76"/>
      <c r="ES117" s="76"/>
      <c r="ET117" s="76"/>
      <c r="EU117" s="76"/>
      <c r="EV117" s="76"/>
      <c r="EW117" s="76"/>
      <c r="EX117" s="76"/>
      <c r="EY117" s="76"/>
      <c r="EZ117" s="76"/>
      <c r="FA117" s="76"/>
      <c r="FB117" s="76"/>
      <c r="FC117" s="76"/>
      <c r="FD117" s="76"/>
      <c r="FE117" s="76"/>
      <c r="FF117" s="76"/>
      <c r="FG117" s="76"/>
      <c r="FH117" s="76"/>
      <c r="FI117" s="76"/>
      <c r="FJ117" s="76"/>
      <c r="FK117" s="76"/>
      <c r="FL117" s="76"/>
      <c r="FM117" s="76"/>
      <c r="FN117" s="76"/>
      <c r="FO117" s="76"/>
      <c r="FP117" s="76"/>
      <c r="FQ117" s="76"/>
      <c r="FR117" s="76"/>
      <c r="FS117" s="76"/>
      <c r="FT117" s="76"/>
      <c r="FU117" s="76"/>
      <c r="FV117" s="76"/>
      <c r="FW117" s="76"/>
      <c r="FX117" s="76"/>
      <c r="FY117" s="76"/>
      <c r="FZ117" s="76"/>
      <c r="GA117" s="76"/>
      <c r="GB117" s="76"/>
      <c r="GC117" s="76"/>
      <c r="GD117" s="76"/>
      <c r="GE117" s="76"/>
      <c r="GF117" s="76"/>
      <c r="GG117" s="76"/>
      <c r="GH117" s="76"/>
      <c r="GI117" s="76"/>
      <c r="GJ117" s="76"/>
      <c r="GK117" s="76"/>
      <c r="GL117" s="76"/>
      <c r="GM117" s="76"/>
      <c r="GN117" s="76"/>
      <c r="GO117" s="76"/>
      <c r="GP117" s="76"/>
      <c r="GQ117" s="76"/>
      <c r="GR117" s="76"/>
      <c r="GS117" s="76"/>
      <c r="GT117" s="76"/>
      <c r="GU117" s="76"/>
      <c r="GV117" s="76"/>
      <c r="GW117" s="76"/>
      <c r="GX117" s="76"/>
      <c r="GY117" s="76"/>
      <c r="GZ117" s="76"/>
      <c r="HA117" s="76"/>
      <c r="HB117" s="76"/>
      <c r="HC117" s="76"/>
      <c r="HD117" s="76"/>
      <c r="HE117" s="76"/>
      <c r="HF117" s="76"/>
      <c r="HG117" s="76"/>
      <c r="HH117" s="76"/>
      <c r="HI117" s="76"/>
      <c r="HJ117" s="76"/>
      <c r="HK117" s="76"/>
      <c r="HL117" s="76"/>
      <c r="HM117" s="76"/>
      <c r="HN117" s="76"/>
      <c r="HO117" s="76"/>
      <c r="HP117" s="76"/>
      <c r="HQ117" s="76"/>
      <c r="HR117" s="76"/>
      <c r="HS117" s="76"/>
      <c r="HT117" s="76"/>
      <c r="HU117" s="76"/>
      <c r="HV117" s="76"/>
      <c r="HW117" s="76"/>
      <c r="HX117" s="76"/>
      <c r="HY117" s="76"/>
      <c r="HZ117" s="76"/>
      <c r="IA117" s="76"/>
      <c r="IB117" s="76"/>
      <c r="IC117" s="76"/>
      <c r="ID117" s="76"/>
      <c r="IE117" s="76"/>
      <c r="IF117" s="76"/>
      <c r="IG117" s="76"/>
      <c r="IH117" s="76"/>
      <c r="II117" s="76"/>
      <c r="IJ117" s="76"/>
      <c r="IK117" s="76"/>
      <c r="IL117" s="76"/>
      <c r="IM117" s="76"/>
      <c r="IN117" s="76"/>
      <c r="IO117" s="76"/>
      <c r="IP117" s="76"/>
      <c r="IQ117" s="76"/>
      <c r="IR117" s="76"/>
      <c r="IS117" s="76"/>
      <c r="IT117" s="76"/>
      <c r="IU117" s="76"/>
    </row>
    <row r="118" spans="1:255" ht="13.5">
      <c r="A118" s="92">
        <v>431131</v>
      </c>
      <c r="B118" s="94" t="s">
        <v>196</v>
      </c>
      <c r="C118" s="95">
        <v>12492334.060000001</v>
      </c>
      <c r="D118" s="95">
        <v>2251300</v>
      </c>
      <c r="E118" s="95">
        <v>2207100</v>
      </c>
      <c r="F118" s="95">
        <v>44200</v>
      </c>
      <c r="G118" s="95">
        <v>0</v>
      </c>
      <c r="H118" s="95">
        <v>0</v>
      </c>
      <c r="I118" s="95">
        <v>10174013.800000001</v>
      </c>
      <c r="J118" s="95">
        <v>9604700</v>
      </c>
      <c r="K118" s="95">
        <v>7875000</v>
      </c>
      <c r="L118" s="95">
        <v>1138000</v>
      </c>
      <c r="M118" s="95">
        <v>35700</v>
      </c>
      <c r="N118" s="95">
        <v>556000</v>
      </c>
      <c r="O118" s="95">
        <v>569313.80000000005</v>
      </c>
      <c r="P118" s="95">
        <v>456000</v>
      </c>
      <c r="Q118" s="95">
        <v>0</v>
      </c>
      <c r="R118" s="95">
        <v>113313.8</v>
      </c>
      <c r="S118" s="95">
        <v>0</v>
      </c>
      <c r="T118" s="95">
        <v>66449.22</v>
      </c>
      <c r="U118" s="95">
        <v>0</v>
      </c>
      <c r="V118" s="95">
        <v>571.04</v>
      </c>
      <c r="W118" s="95">
        <v>0</v>
      </c>
      <c r="X118" s="95">
        <v>0</v>
      </c>
      <c r="Y118" s="95">
        <v>8644671.870000001</v>
      </c>
      <c r="Z118" s="95">
        <v>8636013.9800000004</v>
      </c>
      <c r="AA118" s="95">
        <v>8434925</v>
      </c>
      <c r="AB118" s="95">
        <v>201088.98</v>
      </c>
      <c r="AC118" s="95">
        <v>65000.91</v>
      </c>
      <c r="AD118" s="95">
        <v>0</v>
      </c>
      <c r="AE118" s="95">
        <v>8657.89</v>
      </c>
      <c r="AF118" s="95">
        <v>0</v>
      </c>
      <c r="AG118" s="95">
        <v>0</v>
      </c>
      <c r="AH118" s="95">
        <v>17283218.969999999</v>
      </c>
      <c r="AI118" s="95">
        <v>17978991.960000001</v>
      </c>
      <c r="AJ118" s="95">
        <v>3847662.1899999995</v>
      </c>
      <c r="AK118" s="95">
        <v>2677887.19</v>
      </c>
      <c r="AL118" s="95">
        <v>21130881.159999996</v>
      </c>
      <c r="AM118" s="95">
        <v>20656879.150000002</v>
      </c>
      <c r="AN118" s="95">
        <v>0</v>
      </c>
      <c r="AO118" s="95">
        <v>8434925</v>
      </c>
      <c r="AP118" s="95">
        <v>6951830</v>
      </c>
      <c r="AQ118" s="95">
        <v>1038166.5</v>
      </c>
      <c r="AR118" s="95">
        <v>0</v>
      </c>
      <c r="AS118" s="95">
        <v>444928.5</v>
      </c>
      <c r="AT118" s="95">
        <v>8439415</v>
      </c>
      <c r="AU118" s="95">
        <v>6956320</v>
      </c>
      <c r="AV118" s="95">
        <v>1038166.5</v>
      </c>
      <c r="AW118" s="95">
        <v>0</v>
      </c>
      <c r="AX118" s="95">
        <v>444928.5</v>
      </c>
      <c r="AY118" s="95">
        <v>-4490</v>
      </c>
      <c r="AZ118" s="95">
        <v>-4490</v>
      </c>
      <c r="BA118" s="95">
        <v>0</v>
      </c>
      <c r="BB118" s="95">
        <v>0</v>
      </c>
      <c r="BC118" s="95">
        <v>0</v>
      </c>
      <c r="BD118" s="76">
        <f t="shared" si="1"/>
        <v>99312</v>
      </c>
      <c r="BE118" s="76"/>
      <c r="BF118" s="76"/>
      <c r="BG118" s="76"/>
      <c r="BH118" s="76"/>
      <c r="BI118" s="76"/>
      <c r="BJ118" s="76"/>
      <c r="BK118" s="76"/>
      <c r="BL118" s="76"/>
      <c r="BM118" s="76"/>
      <c r="BN118" s="76"/>
      <c r="BO118" s="76"/>
      <c r="BP118" s="76"/>
      <c r="BQ118" s="76"/>
      <c r="BR118" s="76"/>
      <c r="BS118" s="76"/>
      <c r="BT118" s="76"/>
      <c r="BU118" s="76"/>
      <c r="BV118" s="76"/>
      <c r="BW118" s="76"/>
      <c r="BX118" s="76"/>
      <c r="BY118" s="76"/>
      <c r="BZ118" s="76"/>
      <c r="CA118" s="76"/>
      <c r="CB118" s="76"/>
      <c r="CC118" s="76"/>
      <c r="CD118" s="76"/>
      <c r="CE118" s="76"/>
      <c r="CF118" s="76"/>
      <c r="CG118" s="76"/>
      <c r="CH118" s="76"/>
      <c r="CI118" s="76"/>
      <c r="CJ118" s="76"/>
      <c r="CK118" s="76"/>
      <c r="CL118" s="76"/>
      <c r="CM118" s="76"/>
      <c r="CN118" s="76"/>
      <c r="CO118" s="76"/>
      <c r="CP118" s="76"/>
      <c r="CQ118" s="76"/>
      <c r="CR118" s="76"/>
      <c r="CS118" s="76"/>
      <c r="CT118" s="76"/>
      <c r="CU118" s="76"/>
      <c r="CV118" s="76"/>
      <c r="CW118" s="76"/>
      <c r="CX118" s="76"/>
      <c r="CY118" s="76"/>
      <c r="CZ118" s="76"/>
      <c r="DA118" s="76"/>
      <c r="DB118" s="76"/>
      <c r="DC118" s="76"/>
      <c r="DD118" s="76"/>
      <c r="DE118" s="76"/>
      <c r="DF118" s="76"/>
      <c r="DG118" s="76"/>
      <c r="DH118" s="76"/>
      <c r="DI118" s="76"/>
      <c r="DJ118" s="76"/>
      <c r="DK118" s="76"/>
      <c r="DL118" s="76"/>
      <c r="DM118" s="76"/>
      <c r="DN118" s="76"/>
      <c r="DO118" s="76"/>
      <c r="DP118" s="76"/>
      <c r="DQ118" s="76"/>
      <c r="DR118" s="76"/>
      <c r="DS118" s="76"/>
      <c r="DT118" s="76"/>
      <c r="DU118" s="76"/>
      <c r="DV118" s="76"/>
      <c r="DW118" s="76"/>
      <c r="DX118" s="76"/>
      <c r="DY118" s="76"/>
      <c r="DZ118" s="76"/>
      <c r="EA118" s="76"/>
      <c r="EB118" s="76"/>
      <c r="EC118" s="76"/>
      <c r="ED118" s="76"/>
      <c r="EE118" s="76"/>
      <c r="EF118" s="76"/>
      <c r="EG118" s="76"/>
      <c r="EH118" s="76"/>
      <c r="EI118" s="76"/>
      <c r="EJ118" s="76"/>
      <c r="EK118" s="76"/>
      <c r="EL118" s="76"/>
      <c r="EM118" s="76"/>
      <c r="EN118" s="76"/>
      <c r="EO118" s="76"/>
      <c r="EP118" s="76"/>
      <c r="EQ118" s="76"/>
      <c r="ER118" s="76"/>
      <c r="ES118" s="76"/>
      <c r="ET118" s="76"/>
      <c r="EU118" s="76"/>
      <c r="EV118" s="76"/>
      <c r="EW118" s="76"/>
      <c r="EX118" s="76"/>
      <c r="EY118" s="76"/>
      <c r="EZ118" s="76"/>
      <c r="FA118" s="76"/>
      <c r="FB118" s="76"/>
      <c r="FC118" s="76"/>
      <c r="FD118" s="76"/>
      <c r="FE118" s="76"/>
      <c r="FF118" s="76"/>
      <c r="FG118" s="76"/>
      <c r="FH118" s="76"/>
      <c r="FI118" s="76"/>
      <c r="FJ118" s="76"/>
      <c r="FK118" s="76"/>
      <c r="FL118" s="76"/>
      <c r="FM118" s="76"/>
      <c r="FN118" s="76"/>
      <c r="FO118" s="76"/>
      <c r="FP118" s="76"/>
      <c r="FQ118" s="76"/>
      <c r="FR118" s="76"/>
      <c r="FS118" s="76"/>
      <c r="FT118" s="76"/>
      <c r="FU118" s="76"/>
      <c r="FV118" s="76"/>
      <c r="FW118" s="76"/>
      <c r="FX118" s="76"/>
      <c r="FY118" s="76"/>
      <c r="FZ118" s="76"/>
      <c r="GA118" s="76"/>
      <c r="GB118" s="76"/>
      <c r="GC118" s="76"/>
      <c r="GD118" s="76"/>
      <c r="GE118" s="76"/>
      <c r="GF118" s="76"/>
      <c r="GG118" s="76"/>
      <c r="GH118" s="76"/>
      <c r="GI118" s="76"/>
      <c r="GJ118" s="76"/>
      <c r="GK118" s="76"/>
      <c r="GL118" s="76"/>
      <c r="GM118" s="76"/>
      <c r="GN118" s="76"/>
      <c r="GO118" s="76"/>
      <c r="GP118" s="76"/>
      <c r="GQ118" s="76"/>
      <c r="GR118" s="76"/>
      <c r="GS118" s="76"/>
      <c r="GT118" s="76"/>
      <c r="GU118" s="76"/>
      <c r="GV118" s="76"/>
      <c r="GW118" s="76"/>
      <c r="GX118" s="76"/>
      <c r="GY118" s="76"/>
      <c r="GZ118" s="76"/>
      <c r="HA118" s="76"/>
      <c r="HB118" s="76"/>
      <c r="HC118" s="76"/>
      <c r="HD118" s="76"/>
      <c r="HE118" s="76"/>
      <c r="HF118" s="76"/>
      <c r="HG118" s="76"/>
      <c r="HH118" s="76"/>
      <c r="HI118" s="76"/>
      <c r="HJ118" s="76"/>
      <c r="HK118" s="76"/>
      <c r="HL118" s="76"/>
      <c r="HM118" s="76"/>
      <c r="HN118" s="76"/>
      <c r="HO118" s="76"/>
      <c r="HP118" s="76"/>
      <c r="HQ118" s="76"/>
      <c r="HR118" s="76"/>
      <c r="HS118" s="76"/>
      <c r="HT118" s="76"/>
      <c r="HU118" s="76"/>
      <c r="HV118" s="76"/>
      <c r="HW118" s="76"/>
      <c r="HX118" s="76"/>
      <c r="HY118" s="76"/>
      <c r="HZ118" s="76"/>
      <c r="IA118" s="76"/>
      <c r="IB118" s="76"/>
      <c r="IC118" s="76"/>
      <c r="ID118" s="76"/>
      <c r="IE118" s="76"/>
      <c r="IF118" s="76"/>
      <c r="IG118" s="76"/>
      <c r="IH118" s="76"/>
      <c r="II118" s="76"/>
      <c r="IJ118" s="76"/>
      <c r="IK118" s="76"/>
      <c r="IL118" s="76"/>
      <c r="IM118" s="76"/>
      <c r="IN118" s="76"/>
      <c r="IO118" s="76"/>
      <c r="IP118" s="76"/>
      <c r="IQ118" s="76"/>
      <c r="IR118" s="76"/>
      <c r="IS118" s="76"/>
      <c r="IT118" s="76"/>
      <c r="IU118" s="76"/>
    </row>
    <row r="119" spans="1:255" ht="12.75">
      <c r="A119" s="92">
        <v>431140</v>
      </c>
      <c r="B119" s="93" t="s">
        <v>124</v>
      </c>
      <c r="C119" s="91">
        <v>744424.72</v>
      </c>
      <c r="D119" s="91">
        <v>503300</v>
      </c>
      <c r="E119" s="91">
        <v>491800</v>
      </c>
      <c r="F119" s="91">
        <v>11500</v>
      </c>
      <c r="G119" s="91">
        <v>0</v>
      </c>
      <c r="H119" s="91">
        <v>0</v>
      </c>
      <c r="I119" s="91">
        <v>206800</v>
      </c>
      <c r="J119" s="91">
        <v>148000</v>
      </c>
      <c r="K119" s="91">
        <v>140000</v>
      </c>
      <c r="L119" s="91">
        <v>8000</v>
      </c>
      <c r="M119" s="91">
        <v>0</v>
      </c>
      <c r="N119" s="91">
        <v>0</v>
      </c>
      <c r="O119" s="91">
        <v>58800</v>
      </c>
      <c r="P119" s="91">
        <v>52000</v>
      </c>
      <c r="Q119" s="91">
        <v>0</v>
      </c>
      <c r="R119" s="91">
        <v>6800</v>
      </c>
      <c r="S119" s="91">
        <v>0</v>
      </c>
      <c r="T119" s="91">
        <v>12762.77</v>
      </c>
      <c r="U119" s="91">
        <v>0</v>
      </c>
      <c r="V119" s="91">
        <v>21561.95</v>
      </c>
      <c r="W119" s="91">
        <v>0</v>
      </c>
      <c r="X119" s="91">
        <v>0</v>
      </c>
      <c r="Y119" s="91">
        <v>153920.76</v>
      </c>
      <c r="Z119" s="91">
        <v>141434.25</v>
      </c>
      <c r="AA119" s="91">
        <v>130065</v>
      </c>
      <c r="AB119" s="91">
        <v>11369.25</v>
      </c>
      <c r="AC119" s="91">
        <v>6909.2</v>
      </c>
      <c r="AD119" s="91">
        <v>0</v>
      </c>
      <c r="AE119" s="91">
        <v>12486.51</v>
      </c>
      <c r="AF119" s="91">
        <v>0</v>
      </c>
      <c r="AG119" s="91">
        <v>0</v>
      </c>
      <c r="AH119" s="91">
        <v>3428688.61</v>
      </c>
      <c r="AI119" s="91">
        <v>3463355.63</v>
      </c>
      <c r="AJ119" s="91">
        <v>590503.96</v>
      </c>
      <c r="AK119" s="91">
        <v>572568.96</v>
      </c>
      <c r="AL119" s="91">
        <v>4019192.57</v>
      </c>
      <c r="AM119" s="91">
        <v>4035924.59</v>
      </c>
      <c r="AN119" s="91">
        <v>0</v>
      </c>
      <c r="AO119" s="91">
        <v>130065</v>
      </c>
      <c r="AP119" s="91">
        <v>107170</v>
      </c>
      <c r="AQ119" s="91">
        <v>13733</v>
      </c>
      <c r="AR119" s="91">
        <v>0</v>
      </c>
      <c r="AS119" s="91">
        <v>9162</v>
      </c>
      <c r="AT119" s="91">
        <v>130065</v>
      </c>
      <c r="AU119" s="91">
        <v>107170</v>
      </c>
      <c r="AV119" s="91">
        <v>13733</v>
      </c>
      <c r="AW119" s="91">
        <v>0</v>
      </c>
      <c r="AX119" s="91">
        <v>9162</v>
      </c>
      <c r="AY119" s="91">
        <v>0</v>
      </c>
      <c r="AZ119" s="91">
        <v>0</v>
      </c>
      <c r="BA119" s="91">
        <v>0</v>
      </c>
      <c r="BB119" s="91">
        <v>0</v>
      </c>
      <c r="BC119" s="91">
        <v>0</v>
      </c>
      <c r="BD119" s="76">
        <f t="shared" si="1"/>
        <v>1531</v>
      </c>
      <c r="BE119" s="76"/>
      <c r="BF119" s="76"/>
      <c r="BG119" s="76"/>
      <c r="BH119" s="76"/>
      <c r="BI119" s="76"/>
      <c r="BJ119" s="76"/>
      <c r="BK119" s="76"/>
      <c r="BL119" s="76"/>
      <c r="BM119" s="76"/>
      <c r="BN119" s="76"/>
      <c r="BO119" s="76"/>
      <c r="BP119" s="76"/>
      <c r="BQ119" s="76"/>
      <c r="BR119" s="76"/>
      <c r="BS119" s="76"/>
      <c r="BT119" s="76"/>
      <c r="BU119" s="76"/>
      <c r="BV119" s="76"/>
      <c r="BW119" s="76"/>
      <c r="BX119" s="76"/>
      <c r="BY119" s="76"/>
      <c r="BZ119" s="76"/>
      <c r="CA119" s="76"/>
      <c r="CB119" s="76"/>
      <c r="CC119" s="76"/>
      <c r="CD119" s="76"/>
      <c r="CE119" s="76"/>
      <c r="CF119" s="76"/>
      <c r="CG119" s="76"/>
      <c r="CH119" s="76"/>
      <c r="CI119" s="76"/>
      <c r="CJ119" s="76"/>
      <c r="CK119" s="76"/>
      <c r="CL119" s="76"/>
      <c r="CM119" s="76"/>
      <c r="CN119" s="76"/>
      <c r="CO119" s="76"/>
      <c r="CP119" s="76"/>
      <c r="CQ119" s="76"/>
      <c r="CR119" s="76"/>
      <c r="CS119" s="76"/>
      <c r="CT119" s="76"/>
      <c r="CU119" s="76"/>
      <c r="CV119" s="76"/>
      <c r="CW119" s="76"/>
      <c r="CX119" s="76"/>
      <c r="CY119" s="76"/>
      <c r="CZ119" s="76"/>
      <c r="DA119" s="76"/>
      <c r="DB119" s="76"/>
      <c r="DC119" s="76"/>
      <c r="DD119" s="76"/>
      <c r="DE119" s="76"/>
      <c r="DF119" s="76"/>
      <c r="DG119" s="76"/>
      <c r="DH119" s="76"/>
      <c r="DI119" s="76"/>
      <c r="DJ119" s="76"/>
      <c r="DK119" s="76"/>
      <c r="DL119" s="76"/>
      <c r="DM119" s="76"/>
      <c r="DN119" s="76"/>
      <c r="DO119" s="76"/>
      <c r="DP119" s="76"/>
      <c r="DQ119" s="76"/>
      <c r="DR119" s="76"/>
      <c r="DS119" s="76"/>
      <c r="DT119" s="76"/>
      <c r="DU119" s="76"/>
      <c r="DV119" s="76"/>
      <c r="DW119" s="76"/>
      <c r="DX119" s="76"/>
      <c r="DY119" s="76"/>
      <c r="DZ119" s="76"/>
      <c r="EA119" s="76"/>
      <c r="EB119" s="76"/>
      <c r="EC119" s="76"/>
      <c r="ED119" s="76"/>
      <c r="EE119" s="76"/>
      <c r="EF119" s="76"/>
      <c r="EG119" s="76"/>
      <c r="EH119" s="76"/>
      <c r="EI119" s="76"/>
      <c r="EJ119" s="76"/>
      <c r="EK119" s="76"/>
      <c r="EL119" s="76"/>
      <c r="EM119" s="76"/>
      <c r="EN119" s="76"/>
      <c r="EO119" s="76"/>
      <c r="EP119" s="76"/>
      <c r="EQ119" s="76"/>
      <c r="ER119" s="76"/>
      <c r="ES119" s="76"/>
      <c r="ET119" s="76"/>
      <c r="EU119" s="76"/>
      <c r="EV119" s="76"/>
      <c r="EW119" s="76"/>
      <c r="EX119" s="76"/>
      <c r="EY119" s="76"/>
      <c r="EZ119" s="76"/>
      <c r="FA119" s="76"/>
      <c r="FB119" s="76"/>
      <c r="FC119" s="76"/>
      <c r="FD119" s="76"/>
      <c r="FE119" s="76"/>
      <c r="FF119" s="76"/>
      <c r="FG119" s="76"/>
      <c r="FH119" s="76"/>
      <c r="FI119" s="76"/>
      <c r="FJ119" s="76"/>
      <c r="FK119" s="76"/>
      <c r="FL119" s="76"/>
      <c r="FM119" s="76"/>
      <c r="FN119" s="76"/>
      <c r="FO119" s="76"/>
      <c r="FP119" s="76"/>
      <c r="FQ119" s="76"/>
      <c r="FR119" s="76"/>
      <c r="FS119" s="76"/>
      <c r="FT119" s="76"/>
      <c r="FU119" s="76"/>
      <c r="FV119" s="76"/>
      <c r="FW119" s="76"/>
      <c r="FX119" s="76"/>
      <c r="FY119" s="76"/>
      <c r="FZ119" s="76"/>
      <c r="GA119" s="76"/>
      <c r="GB119" s="76"/>
      <c r="GC119" s="76"/>
      <c r="GD119" s="76"/>
      <c r="GE119" s="76"/>
      <c r="GF119" s="76"/>
      <c r="GG119" s="76"/>
      <c r="GH119" s="76"/>
      <c r="GI119" s="76"/>
      <c r="GJ119" s="76"/>
      <c r="GK119" s="76"/>
      <c r="GL119" s="76"/>
      <c r="GM119" s="76"/>
      <c r="GN119" s="76"/>
      <c r="GO119" s="76"/>
      <c r="GP119" s="76"/>
      <c r="GQ119" s="76"/>
      <c r="GR119" s="76"/>
      <c r="GS119" s="76"/>
      <c r="GT119" s="76"/>
      <c r="GU119" s="76"/>
      <c r="GV119" s="76"/>
      <c r="GW119" s="76"/>
      <c r="GX119" s="76"/>
      <c r="GY119" s="76"/>
      <c r="GZ119" s="76"/>
      <c r="HA119" s="76"/>
      <c r="HB119" s="76"/>
      <c r="HC119" s="76"/>
      <c r="HD119" s="76"/>
      <c r="HE119" s="76"/>
      <c r="HF119" s="76"/>
      <c r="HG119" s="76"/>
      <c r="HH119" s="76"/>
      <c r="HI119" s="76"/>
      <c r="HJ119" s="76"/>
      <c r="HK119" s="76"/>
      <c r="HL119" s="76"/>
      <c r="HM119" s="76"/>
      <c r="HN119" s="76"/>
      <c r="HO119" s="76"/>
      <c r="HP119" s="76"/>
      <c r="HQ119" s="76"/>
      <c r="HR119" s="76"/>
      <c r="HS119" s="76"/>
      <c r="HT119" s="76"/>
      <c r="HU119" s="76"/>
      <c r="HV119" s="76"/>
      <c r="HW119" s="76"/>
      <c r="HX119" s="76"/>
      <c r="HY119" s="76"/>
      <c r="HZ119" s="76"/>
      <c r="IA119" s="76"/>
      <c r="IB119" s="76"/>
      <c r="IC119" s="76"/>
      <c r="ID119" s="76"/>
      <c r="IE119" s="76"/>
      <c r="IF119" s="76"/>
      <c r="IG119" s="76"/>
      <c r="IH119" s="76"/>
      <c r="II119" s="76"/>
      <c r="IJ119" s="76"/>
      <c r="IK119" s="76"/>
      <c r="IL119" s="76"/>
      <c r="IM119" s="76"/>
      <c r="IN119" s="76"/>
      <c r="IO119" s="76"/>
      <c r="IP119" s="76"/>
      <c r="IQ119" s="76"/>
      <c r="IR119" s="76"/>
      <c r="IS119" s="76"/>
      <c r="IT119" s="76"/>
      <c r="IU119" s="76"/>
    </row>
    <row r="120" spans="1:255" ht="12.75">
      <c r="A120" s="92">
        <v>431141</v>
      </c>
      <c r="B120" s="93" t="s">
        <v>123</v>
      </c>
      <c r="C120" s="91">
        <v>11487565.359999999</v>
      </c>
      <c r="D120" s="91">
        <v>953900</v>
      </c>
      <c r="E120" s="91">
        <v>843800</v>
      </c>
      <c r="F120" s="91">
        <v>110100</v>
      </c>
      <c r="G120" s="91">
        <v>0</v>
      </c>
      <c r="H120" s="91">
        <v>0</v>
      </c>
      <c r="I120" s="91">
        <v>5841500</v>
      </c>
      <c r="J120" s="91">
        <v>5227000</v>
      </c>
      <c r="K120" s="91">
        <v>3883000</v>
      </c>
      <c r="L120" s="91">
        <v>344000</v>
      </c>
      <c r="M120" s="91">
        <v>0</v>
      </c>
      <c r="N120" s="91">
        <v>1000000</v>
      </c>
      <c r="O120" s="91">
        <v>614500</v>
      </c>
      <c r="P120" s="91">
        <v>133000</v>
      </c>
      <c r="Q120" s="91">
        <v>31500</v>
      </c>
      <c r="R120" s="91">
        <v>450000</v>
      </c>
      <c r="S120" s="91">
        <v>0</v>
      </c>
      <c r="T120" s="91">
        <v>7040.48</v>
      </c>
      <c r="U120" s="91">
        <v>0</v>
      </c>
      <c r="V120" s="91">
        <v>4685124.88</v>
      </c>
      <c r="W120" s="91">
        <v>0</v>
      </c>
      <c r="X120" s="91">
        <v>0</v>
      </c>
      <c r="Y120" s="91">
        <v>3991313.1700000004</v>
      </c>
      <c r="Z120" s="91">
        <v>3971166.47</v>
      </c>
      <c r="AA120" s="91">
        <v>3848700</v>
      </c>
      <c r="AB120" s="91">
        <v>122466.47</v>
      </c>
      <c r="AC120" s="91">
        <v>28229.23</v>
      </c>
      <c r="AD120" s="91">
        <v>0</v>
      </c>
      <c r="AE120" s="91">
        <v>20146.7</v>
      </c>
      <c r="AF120" s="91">
        <v>0</v>
      </c>
      <c r="AG120" s="91">
        <v>0</v>
      </c>
      <c r="AH120" s="91">
        <v>3940824.2</v>
      </c>
      <c r="AI120" s="91">
        <v>5024139.0199999996</v>
      </c>
      <c r="AJ120" s="91">
        <v>7496252.1899999995</v>
      </c>
      <c r="AK120" s="91">
        <v>6117952.1899999995</v>
      </c>
      <c r="AL120" s="91">
        <v>11437076.390000001</v>
      </c>
      <c r="AM120" s="91">
        <v>11142091.209999999</v>
      </c>
      <c r="AN120" s="91">
        <v>11000</v>
      </c>
      <c r="AO120" s="91">
        <v>3848700</v>
      </c>
      <c r="AP120" s="91">
        <v>3173915</v>
      </c>
      <c r="AQ120" s="91">
        <v>337392.5</v>
      </c>
      <c r="AR120" s="91">
        <v>0</v>
      </c>
      <c r="AS120" s="91">
        <v>337392.5</v>
      </c>
      <c r="AT120" s="91">
        <v>3852975</v>
      </c>
      <c r="AU120" s="91">
        <v>3178070</v>
      </c>
      <c r="AV120" s="91">
        <v>337452.5</v>
      </c>
      <c r="AW120" s="91">
        <v>0</v>
      </c>
      <c r="AX120" s="91">
        <v>337452.5</v>
      </c>
      <c r="AY120" s="91">
        <v>-4275</v>
      </c>
      <c r="AZ120" s="91">
        <v>-4155</v>
      </c>
      <c r="BA120" s="91">
        <v>-60</v>
      </c>
      <c r="BB120" s="91">
        <v>0</v>
      </c>
      <c r="BC120" s="91">
        <v>-60</v>
      </c>
      <c r="BD120" s="76">
        <f t="shared" si="1"/>
        <v>45342</v>
      </c>
      <c r="BE120" s="76"/>
      <c r="BF120" s="76"/>
      <c r="BG120" s="76"/>
      <c r="BH120" s="76"/>
      <c r="BI120" s="76"/>
      <c r="BJ120" s="76"/>
      <c r="BK120" s="76"/>
      <c r="BL120" s="76"/>
      <c r="BM120" s="76"/>
      <c r="BN120" s="76"/>
      <c r="BO120" s="76"/>
      <c r="BP120" s="76"/>
      <c r="BQ120" s="76"/>
      <c r="BR120" s="76"/>
      <c r="BS120" s="76"/>
      <c r="BT120" s="76"/>
      <c r="BU120" s="76"/>
      <c r="BV120" s="76"/>
      <c r="BW120" s="76"/>
      <c r="BX120" s="76"/>
      <c r="BY120" s="76"/>
      <c r="BZ120" s="76"/>
      <c r="CA120" s="76"/>
      <c r="CB120" s="76"/>
      <c r="CC120" s="76"/>
      <c r="CD120" s="76"/>
      <c r="CE120" s="76"/>
      <c r="CF120" s="76"/>
      <c r="CG120" s="76"/>
      <c r="CH120" s="76"/>
      <c r="CI120" s="76"/>
      <c r="CJ120" s="76"/>
      <c r="CK120" s="76"/>
      <c r="CL120" s="76"/>
      <c r="CM120" s="76"/>
      <c r="CN120" s="76"/>
      <c r="CO120" s="76"/>
      <c r="CP120" s="76"/>
      <c r="CQ120" s="76"/>
      <c r="CR120" s="76"/>
      <c r="CS120" s="76"/>
      <c r="CT120" s="76"/>
      <c r="CU120" s="76"/>
      <c r="CV120" s="76"/>
      <c r="CW120" s="76"/>
      <c r="CX120" s="76"/>
      <c r="CY120" s="76"/>
      <c r="CZ120" s="76"/>
      <c r="DA120" s="76"/>
      <c r="DB120" s="76"/>
      <c r="DC120" s="76"/>
      <c r="DD120" s="76"/>
      <c r="DE120" s="76"/>
      <c r="DF120" s="76"/>
      <c r="DG120" s="76"/>
      <c r="DH120" s="76"/>
      <c r="DI120" s="76"/>
      <c r="DJ120" s="76"/>
      <c r="DK120" s="76"/>
      <c r="DL120" s="76"/>
      <c r="DM120" s="76"/>
      <c r="DN120" s="76"/>
      <c r="DO120" s="76"/>
      <c r="DP120" s="76"/>
      <c r="DQ120" s="76"/>
      <c r="DR120" s="76"/>
      <c r="DS120" s="76"/>
      <c r="DT120" s="76"/>
      <c r="DU120" s="76"/>
      <c r="DV120" s="76"/>
      <c r="DW120" s="76"/>
      <c r="DX120" s="76"/>
      <c r="DY120" s="76"/>
      <c r="DZ120" s="76"/>
      <c r="EA120" s="76"/>
      <c r="EB120" s="76"/>
      <c r="EC120" s="76"/>
      <c r="ED120" s="76"/>
      <c r="EE120" s="76"/>
      <c r="EF120" s="76"/>
      <c r="EG120" s="76"/>
      <c r="EH120" s="76"/>
      <c r="EI120" s="76"/>
      <c r="EJ120" s="76"/>
      <c r="EK120" s="76"/>
      <c r="EL120" s="76"/>
      <c r="EM120" s="76"/>
      <c r="EN120" s="76"/>
      <c r="EO120" s="76"/>
      <c r="EP120" s="76"/>
      <c r="EQ120" s="76"/>
      <c r="ER120" s="76"/>
      <c r="ES120" s="76"/>
      <c r="ET120" s="76"/>
      <c r="EU120" s="76"/>
      <c r="EV120" s="76"/>
      <c r="EW120" s="76"/>
      <c r="EX120" s="76"/>
      <c r="EY120" s="76"/>
      <c r="EZ120" s="76"/>
      <c r="FA120" s="76"/>
      <c r="FB120" s="76"/>
      <c r="FC120" s="76"/>
      <c r="FD120" s="76"/>
      <c r="FE120" s="76"/>
      <c r="FF120" s="76"/>
      <c r="FG120" s="76"/>
      <c r="FH120" s="76"/>
      <c r="FI120" s="76"/>
      <c r="FJ120" s="76"/>
      <c r="FK120" s="76"/>
      <c r="FL120" s="76"/>
      <c r="FM120" s="76"/>
      <c r="FN120" s="76"/>
      <c r="FO120" s="76"/>
      <c r="FP120" s="76"/>
      <c r="FQ120" s="76"/>
      <c r="FR120" s="76"/>
      <c r="FS120" s="76"/>
      <c r="FT120" s="76"/>
      <c r="FU120" s="76"/>
      <c r="FV120" s="76"/>
      <c r="FW120" s="76"/>
      <c r="FX120" s="76"/>
      <c r="FY120" s="76"/>
      <c r="FZ120" s="76"/>
      <c r="GA120" s="76"/>
      <c r="GB120" s="76"/>
      <c r="GC120" s="76"/>
      <c r="GD120" s="76"/>
      <c r="GE120" s="76"/>
      <c r="GF120" s="76"/>
      <c r="GG120" s="76"/>
      <c r="GH120" s="76"/>
      <c r="GI120" s="76"/>
      <c r="GJ120" s="76"/>
      <c r="GK120" s="76"/>
      <c r="GL120" s="76"/>
      <c r="GM120" s="76"/>
      <c r="GN120" s="76"/>
      <c r="GO120" s="76"/>
      <c r="GP120" s="76"/>
      <c r="GQ120" s="76"/>
      <c r="GR120" s="76"/>
      <c r="GS120" s="76"/>
      <c r="GT120" s="76"/>
      <c r="GU120" s="76"/>
      <c r="GV120" s="76"/>
      <c r="GW120" s="76"/>
      <c r="GX120" s="76"/>
      <c r="GY120" s="76"/>
      <c r="GZ120" s="76"/>
      <c r="HA120" s="76"/>
      <c r="HB120" s="76"/>
      <c r="HC120" s="76"/>
      <c r="HD120" s="76"/>
      <c r="HE120" s="76"/>
      <c r="HF120" s="76"/>
      <c r="HG120" s="76"/>
      <c r="HH120" s="76"/>
      <c r="HI120" s="76"/>
      <c r="HJ120" s="76"/>
      <c r="HK120" s="76"/>
      <c r="HL120" s="76"/>
      <c r="HM120" s="76"/>
      <c r="HN120" s="76"/>
      <c r="HO120" s="76"/>
      <c r="HP120" s="76"/>
      <c r="HQ120" s="76"/>
      <c r="HR120" s="76"/>
      <c r="HS120" s="76"/>
      <c r="HT120" s="76"/>
      <c r="HU120" s="76"/>
      <c r="HV120" s="76"/>
      <c r="HW120" s="76"/>
      <c r="HX120" s="76"/>
      <c r="HY120" s="76"/>
      <c r="HZ120" s="76"/>
      <c r="IA120" s="76"/>
      <c r="IB120" s="76"/>
      <c r="IC120" s="76"/>
      <c r="ID120" s="76"/>
      <c r="IE120" s="76"/>
      <c r="IF120" s="76"/>
      <c r="IG120" s="76"/>
      <c r="IH120" s="76"/>
      <c r="II120" s="76"/>
      <c r="IJ120" s="76"/>
      <c r="IK120" s="76"/>
      <c r="IL120" s="76"/>
      <c r="IM120" s="76"/>
      <c r="IN120" s="76"/>
      <c r="IO120" s="76"/>
      <c r="IP120" s="76"/>
      <c r="IQ120" s="76"/>
      <c r="IR120" s="76"/>
      <c r="IS120" s="76"/>
      <c r="IT120" s="76"/>
      <c r="IU120" s="76"/>
    </row>
    <row r="121" spans="1:255" ht="12.75">
      <c r="A121" s="92">
        <v>431202</v>
      </c>
      <c r="B121" s="93" t="s">
        <v>160</v>
      </c>
      <c r="C121" s="91">
        <v>32010638.890000001</v>
      </c>
      <c r="D121" s="91">
        <v>6715500</v>
      </c>
      <c r="E121" s="91">
        <v>4918200</v>
      </c>
      <c r="F121" s="91">
        <v>1797300</v>
      </c>
      <c r="G121" s="91">
        <v>0</v>
      </c>
      <c r="H121" s="91">
        <v>0</v>
      </c>
      <c r="I121" s="91">
        <v>24992000</v>
      </c>
      <c r="J121" s="91">
        <v>23886000</v>
      </c>
      <c r="K121" s="91">
        <v>19794000</v>
      </c>
      <c r="L121" s="91">
        <v>2044000</v>
      </c>
      <c r="M121" s="91">
        <v>1040000</v>
      </c>
      <c r="N121" s="91">
        <v>1008000</v>
      </c>
      <c r="O121" s="91">
        <v>1106000</v>
      </c>
      <c r="P121" s="91">
        <v>359000</v>
      </c>
      <c r="Q121" s="91">
        <v>299000</v>
      </c>
      <c r="R121" s="91">
        <v>448000</v>
      </c>
      <c r="S121" s="91">
        <v>0</v>
      </c>
      <c r="T121" s="91">
        <v>159844.29</v>
      </c>
      <c r="U121" s="91">
        <v>0</v>
      </c>
      <c r="V121" s="91">
        <v>143294.6</v>
      </c>
      <c r="W121" s="91">
        <v>0</v>
      </c>
      <c r="X121" s="91">
        <v>0</v>
      </c>
      <c r="Y121" s="91">
        <v>23830334.059999999</v>
      </c>
      <c r="Z121" s="91">
        <v>23807108.09</v>
      </c>
      <c r="AA121" s="91">
        <v>23336686.32</v>
      </c>
      <c r="AB121" s="91">
        <v>470421.77</v>
      </c>
      <c r="AC121" s="91">
        <v>53455.519999999997</v>
      </c>
      <c r="AD121" s="91">
        <v>0</v>
      </c>
      <c r="AE121" s="91">
        <v>23225.97</v>
      </c>
      <c r="AF121" s="91">
        <v>0</v>
      </c>
      <c r="AG121" s="91">
        <v>0</v>
      </c>
      <c r="AH121" s="91">
        <v>45135366.289999999</v>
      </c>
      <c r="AI121" s="91">
        <v>41819795.270000003</v>
      </c>
      <c r="AJ121" s="91">
        <v>8180304.8300000019</v>
      </c>
      <c r="AK121" s="91">
        <v>7630991.1499999994</v>
      </c>
      <c r="AL121" s="91">
        <v>53315671.120000005</v>
      </c>
      <c r="AM121" s="91">
        <v>49450786.420000002</v>
      </c>
      <c r="AN121" s="91">
        <v>88000</v>
      </c>
      <c r="AO121" s="91">
        <v>23336686.32</v>
      </c>
      <c r="AP121" s="91">
        <v>19245437.73</v>
      </c>
      <c r="AQ121" s="91">
        <v>2045982.29</v>
      </c>
      <c r="AR121" s="91">
        <v>1023847.55</v>
      </c>
      <c r="AS121" s="91">
        <v>1021418.75</v>
      </c>
      <c r="AT121" s="91">
        <v>23370270</v>
      </c>
      <c r="AU121" s="91">
        <v>19274965</v>
      </c>
      <c r="AV121" s="91">
        <v>2047652.5</v>
      </c>
      <c r="AW121" s="91">
        <v>1024938.75</v>
      </c>
      <c r="AX121" s="91">
        <v>1022713.75</v>
      </c>
      <c r="AY121" s="91">
        <v>-33583.68</v>
      </c>
      <c r="AZ121" s="91">
        <v>-29527.27</v>
      </c>
      <c r="BA121" s="91">
        <v>-1670.21</v>
      </c>
      <c r="BB121" s="91">
        <v>-1091.2</v>
      </c>
      <c r="BC121" s="91">
        <v>-1295</v>
      </c>
      <c r="BD121" s="76">
        <f t="shared" si="1"/>
        <v>274935</v>
      </c>
      <c r="BE121" s="76"/>
      <c r="BF121" s="76"/>
      <c r="BG121" s="76"/>
      <c r="BH121" s="76"/>
      <c r="BI121" s="76"/>
      <c r="BJ121" s="76"/>
      <c r="BK121" s="76"/>
      <c r="BL121" s="76"/>
      <c r="BM121" s="76"/>
      <c r="BN121" s="76"/>
      <c r="BO121" s="76"/>
      <c r="BP121" s="76"/>
      <c r="BQ121" s="76"/>
      <c r="BR121" s="76"/>
      <c r="BS121" s="76"/>
      <c r="BT121" s="76"/>
      <c r="BU121" s="76"/>
      <c r="BV121" s="76"/>
      <c r="BW121" s="76"/>
      <c r="BX121" s="76"/>
      <c r="BY121" s="76"/>
      <c r="BZ121" s="76"/>
      <c r="CA121" s="76"/>
      <c r="CB121" s="76"/>
      <c r="CC121" s="76"/>
      <c r="CD121" s="76"/>
      <c r="CE121" s="76"/>
      <c r="CF121" s="76"/>
      <c r="CG121" s="76"/>
      <c r="CH121" s="76"/>
      <c r="CI121" s="76"/>
      <c r="CJ121" s="76"/>
      <c r="CK121" s="76"/>
      <c r="CL121" s="76"/>
      <c r="CM121" s="76"/>
      <c r="CN121" s="76"/>
      <c r="CO121" s="76"/>
      <c r="CP121" s="76"/>
      <c r="CQ121" s="76"/>
      <c r="CR121" s="76"/>
      <c r="CS121" s="76"/>
      <c r="CT121" s="76"/>
      <c r="CU121" s="76"/>
      <c r="CV121" s="76"/>
      <c r="CW121" s="76"/>
      <c r="CX121" s="76"/>
      <c r="CY121" s="76"/>
      <c r="CZ121" s="76"/>
      <c r="DA121" s="76"/>
      <c r="DB121" s="76"/>
      <c r="DC121" s="76"/>
      <c r="DD121" s="76"/>
      <c r="DE121" s="76"/>
      <c r="DF121" s="76"/>
      <c r="DG121" s="76"/>
      <c r="DH121" s="76"/>
      <c r="DI121" s="76"/>
      <c r="DJ121" s="76"/>
      <c r="DK121" s="76"/>
      <c r="DL121" s="76"/>
      <c r="DM121" s="76"/>
      <c r="DN121" s="76"/>
      <c r="DO121" s="76"/>
      <c r="DP121" s="76"/>
      <c r="DQ121" s="76"/>
      <c r="DR121" s="76"/>
      <c r="DS121" s="76"/>
      <c r="DT121" s="76"/>
      <c r="DU121" s="76"/>
      <c r="DV121" s="76"/>
      <c r="DW121" s="76"/>
      <c r="DX121" s="76"/>
      <c r="DY121" s="76"/>
      <c r="DZ121" s="76"/>
      <c r="EA121" s="76"/>
      <c r="EB121" s="76"/>
      <c r="EC121" s="76"/>
      <c r="ED121" s="76"/>
      <c r="EE121" s="76"/>
      <c r="EF121" s="76"/>
      <c r="EG121" s="76"/>
      <c r="EH121" s="76"/>
      <c r="EI121" s="76"/>
      <c r="EJ121" s="76"/>
      <c r="EK121" s="76"/>
      <c r="EL121" s="76"/>
      <c r="EM121" s="76"/>
      <c r="EN121" s="76"/>
      <c r="EO121" s="76"/>
      <c r="EP121" s="76"/>
      <c r="EQ121" s="76"/>
      <c r="ER121" s="76"/>
      <c r="ES121" s="76"/>
      <c r="ET121" s="76"/>
      <c r="EU121" s="76"/>
      <c r="EV121" s="76"/>
      <c r="EW121" s="76"/>
      <c r="EX121" s="76"/>
      <c r="EY121" s="76"/>
      <c r="EZ121" s="76"/>
      <c r="FA121" s="76"/>
      <c r="FB121" s="76"/>
      <c r="FC121" s="76"/>
      <c r="FD121" s="76"/>
      <c r="FE121" s="76"/>
      <c r="FF121" s="76"/>
      <c r="FG121" s="76"/>
      <c r="FH121" s="76"/>
      <c r="FI121" s="76"/>
      <c r="FJ121" s="76"/>
      <c r="FK121" s="76"/>
      <c r="FL121" s="76"/>
      <c r="FM121" s="76"/>
      <c r="FN121" s="76"/>
      <c r="FO121" s="76"/>
      <c r="FP121" s="76"/>
      <c r="FQ121" s="76"/>
      <c r="FR121" s="76"/>
      <c r="FS121" s="76"/>
      <c r="FT121" s="76"/>
      <c r="FU121" s="76"/>
      <c r="FV121" s="76"/>
      <c r="FW121" s="76"/>
      <c r="FX121" s="76"/>
      <c r="FY121" s="76"/>
      <c r="FZ121" s="76"/>
      <c r="GA121" s="76"/>
      <c r="GB121" s="76"/>
      <c r="GC121" s="76"/>
      <c r="GD121" s="76"/>
      <c r="GE121" s="76"/>
      <c r="GF121" s="76"/>
      <c r="GG121" s="76"/>
      <c r="GH121" s="76"/>
      <c r="GI121" s="76"/>
      <c r="GJ121" s="76"/>
      <c r="GK121" s="76"/>
      <c r="GL121" s="76"/>
      <c r="GM121" s="76"/>
      <c r="GN121" s="76"/>
      <c r="GO121" s="76"/>
      <c r="GP121" s="76"/>
      <c r="GQ121" s="76"/>
      <c r="GR121" s="76"/>
      <c r="GS121" s="76"/>
      <c r="GT121" s="76"/>
      <c r="GU121" s="76"/>
      <c r="GV121" s="76"/>
      <c r="GW121" s="76"/>
      <c r="GX121" s="76"/>
      <c r="GY121" s="76"/>
      <c r="GZ121" s="76"/>
      <c r="HA121" s="76"/>
      <c r="HB121" s="76"/>
      <c r="HC121" s="76"/>
      <c r="HD121" s="76"/>
      <c r="HE121" s="76"/>
      <c r="HF121" s="76"/>
      <c r="HG121" s="76"/>
      <c r="HH121" s="76"/>
      <c r="HI121" s="76"/>
      <c r="HJ121" s="76"/>
      <c r="HK121" s="76"/>
      <c r="HL121" s="76"/>
      <c r="HM121" s="76"/>
      <c r="HN121" s="76"/>
      <c r="HO121" s="76"/>
      <c r="HP121" s="76"/>
      <c r="HQ121" s="76"/>
      <c r="HR121" s="76"/>
      <c r="HS121" s="76"/>
      <c r="HT121" s="76"/>
      <c r="HU121" s="76"/>
      <c r="HV121" s="76"/>
      <c r="HW121" s="76"/>
      <c r="HX121" s="76"/>
      <c r="HY121" s="76"/>
      <c r="HZ121" s="76"/>
      <c r="IA121" s="76"/>
      <c r="IB121" s="76"/>
      <c r="IC121" s="76"/>
      <c r="ID121" s="76"/>
      <c r="IE121" s="76"/>
      <c r="IF121" s="76"/>
      <c r="IG121" s="76"/>
      <c r="IH121" s="76"/>
      <c r="II121" s="76"/>
      <c r="IJ121" s="76"/>
      <c r="IK121" s="76"/>
      <c r="IL121" s="76"/>
      <c r="IM121" s="76"/>
      <c r="IN121" s="76"/>
      <c r="IO121" s="76"/>
      <c r="IP121" s="76"/>
      <c r="IQ121" s="76"/>
      <c r="IR121" s="76"/>
      <c r="IS121" s="76"/>
      <c r="IT121" s="76"/>
      <c r="IU121" s="76"/>
    </row>
    <row r="122" spans="1:255" ht="12.75">
      <c r="A122" s="92">
        <v>431221</v>
      </c>
      <c r="B122" s="93" t="s">
        <v>161</v>
      </c>
      <c r="C122" s="91">
        <v>67754611.620000005</v>
      </c>
      <c r="D122" s="91">
        <v>10743400</v>
      </c>
      <c r="E122" s="91">
        <v>9620900</v>
      </c>
      <c r="F122" s="91">
        <v>1122500</v>
      </c>
      <c r="G122" s="91">
        <v>0</v>
      </c>
      <c r="H122" s="91">
        <v>0</v>
      </c>
      <c r="I122" s="91">
        <v>56532210</v>
      </c>
      <c r="J122" s="91">
        <v>54849210</v>
      </c>
      <c r="K122" s="91">
        <v>41957000</v>
      </c>
      <c r="L122" s="91">
        <v>8709000</v>
      </c>
      <c r="M122" s="91">
        <v>0</v>
      </c>
      <c r="N122" s="91">
        <v>4183210</v>
      </c>
      <c r="O122" s="91">
        <v>1683000</v>
      </c>
      <c r="P122" s="91">
        <v>1519000</v>
      </c>
      <c r="Q122" s="91">
        <v>0</v>
      </c>
      <c r="R122" s="91">
        <v>164000</v>
      </c>
      <c r="S122" s="91">
        <v>0</v>
      </c>
      <c r="T122" s="91">
        <v>141491.32999999999</v>
      </c>
      <c r="U122" s="91">
        <v>0</v>
      </c>
      <c r="V122" s="91">
        <v>337510.29</v>
      </c>
      <c r="W122" s="91">
        <v>0</v>
      </c>
      <c r="X122" s="91">
        <v>0</v>
      </c>
      <c r="Y122" s="91">
        <v>51656709.469999999</v>
      </c>
      <c r="Z122" s="91">
        <v>51624615.949999996</v>
      </c>
      <c r="AA122" s="91">
        <v>50965288.659999996</v>
      </c>
      <c r="AB122" s="91">
        <v>659327.29</v>
      </c>
      <c r="AC122" s="91">
        <v>68553.759999999995</v>
      </c>
      <c r="AD122" s="91">
        <v>0</v>
      </c>
      <c r="AE122" s="91">
        <v>32093.52</v>
      </c>
      <c r="AF122" s="91">
        <v>0</v>
      </c>
      <c r="AG122" s="91">
        <v>0</v>
      </c>
      <c r="AH122" s="91">
        <v>67992582.060000002</v>
      </c>
      <c r="AI122" s="91">
        <v>71517700.760000005</v>
      </c>
      <c r="AJ122" s="91">
        <v>16097902.150000006</v>
      </c>
      <c r="AK122" s="91">
        <v>12213980.809999999</v>
      </c>
      <c r="AL122" s="91">
        <v>84090484.210000008</v>
      </c>
      <c r="AM122" s="91">
        <v>83731681.570000008</v>
      </c>
      <c r="AN122" s="91">
        <v>164000</v>
      </c>
      <c r="AO122" s="91">
        <v>50965288.659999996</v>
      </c>
      <c r="AP122" s="91">
        <v>42041816.159999996</v>
      </c>
      <c r="AQ122" s="91">
        <v>6538253</v>
      </c>
      <c r="AR122" s="91">
        <v>0</v>
      </c>
      <c r="AS122" s="91">
        <v>2385219.5</v>
      </c>
      <c r="AT122" s="91">
        <v>50979295.439999998</v>
      </c>
      <c r="AU122" s="91">
        <v>42055072.939999998</v>
      </c>
      <c r="AV122" s="91">
        <v>6538778</v>
      </c>
      <c r="AW122" s="91">
        <v>0</v>
      </c>
      <c r="AX122" s="91">
        <v>2385444.5</v>
      </c>
      <c r="AY122" s="91">
        <v>-14006.78</v>
      </c>
      <c r="AZ122" s="91">
        <v>-13256.78</v>
      </c>
      <c r="BA122" s="91">
        <v>-525</v>
      </c>
      <c r="BB122" s="91">
        <v>0</v>
      </c>
      <c r="BC122" s="91">
        <v>-225</v>
      </c>
      <c r="BD122" s="76">
        <f t="shared" si="1"/>
        <v>600597</v>
      </c>
      <c r="BE122" s="76"/>
      <c r="BF122" s="76"/>
      <c r="BG122" s="76"/>
      <c r="BH122" s="76"/>
      <c r="BI122" s="76"/>
      <c r="BJ122" s="76"/>
      <c r="BK122" s="76"/>
      <c r="BL122" s="76"/>
      <c r="BM122" s="76"/>
      <c r="BN122" s="76"/>
      <c r="BO122" s="76"/>
      <c r="BP122" s="76"/>
      <c r="BQ122" s="76"/>
      <c r="BR122" s="76"/>
      <c r="BS122" s="76"/>
      <c r="BT122" s="76"/>
      <c r="BU122" s="76"/>
      <c r="BV122" s="76"/>
      <c r="BW122" s="76"/>
      <c r="BX122" s="76"/>
      <c r="BY122" s="76"/>
      <c r="BZ122" s="76"/>
      <c r="CA122" s="76"/>
      <c r="CB122" s="76"/>
      <c r="CC122" s="76"/>
      <c r="CD122" s="76"/>
      <c r="CE122" s="76"/>
      <c r="CF122" s="76"/>
      <c r="CG122" s="76"/>
      <c r="CH122" s="76"/>
      <c r="CI122" s="76"/>
      <c r="CJ122" s="76"/>
      <c r="CK122" s="76"/>
      <c r="CL122" s="76"/>
      <c r="CM122" s="76"/>
      <c r="CN122" s="76"/>
      <c r="CO122" s="76"/>
      <c r="CP122" s="76"/>
      <c r="CQ122" s="76"/>
      <c r="CR122" s="76"/>
      <c r="CS122" s="76"/>
      <c r="CT122" s="76"/>
      <c r="CU122" s="76"/>
      <c r="CV122" s="76"/>
      <c r="CW122" s="76"/>
      <c r="CX122" s="76"/>
      <c r="CY122" s="76"/>
      <c r="CZ122" s="76"/>
      <c r="DA122" s="76"/>
      <c r="DB122" s="76"/>
      <c r="DC122" s="76"/>
      <c r="DD122" s="76"/>
      <c r="DE122" s="76"/>
      <c r="DF122" s="76"/>
      <c r="DG122" s="76"/>
      <c r="DH122" s="76"/>
      <c r="DI122" s="76"/>
      <c r="DJ122" s="76"/>
      <c r="DK122" s="76"/>
      <c r="DL122" s="76"/>
      <c r="DM122" s="76"/>
      <c r="DN122" s="76"/>
      <c r="DO122" s="76"/>
      <c r="DP122" s="76"/>
      <c r="DQ122" s="76"/>
      <c r="DR122" s="76"/>
      <c r="DS122" s="76"/>
      <c r="DT122" s="76"/>
      <c r="DU122" s="76"/>
      <c r="DV122" s="76"/>
      <c r="DW122" s="76"/>
      <c r="DX122" s="76"/>
      <c r="DY122" s="76"/>
      <c r="DZ122" s="76"/>
      <c r="EA122" s="76"/>
      <c r="EB122" s="76"/>
      <c r="EC122" s="76"/>
      <c r="ED122" s="76"/>
      <c r="EE122" s="76"/>
      <c r="EF122" s="76"/>
      <c r="EG122" s="76"/>
      <c r="EH122" s="76"/>
      <c r="EI122" s="76"/>
      <c r="EJ122" s="76"/>
      <c r="EK122" s="76"/>
      <c r="EL122" s="76"/>
      <c r="EM122" s="76"/>
      <c r="EN122" s="76"/>
      <c r="EO122" s="76"/>
      <c r="EP122" s="76"/>
      <c r="EQ122" s="76"/>
      <c r="ER122" s="76"/>
      <c r="ES122" s="76"/>
      <c r="ET122" s="76"/>
      <c r="EU122" s="76"/>
      <c r="EV122" s="76"/>
      <c r="EW122" s="76"/>
      <c r="EX122" s="76"/>
      <c r="EY122" s="76"/>
      <c r="EZ122" s="76"/>
      <c r="FA122" s="76"/>
      <c r="FB122" s="76"/>
      <c r="FC122" s="76"/>
      <c r="FD122" s="76"/>
      <c r="FE122" s="76"/>
      <c r="FF122" s="76"/>
      <c r="FG122" s="76"/>
      <c r="FH122" s="76"/>
      <c r="FI122" s="76"/>
      <c r="FJ122" s="76"/>
      <c r="FK122" s="76"/>
      <c r="FL122" s="76"/>
      <c r="FM122" s="76"/>
      <c r="FN122" s="76"/>
      <c r="FO122" s="76"/>
      <c r="FP122" s="76"/>
      <c r="FQ122" s="76"/>
      <c r="FR122" s="76"/>
      <c r="FS122" s="76"/>
      <c r="FT122" s="76"/>
      <c r="FU122" s="76"/>
      <c r="FV122" s="76"/>
      <c r="FW122" s="76"/>
      <c r="FX122" s="76"/>
      <c r="FY122" s="76"/>
      <c r="FZ122" s="76"/>
      <c r="GA122" s="76"/>
      <c r="GB122" s="76"/>
      <c r="GC122" s="76"/>
      <c r="GD122" s="76"/>
      <c r="GE122" s="76"/>
      <c r="GF122" s="76"/>
      <c r="GG122" s="76"/>
      <c r="GH122" s="76"/>
      <c r="GI122" s="76"/>
      <c r="GJ122" s="76"/>
      <c r="GK122" s="76"/>
      <c r="GL122" s="76"/>
      <c r="GM122" s="76"/>
      <c r="GN122" s="76"/>
      <c r="GO122" s="76"/>
      <c r="GP122" s="76"/>
      <c r="GQ122" s="76"/>
      <c r="GR122" s="76"/>
      <c r="GS122" s="76"/>
      <c r="GT122" s="76"/>
      <c r="GU122" s="76"/>
      <c r="GV122" s="76"/>
      <c r="GW122" s="76"/>
      <c r="GX122" s="76"/>
      <c r="GY122" s="76"/>
      <c r="GZ122" s="76"/>
      <c r="HA122" s="76"/>
      <c r="HB122" s="76"/>
      <c r="HC122" s="76"/>
      <c r="HD122" s="76"/>
      <c r="HE122" s="76"/>
      <c r="HF122" s="76"/>
      <c r="HG122" s="76"/>
      <c r="HH122" s="76"/>
      <c r="HI122" s="76"/>
      <c r="HJ122" s="76"/>
      <c r="HK122" s="76"/>
      <c r="HL122" s="76"/>
      <c r="HM122" s="76"/>
      <c r="HN122" s="76"/>
      <c r="HO122" s="76"/>
      <c r="HP122" s="76"/>
      <c r="HQ122" s="76"/>
      <c r="HR122" s="76"/>
      <c r="HS122" s="76"/>
      <c r="HT122" s="76"/>
      <c r="HU122" s="76"/>
      <c r="HV122" s="76"/>
      <c r="HW122" s="76"/>
      <c r="HX122" s="76"/>
      <c r="HY122" s="76"/>
      <c r="HZ122" s="76"/>
      <c r="IA122" s="76"/>
      <c r="IB122" s="76"/>
      <c r="IC122" s="76"/>
      <c r="ID122" s="76"/>
      <c r="IE122" s="76"/>
      <c r="IF122" s="76"/>
      <c r="IG122" s="76"/>
      <c r="IH122" s="76"/>
      <c r="II122" s="76"/>
      <c r="IJ122" s="76"/>
      <c r="IK122" s="76"/>
      <c r="IL122" s="76"/>
      <c r="IM122" s="76"/>
      <c r="IN122" s="76"/>
      <c r="IO122" s="76"/>
      <c r="IP122" s="76"/>
      <c r="IQ122" s="76"/>
      <c r="IR122" s="76"/>
      <c r="IS122" s="76"/>
      <c r="IT122" s="76"/>
      <c r="IU122" s="76"/>
    </row>
    <row r="123" spans="1:255" ht="12.75">
      <c r="A123" s="92">
        <v>431222</v>
      </c>
      <c r="B123" s="93" t="s">
        <v>162</v>
      </c>
      <c r="C123" s="91">
        <v>144435631.23999998</v>
      </c>
      <c r="D123" s="91">
        <v>23274750</v>
      </c>
      <c r="E123" s="91">
        <v>21524520</v>
      </c>
      <c r="F123" s="91">
        <v>1750230</v>
      </c>
      <c r="G123" s="91">
        <v>0</v>
      </c>
      <c r="H123" s="91">
        <v>0</v>
      </c>
      <c r="I123" s="91">
        <v>120815000</v>
      </c>
      <c r="J123" s="91">
        <v>114040475</v>
      </c>
      <c r="K123" s="91">
        <v>94577000</v>
      </c>
      <c r="L123" s="91">
        <v>13947000</v>
      </c>
      <c r="M123" s="91">
        <v>0</v>
      </c>
      <c r="N123" s="91">
        <v>5516475</v>
      </c>
      <c r="O123" s="91">
        <v>6774525</v>
      </c>
      <c r="P123" s="91">
        <v>4291000</v>
      </c>
      <c r="Q123" s="91">
        <v>0</v>
      </c>
      <c r="R123" s="91">
        <v>2483525</v>
      </c>
      <c r="S123" s="91">
        <v>0</v>
      </c>
      <c r="T123" s="91">
        <v>195194.64</v>
      </c>
      <c r="U123" s="91">
        <v>0</v>
      </c>
      <c r="V123" s="91">
        <v>150686.6</v>
      </c>
      <c r="W123" s="91">
        <v>0</v>
      </c>
      <c r="X123" s="91">
        <v>0</v>
      </c>
      <c r="Y123" s="91">
        <v>110830958.97</v>
      </c>
      <c r="Z123" s="91">
        <v>110690759.42</v>
      </c>
      <c r="AA123" s="91">
        <v>108509964.32000001</v>
      </c>
      <c r="AB123" s="91">
        <v>2180795.1</v>
      </c>
      <c r="AC123" s="91">
        <v>511881.54</v>
      </c>
      <c r="AD123" s="91">
        <v>0</v>
      </c>
      <c r="AE123" s="91">
        <v>140199.54999999999</v>
      </c>
      <c r="AF123" s="91">
        <v>0</v>
      </c>
      <c r="AG123" s="91">
        <v>0</v>
      </c>
      <c r="AH123" s="91">
        <v>171969797.22999999</v>
      </c>
      <c r="AI123" s="91">
        <v>163456826.46000001</v>
      </c>
      <c r="AJ123" s="91">
        <v>33604672.269999981</v>
      </c>
      <c r="AK123" s="91">
        <v>28074161.59</v>
      </c>
      <c r="AL123" s="91">
        <v>205574469.49999997</v>
      </c>
      <c r="AM123" s="91">
        <v>191530988.05000001</v>
      </c>
      <c r="AN123" s="91">
        <v>726450</v>
      </c>
      <c r="AO123" s="91">
        <v>108509964.31999999</v>
      </c>
      <c r="AP123" s="91">
        <v>89439437.829999998</v>
      </c>
      <c r="AQ123" s="91">
        <v>13349684.52</v>
      </c>
      <c r="AR123" s="91">
        <v>0</v>
      </c>
      <c r="AS123" s="91">
        <v>5720841.9699999997</v>
      </c>
      <c r="AT123" s="91">
        <v>108690258.7</v>
      </c>
      <c r="AU123" s="91">
        <v>89609889.230000004</v>
      </c>
      <c r="AV123" s="91">
        <v>13356463</v>
      </c>
      <c r="AW123" s="91">
        <v>0</v>
      </c>
      <c r="AX123" s="91">
        <v>5723906.4699999997</v>
      </c>
      <c r="AY123" s="91">
        <v>-180294.38</v>
      </c>
      <c r="AZ123" s="91">
        <v>-170451.4</v>
      </c>
      <c r="BA123" s="91">
        <v>-6778.48</v>
      </c>
      <c r="BB123" s="91">
        <v>0</v>
      </c>
      <c r="BC123" s="91">
        <v>-3064.5</v>
      </c>
      <c r="BD123" s="76">
        <f t="shared" si="1"/>
        <v>1277706</v>
      </c>
      <c r="BE123" s="76"/>
      <c r="BF123" s="76"/>
      <c r="BG123" s="76"/>
      <c r="BH123" s="76"/>
      <c r="BI123" s="76"/>
      <c r="BJ123" s="76"/>
      <c r="BK123" s="76"/>
      <c r="BL123" s="76"/>
      <c r="BM123" s="76"/>
      <c r="BN123" s="76"/>
      <c r="BO123" s="76"/>
      <c r="BP123" s="76"/>
      <c r="BQ123" s="76"/>
      <c r="BR123" s="76"/>
      <c r="BS123" s="76"/>
      <c r="BT123" s="76"/>
      <c r="BU123" s="76"/>
      <c r="BV123" s="76"/>
      <c r="BW123" s="76"/>
      <c r="BX123" s="76"/>
      <c r="BY123" s="76"/>
      <c r="BZ123" s="76"/>
      <c r="CA123" s="76"/>
      <c r="CB123" s="76"/>
      <c r="CC123" s="76"/>
      <c r="CD123" s="76"/>
      <c r="CE123" s="76"/>
      <c r="CF123" s="76"/>
      <c r="CG123" s="76"/>
      <c r="CH123" s="76"/>
      <c r="CI123" s="76"/>
      <c r="CJ123" s="76"/>
      <c r="CK123" s="76"/>
      <c r="CL123" s="76"/>
      <c r="CM123" s="76"/>
      <c r="CN123" s="76"/>
      <c r="CO123" s="76"/>
      <c r="CP123" s="76"/>
      <c r="CQ123" s="76"/>
      <c r="CR123" s="76"/>
      <c r="CS123" s="76"/>
      <c r="CT123" s="76"/>
      <c r="CU123" s="76"/>
      <c r="CV123" s="76"/>
      <c r="CW123" s="76"/>
      <c r="CX123" s="76"/>
      <c r="CY123" s="76"/>
      <c r="CZ123" s="76"/>
      <c r="DA123" s="76"/>
      <c r="DB123" s="76"/>
      <c r="DC123" s="76"/>
      <c r="DD123" s="76"/>
      <c r="DE123" s="76"/>
      <c r="DF123" s="76"/>
      <c r="DG123" s="76"/>
      <c r="DH123" s="76"/>
      <c r="DI123" s="76"/>
      <c r="DJ123" s="76"/>
      <c r="DK123" s="76"/>
      <c r="DL123" s="76"/>
      <c r="DM123" s="76"/>
      <c r="DN123" s="76"/>
      <c r="DO123" s="76"/>
      <c r="DP123" s="76"/>
      <c r="DQ123" s="76"/>
      <c r="DR123" s="76"/>
      <c r="DS123" s="76"/>
      <c r="DT123" s="76"/>
      <c r="DU123" s="76"/>
      <c r="DV123" s="76"/>
      <c r="DW123" s="76"/>
      <c r="DX123" s="76"/>
      <c r="DY123" s="76"/>
      <c r="DZ123" s="76"/>
      <c r="EA123" s="76"/>
      <c r="EB123" s="76"/>
      <c r="EC123" s="76"/>
      <c r="ED123" s="76"/>
      <c r="EE123" s="76"/>
      <c r="EF123" s="76"/>
      <c r="EG123" s="76"/>
      <c r="EH123" s="76"/>
      <c r="EI123" s="76"/>
      <c r="EJ123" s="76"/>
      <c r="EK123" s="76"/>
      <c r="EL123" s="76"/>
      <c r="EM123" s="76"/>
      <c r="EN123" s="76"/>
      <c r="EO123" s="76"/>
      <c r="EP123" s="76"/>
      <c r="EQ123" s="76"/>
      <c r="ER123" s="76"/>
      <c r="ES123" s="76"/>
      <c r="ET123" s="76"/>
      <c r="EU123" s="76"/>
      <c r="EV123" s="76"/>
      <c r="EW123" s="76"/>
      <c r="EX123" s="76"/>
      <c r="EY123" s="76"/>
      <c r="EZ123" s="76"/>
      <c r="FA123" s="76"/>
      <c r="FB123" s="76"/>
      <c r="FC123" s="76"/>
      <c r="FD123" s="76"/>
      <c r="FE123" s="76"/>
      <c r="FF123" s="76"/>
      <c r="FG123" s="76"/>
      <c r="FH123" s="76"/>
      <c r="FI123" s="76"/>
      <c r="FJ123" s="76"/>
      <c r="FK123" s="76"/>
      <c r="FL123" s="76"/>
      <c r="FM123" s="76"/>
      <c r="FN123" s="76"/>
      <c r="FO123" s="76"/>
      <c r="FP123" s="76"/>
      <c r="FQ123" s="76"/>
      <c r="FR123" s="76"/>
      <c r="FS123" s="76"/>
      <c r="FT123" s="76"/>
      <c r="FU123" s="76"/>
      <c r="FV123" s="76"/>
      <c r="FW123" s="76"/>
      <c r="FX123" s="76"/>
      <c r="FY123" s="76"/>
      <c r="FZ123" s="76"/>
      <c r="GA123" s="76"/>
      <c r="GB123" s="76"/>
      <c r="GC123" s="76"/>
      <c r="GD123" s="76"/>
      <c r="GE123" s="76"/>
      <c r="GF123" s="76"/>
      <c r="GG123" s="76"/>
      <c r="GH123" s="76"/>
      <c r="GI123" s="76"/>
      <c r="GJ123" s="76"/>
      <c r="GK123" s="76"/>
      <c r="GL123" s="76"/>
      <c r="GM123" s="76"/>
      <c r="GN123" s="76"/>
      <c r="GO123" s="76"/>
      <c r="GP123" s="76"/>
      <c r="GQ123" s="76"/>
      <c r="GR123" s="76"/>
      <c r="GS123" s="76"/>
      <c r="GT123" s="76"/>
      <c r="GU123" s="76"/>
      <c r="GV123" s="76"/>
      <c r="GW123" s="76"/>
      <c r="GX123" s="76"/>
      <c r="GY123" s="76"/>
      <c r="GZ123" s="76"/>
      <c r="HA123" s="76"/>
      <c r="HB123" s="76"/>
      <c r="HC123" s="76"/>
      <c r="HD123" s="76"/>
      <c r="HE123" s="76"/>
      <c r="HF123" s="76"/>
      <c r="HG123" s="76"/>
      <c r="HH123" s="76"/>
      <c r="HI123" s="76"/>
      <c r="HJ123" s="76"/>
      <c r="HK123" s="76"/>
      <c r="HL123" s="76"/>
      <c r="HM123" s="76"/>
      <c r="HN123" s="76"/>
      <c r="HO123" s="76"/>
      <c r="HP123" s="76"/>
      <c r="HQ123" s="76"/>
      <c r="HR123" s="76"/>
      <c r="HS123" s="76"/>
      <c r="HT123" s="76"/>
      <c r="HU123" s="76"/>
      <c r="HV123" s="76"/>
      <c r="HW123" s="76"/>
      <c r="HX123" s="76"/>
      <c r="HY123" s="76"/>
      <c r="HZ123" s="76"/>
      <c r="IA123" s="76"/>
      <c r="IB123" s="76"/>
      <c r="IC123" s="76"/>
      <c r="ID123" s="76"/>
      <c r="IE123" s="76"/>
      <c r="IF123" s="76"/>
      <c r="IG123" s="76"/>
      <c r="IH123" s="76"/>
      <c r="II123" s="76"/>
      <c r="IJ123" s="76"/>
      <c r="IK123" s="76"/>
      <c r="IL123" s="76"/>
      <c r="IM123" s="76"/>
      <c r="IN123" s="76"/>
      <c r="IO123" s="76"/>
      <c r="IP123" s="76"/>
      <c r="IQ123" s="76"/>
      <c r="IR123" s="76"/>
      <c r="IS123" s="76"/>
      <c r="IT123" s="76"/>
      <c r="IU123" s="76"/>
    </row>
    <row r="124" spans="1:255" ht="12.75">
      <c r="A124" s="92">
        <v>431223</v>
      </c>
      <c r="B124" s="93" t="s">
        <v>163</v>
      </c>
      <c r="C124" s="91">
        <v>113557379.74000001</v>
      </c>
      <c r="D124" s="91">
        <v>22102020</v>
      </c>
      <c r="E124" s="91">
        <v>16754650</v>
      </c>
      <c r="F124" s="91">
        <v>5347370</v>
      </c>
      <c r="G124" s="91">
        <v>0</v>
      </c>
      <c r="H124" s="91">
        <v>0</v>
      </c>
      <c r="I124" s="91">
        <v>91133837</v>
      </c>
      <c r="J124" s="91">
        <v>87023658</v>
      </c>
      <c r="K124" s="91">
        <v>76170000</v>
      </c>
      <c r="L124" s="91">
        <v>6613000</v>
      </c>
      <c r="M124" s="91">
        <v>0</v>
      </c>
      <c r="N124" s="91">
        <v>4240658</v>
      </c>
      <c r="O124" s="91">
        <v>4110179</v>
      </c>
      <c r="P124" s="91">
        <v>2645000</v>
      </c>
      <c r="Q124" s="91">
        <v>0</v>
      </c>
      <c r="R124" s="91">
        <v>1465179</v>
      </c>
      <c r="S124" s="91">
        <v>0</v>
      </c>
      <c r="T124" s="91">
        <v>191113.31</v>
      </c>
      <c r="U124" s="91">
        <v>0</v>
      </c>
      <c r="V124" s="91">
        <v>130409.43</v>
      </c>
      <c r="W124" s="91">
        <v>0</v>
      </c>
      <c r="X124" s="91">
        <v>0</v>
      </c>
      <c r="Y124" s="91">
        <v>80329539.61999999</v>
      </c>
      <c r="Z124" s="91">
        <v>80266847.569999993</v>
      </c>
      <c r="AA124" s="91">
        <v>78931921.969999999</v>
      </c>
      <c r="AB124" s="91">
        <v>1334925.5999999999</v>
      </c>
      <c r="AC124" s="91">
        <v>192363.94</v>
      </c>
      <c r="AD124" s="91">
        <v>0</v>
      </c>
      <c r="AE124" s="91">
        <v>62692.05</v>
      </c>
      <c r="AF124" s="91">
        <v>0</v>
      </c>
      <c r="AG124" s="91">
        <v>0</v>
      </c>
      <c r="AH124" s="91">
        <v>102827251.72</v>
      </c>
      <c r="AI124" s="91">
        <v>112071947.72</v>
      </c>
      <c r="AJ124" s="91">
        <v>33227840.12000002</v>
      </c>
      <c r="AK124" s="91">
        <v>25136104.089999996</v>
      </c>
      <c r="AL124" s="91">
        <v>136055091.84000003</v>
      </c>
      <c r="AM124" s="91">
        <v>137208051.81</v>
      </c>
      <c r="AN124" s="91">
        <v>242250</v>
      </c>
      <c r="AO124" s="91">
        <v>78931921.969999999</v>
      </c>
      <c r="AP124" s="91">
        <v>64808382.479999997</v>
      </c>
      <c r="AQ124" s="91">
        <v>9885165.4700000007</v>
      </c>
      <c r="AR124" s="91">
        <v>0</v>
      </c>
      <c r="AS124" s="91">
        <v>4238374.0199999996</v>
      </c>
      <c r="AT124" s="91">
        <v>80853958.109999999</v>
      </c>
      <c r="AU124" s="91">
        <v>66657890.189999998</v>
      </c>
      <c r="AV124" s="91">
        <v>9941738.4000000004</v>
      </c>
      <c r="AW124" s="91">
        <v>0</v>
      </c>
      <c r="AX124" s="91">
        <v>4254329.5199999996</v>
      </c>
      <c r="AY124" s="91">
        <v>-1922036.14</v>
      </c>
      <c r="AZ124" s="91">
        <v>-1849507.71</v>
      </c>
      <c r="BA124" s="91">
        <v>-56572.93</v>
      </c>
      <c r="BB124" s="91">
        <v>0</v>
      </c>
      <c r="BC124" s="91">
        <v>-15955.5</v>
      </c>
      <c r="BD124" s="76">
        <f t="shared" si="1"/>
        <v>925834</v>
      </c>
      <c r="BE124" s="76"/>
      <c r="BF124" s="76"/>
      <c r="BG124" s="76"/>
      <c r="BH124" s="76"/>
      <c r="BI124" s="76"/>
      <c r="BJ124" s="76"/>
      <c r="BK124" s="76"/>
      <c r="BL124" s="76"/>
      <c r="BM124" s="76"/>
      <c r="BN124" s="76"/>
      <c r="BO124" s="76"/>
      <c r="BP124" s="76"/>
      <c r="BQ124" s="76"/>
      <c r="BR124" s="76"/>
      <c r="BS124" s="76"/>
      <c r="BT124" s="76"/>
      <c r="BU124" s="76"/>
      <c r="BV124" s="76"/>
      <c r="BW124" s="76"/>
      <c r="BX124" s="76"/>
      <c r="BY124" s="76"/>
      <c r="BZ124" s="76"/>
      <c r="CA124" s="76"/>
      <c r="CB124" s="76"/>
      <c r="CC124" s="76"/>
      <c r="CD124" s="76"/>
      <c r="CE124" s="76"/>
      <c r="CF124" s="76"/>
      <c r="CG124" s="76"/>
      <c r="CH124" s="76"/>
      <c r="CI124" s="76"/>
      <c r="CJ124" s="76"/>
      <c r="CK124" s="76"/>
      <c r="CL124" s="76"/>
      <c r="CM124" s="76"/>
      <c r="CN124" s="76"/>
      <c r="CO124" s="76"/>
      <c r="CP124" s="76"/>
      <c r="CQ124" s="76"/>
      <c r="CR124" s="76"/>
      <c r="CS124" s="76"/>
      <c r="CT124" s="76"/>
      <c r="CU124" s="76"/>
      <c r="CV124" s="76"/>
      <c r="CW124" s="76"/>
      <c r="CX124" s="76"/>
      <c r="CY124" s="76"/>
      <c r="CZ124" s="76"/>
      <c r="DA124" s="76"/>
      <c r="DB124" s="76"/>
      <c r="DC124" s="76"/>
      <c r="DD124" s="76"/>
      <c r="DE124" s="76"/>
      <c r="DF124" s="76"/>
      <c r="DG124" s="76"/>
      <c r="DH124" s="76"/>
      <c r="DI124" s="76"/>
      <c r="DJ124" s="76"/>
      <c r="DK124" s="76"/>
      <c r="DL124" s="76"/>
      <c r="DM124" s="76"/>
      <c r="DN124" s="76"/>
      <c r="DO124" s="76"/>
      <c r="DP124" s="76"/>
      <c r="DQ124" s="76"/>
      <c r="DR124" s="76"/>
      <c r="DS124" s="76"/>
      <c r="DT124" s="76"/>
      <c r="DU124" s="76"/>
      <c r="DV124" s="76"/>
      <c r="DW124" s="76"/>
      <c r="DX124" s="76"/>
      <c r="DY124" s="76"/>
      <c r="DZ124" s="76"/>
      <c r="EA124" s="76"/>
      <c r="EB124" s="76"/>
      <c r="EC124" s="76"/>
      <c r="ED124" s="76"/>
      <c r="EE124" s="76"/>
      <c r="EF124" s="76"/>
      <c r="EG124" s="76"/>
      <c r="EH124" s="76"/>
      <c r="EI124" s="76"/>
      <c r="EJ124" s="76"/>
      <c r="EK124" s="76"/>
      <c r="EL124" s="76"/>
      <c r="EM124" s="76"/>
      <c r="EN124" s="76"/>
      <c r="EO124" s="76"/>
      <c r="EP124" s="76"/>
      <c r="EQ124" s="76"/>
      <c r="ER124" s="76"/>
      <c r="ES124" s="76"/>
      <c r="ET124" s="76"/>
      <c r="EU124" s="76"/>
      <c r="EV124" s="76"/>
      <c r="EW124" s="76"/>
      <c r="EX124" s="76"/>
      <c r="EY124" s="76"/>
      <c r="EZ124" s="76"/>
      <c r="FA124" s="76"/>
      <c r="FB124" s="76"/>
      <c r="FC124" s="76"/>
      <c r="FD124" s="76"/>
      <c r="FE124" s="76"/>
      <c r="FF124" s="76"/>
      <c r="FG124" s="76"/>
      <c r="FH124" s="76"/>
      <c r="FI124" s="76"/>
      <c r="FJ124" s="76"/>
      <c r="FK124" s="76"/>
      <c r="FL124" s="76"/>
      <c r="FM124" s="76"/>
      <c r="FN124" s="76"/>
      <c r="FO124" s="76"/>
      <c r="FP124" s="76"/>
      <c r="FQ124" s="76"/>
      <c r="FR124" s="76"/>
      <c r="FS124" s="76"/>
      <c r="FT124" s="76"/>
      <c r="FU124" s="76"/>
      <c r="FV124" s="76"/>
      <c r="FW124" s="76"/>
      <c r="FX124" s="76"/>
      <c r="FY124" s="76"/>
      <c r="FZ124" s="76"/>
      <c r="GA124" s="76"/>
      <c r="GB124" s="76"/>
      <c r="GC124" s="76"/>
      <c r="GD124" s="76"/>
      <c r="GE124" s="76"/>
      <c r="GF124" s="76"/>
      <c r="GG124" s="76"/>
      <c r="GH124" s="76"/>
      <c r="GI124" s="76"/>
      <c r="GJ124" s="76"/>
      <c r="GK124" s="76"/>
      <c r="GL124" s="76"/>
      <c r="GM124" s="76"/>
      <c r="GN124" s="76"/>
      <c r="GO124" s="76"/>
      <c r="GP124" s="76"/>
      <c r="GQ124" s="76"/>
      <c r="GR124" s="76"/>
      <c r="GS124" s="76"/>
      <c r="GT124" s="76"/>
      <c r="GU124" s="76"/>
      <c r="GV124" s="76"/>
      <c r="GW124" s="76"/>
      <c r="GX124" s="76"/>
      <c r="GY124" s="76"/>
      <c r="GZ124" s="76"/>
      <c r="HA124" s="76"/>
      <c r="HB124" s="76"/>
      <c r="HC124" s="76"/>
      <c r="HD124" s="76"/>
      <c r="HE124" s="76"/>
      <c r="HF124" s="76"/>
      <c r="HG124" s="76"/>
      <c r="HH124" s="76"/>
      <c r="HI124" s="76"/>
      <c r="HJ124" s="76"/>
      <c r="HK124" s="76"/>
      <c r="HL124" s="76"/>
      <c r="HM124" s="76"/>
      <c r="HN124" s="76"/>
      <c r="HO124" s="76"/>
      <c r="HP124" s="76"/>
      <c r="HQ124" s="76"/>
      <c r="HR124" s="76"/>
      <c r="HS124" s="76"/>
      <c r="HT124" s="76"/>
      <c r="HU124" s="76"/>
      <c r="HV124" s="76"/>
      <c r="HW124" s="76"/>
      <c r="HX124" s="76"/>
      <c r="HY124" s="76"/>
      <c r="HZ124" s="76"/>
      <c r="IA124" s="76"/>
      <c r="IB124" s="76"/>
      <c r="IC124" s="76"/>
      <c r="ID124" s="76"/>
      <c r="IE124" s="76"/>
      <c r="IF124" s="76"/>
      <c r="IG124" s="76"/>
      <c r="IH124" s="76"/>
      <c r="II124" s="76"/>
      <c r="IJ124" s="76"/>
      <c r="IK124" s="76"/>
      <c r="IL124" s="76"/>
      <c r="IM124" s="76"/>
      <c r="IN124" s="76"/>
      <c r="IO124" s="76"/>
      <c r="IP124" s="76"/>
      <c r="IQ124" s="76"/>
      <c r="IR124" s="76"/>
      <c r="IS124" s="76"/>
      <c r="IT124" s="76"/>
      <c r="IU124" s="76"/>
    </row>
    <row r="125" spans="1:255" ht="12.75">
      <c r="A125" s="92">
        <v>431224</v>
      </c>
      <c r="B125" s="93" t="s">
        <v>164</v>
      </c>
      <c r="C125" s="91">
        <v>196611150.01999998</v>
      </c>
      <c r="D125" s="91">
        <v>35434970</v>
      </c>
      <c r="E125" s="91">
        <v>34026490</v>
      </c>
      <c r="F125" s="91">
        <v>1408480</v>
      </c>
      <c r="G125" s="91">
        <v>0</v>
      </c>
      <c r="H125" s="91">
        <v>0</v>
      </c>
      <c r="I125" s="91">
        <v>160575700</v>
      </c>
      <c r="J125" s="91">
        <v>150267000</v>
      </c>
      <c r="K125" s="91">
        <v>123566000</v>
      </c>
      <c r="L125" s="91">
        <v>21436000</v>
      </c>
      <c r="M125" s="91">
        <v>0</v>
      </c>
      <c r="N125" s="91">
        <v>5265000</v>
      </c>
      <c r="O125" s="91">
        <v>10308700</v>
      </c>
      <c r="P125" s="91">
        <v>7838000</v>
      </c>
      <c r="Q125" s="91">
        <v>0</v>
      </c>
      <c r="R125" s="91">
        <v>2470700</v>
      </c>
      <c r="S125" s="91">
        <v>0</v>
      </c>
      <c r="T125" s="91">
        <v>495046.7</v>
      </c>
      <c r="U125" s="91">
        <v>0</v>
      </c>
      <c r="V125" s="91">
        <v>105433.32</v>
      </c>
      <c r="W125" s="91">
        <v>0</v>
      </c>
      <c r="X125" s="91">
        <v>0</v>
      </c>
      <c r="Y125" s="91">
        <v>151738121.54000002</v>
      </c>
      <c r="Z125" s="91">
        <v>151642195.88000003</v>
      </c>
      <c r="AA125" s="91">
        <v>148636926.70000002</v>
      </c>
      <c r="AB125" s="91">
        <v>3005269.18</v>
      </c>
      <c r="AC125" s="91">
        <v>885076.37</v>
      </c>
      <c r="AD125" s="91">
        <v>0</v>
      </c>
      <c r="AE125" s="91">
        <v>95925.66</v>
      </c>
      <c r="AF125" s="91">
        <v>0</v>
      </c>
      <c r="AG125" s="91">
        <v>0</v>
      </c>
      <c r="AH125" s="91">
        <v>291261335.57999998</v>
      </c>
      <c r="AI125" s="91">
        <v>285990259.95999998</v>
      </c>
      <c r="AJ125" s="91">
        <v>44873028.479999959</v>
      </c>
      <c r="AK125" s="91">
        <v>43242955.180000007</v>
      </c>
      <c r="AL125" s="91">
        <v>336134364.05999994</v>
      </c>
      <c r="AM125" s="91">
        <v>329233215.13999999</v>
      </c>
      <c r="AN125" s="91">
        <v>630950</v>
      </c>
      <c r="AO125" s="91">
        <v>148636926.69999999</v>
      </c>
      <c r="AP125" s="91">
        <v>122500177.02999999</v>
      </c>
      <c r="AQ125" s="91">
        <v>20909557.670000002</v>
      </c>
      <c r="AR125" s="91">
        <v>0</v>
      </c>
      <c r="AS125" s="91">
        <v>5227192</v>
      </c>
      <c r="AT125" s="91">
        <v>148690948.45999998</v>
      </c>
      <c r="AU125" s="91">
        <v>122543398.45999999</v>
      </c>
      <c r="AV125" s="91">
        <v>20918040</v>
      </c>
      <c r="AW125" s="91">
        <v>0</v>
      </c>
      <c r="AX125" s="91">
        <v>5229510</v>
      </c>
      <c r="AY125" s="91">
        <v>-54021.760000000002</v>
      </c>
      <c r="AZ125" s="91">
        <v>-43221.43</v>
      </c>
      <c r="BA125" s="91">
        <v>-8482.33</v>
      </c>
      <c r="BB125" s="91">
        <v>0</v>
      </c>
      <c r="BC125" s="91">
        <v>-2318</v>
      </c>
      <c r="BD125" s="76">
        <f t="shared" si="1"/>
        <v>1750003</v>
      </c>
      <c r="BE125" s="76"/>
      <c r="BF125" s="76"/>
      <c r="BG125" s="76"/>
      <c r="BH125" s="76"/>
      <c r="BI125" s="76"/>
      <c r="BJ125" s="76"/>
      <c r="BK125" s="76"/>
      <c r="BL125" s="76"/>
      <c r="BM125" s="76"/>
      <c r="BN125" s="76"/>
      <c r="BO125" s="76"/>
      <c r="BP125" s="76"/>
      <c r="BQ125" s="76"/>
      <c r="BR125" s="76"/>
      <c r="BS125" s="76"/>
      <c r="BT125" s="76"/>
      <c r="BU125" s="76"/>
      <c r="BV125" s="76"/>
      <c r="BW125" s="76"/>
      <c r="BX125" s="76"/>
      <c r="BY125" s="76"/>
      <c r="BZ125" s="76"/>
      <c r="CA125" s="76"/>
      <c r="CB125" s="76"/>
      <c r="CC125" s="76"/>
      <c r="CD125" s="76"/>
      <c r="CE125" s="76"/>
      <c r="CF125" s="76"/>
      <c r="CG125" s="76"/>
      <c r="CH125" s="76"/>
      <c r="CI125" s="76"/>
      <c r="CJ125" s="76"/>
      <c r="CK125" s="76"/>
      <c r="CL125" s="76"/>
      <c r="CM125" s="76"/>
      <c r="CN125" s="76"/>
      <c r="CO125" s="76"/>
      <c r="CP125" s="76"/>
      <c r="CQ125" s="76"/>
      <c r="CR125" s="76"/>
      <c r="CS125" s="76"/>
      <c r="CT125" s="76"/>
      <c r="CU125" s="76"/>
      <c r="CV125" s="76"/>
      <c r="CW125" s="76"/>
      <c r="CX125" s="76"/>
      <c r="CY125" s="76"/>
      <c r="CZ125" s="76"/>
      <c r="DA125" s="76"/>
      <c r="DB125" s="76"/>
      <c r="DC125" s="76"/>
      <c r="DD125" s="76"/>
      <c r="DE125" s="76"/>
      <c r="DF125" s="76"/>
      <c r="DG125" s="76"/>
      <c r="DH125" s="76"/>
      <c r="DI125" s="76"/>
      <c r="DJ125" s="76"/>
      <c r="DK125" s="76"/>
      <c r="DL125" s="76"/>
      <c r="DM125" s="76"/>
      <c r="DN125" s="76"/>
      <c r="DO125" s="76"/>
      <c r="DP125" s="76"/>
      <c r="DQ125" s="76"/>
      <c r="DR125" s="76"/>
      <c r="DS125" s="76"/>
      <c r="DT125" s="76"/>
      <c r="DU125" s="76"/>
      <c r="DV125" s="76"/>
      <c r="DW125" s="76"/>
      <c r="DX125" s="76"/>
      <c r="DY125" s="76"/>
      <c r="DZ125" s="76"/>
      <c r="EA125" s="76"/>
      <c r="EB125" s="76"/>
      <c r="EC125" s="76"/>
      <c r="ED125" s="76"/>
      <c r="EE125" s="76"/>
      <c r="EF125" s="76"/>
      <c r="EG125" s="76"/>
      <c r="EH125" s="76"/>
      <c r="EI125" s="76"/>
      <c r="EJ125" s="76"/>
      <c r="EK125" s="76"/>
      <c r="EL125" s="76"/>
      <c r="EM125" s="76"/>
      <c r="EN125" s="76"/>
      <c r="EO125" s="76"/>
      <c r="EP125" s="76"/>
      <c r="EQ125" s="76"/>
      <c r="ER125" s="76"/>
      <c r="ES125" s="76"/>
      <c r="ET125" s="76"/>
      <c r="EU125" s="76"/>
      <c r="EV125" s="76"/>
      <c r="EW125" s="76"/>
      <c r="EX125" s="76"/>
      <c r="EY125" s="76"/>
      <c r="EZ125" s="76"/>
      <c r="FA125" s="76"/>
      <c r="FB125" s="76"/>
      <c r="FC125" s="76"/>
      <c r="FD125" s="76"/>
      <c r="FE125" s="76"/>
      <c r="FF125" s="76"/>
      <c r="FG125" s="76"/>
      <c r="FH125" s="76"/>
      <c r="FI125" s="76"/>
      <c r="FJ125" s="76"/>
      <c r="FK125" s="76"/>
      <c r="FL125" s="76"/>
      <c r="FM125" s="76"/>
      <c r="FN125" s="76"/>
      <c r="FO125" s="76"/>
      <c r="FP125" s="76"/>
      <c r="FQ125" s="76"/>
      <c r="FR125" s="76"/>
      <c r="FS125" s="76"/>
      <c r="FT125" s="76"/>
      <c r="FU125" s="76"/>
      <c r="FV125" s="76"/>
      <c r="FW125" s="76"/>
      <c r="FX125" s="76"/>
      <c r="FY125" s="76"/>
      <c r="FZ125" s="76"/>
      <c r="GA125" s="76"/>
      <c r="GB125" s="76"/>
      <c r="GC125" s="76"/>
      <c r="GD125" s="76"/>
      <c r="GE125" s="76"/>
      <c r="GF125" s="76"/>
      <c r="GG125" s="76"/>
      <c r="GH125" s="76"/>
      <c r="GI125" s="76"/>
      <c r="GJ125" s="76"/>
      <c r="GK125" s="76"/>
      <c r="GL125" s="76"/>
      <c r="GM125" s="76"/>
      <c r="GN125" s="76"/>
      <c r="GO125" s="76"/>
      <c r="GP125" s="76"/>
      <c r="GQ125" s="76"/>
      <c r="GR125" s="76"/>
      <c r="GS125" s="76"/>
      <c r="GT125" s="76"/>
      <c r="GU125" s="76"/>
      <c r="GV125" s="76"/>
      <c r="GW125" s="76"/>
      <c r="GX125" s="76"/>
      <c r="GY125" s="76"/>
      <c r="GZ125" s="76"/>
      <c r="HA125" s="76"/>
      <c r="HB125" s="76"/>
      <c r="HC125" s="76"/>
      <c r="HD125" s="76"/>
      <c r="HE125" s="76"/>
      <c r="HF125" s="76"/>
      <c r="HG125" s="76"/>
      <c r="HH125" s="76"/>
      <c r="HI125" s="76"/>
      <c r="HJ125" s="76"/>
      <c r="HK125" s="76"/>
      <c r="HL125" s="76"/>
      <c r="HM125" s="76"/>
      <c r="HN125" s="76"/>
      <c r="HO125" s="76"/>
      <c r="HP125" s="76"/>
      <c r="HQ125" s="76"/>
      <c r="HR125" s="76"/>
      <c r="HS125" s="76"/>
      <c r="HT125" s="76"/>
      <c r="HU125" s="76"/>
      <c r="HV125" s="76"/>
      <c r="HW125" s="76"/>
      <c r="HX125" s="76"/>
      <c r="HY125" s="76"/>
      <c r="HZ125" s="76"/>
      <c r="IA125" s="76"/>
      <c r="IB125" s="76"/>
      <c r="IC125" s="76"/>
      <c r="ID125" s="76"/>
      <c r="IE125" s="76"/>
      <c r="IF125" s="76"/>
      <c r="IG125" s="76"/>
      <c r="IH125" s="76"/>
      <c r="II125" s="76"/>
      <c r="IJ125" s="76"/>
      <c r="IK125" s="76"/>
      <c r="IL125" s="76"/>
      <c r="IM125" s="76"/>
      <c r="IN125" s="76"/>
      <c r="IO125" s="76"/>
      <c r="IP125" s="76"/>
      <c r="IQ125" s="76"/>
      <c r="IR125" s="76"/>
      <c r="IS125" s="76"/>
      <c r="IT125" s="76"/>
      <c r="IU125" s="76"/>
    </row>
    <row r="126" spans="1:255" ht="12.75">
      <c r="A126" s="92">
        <v>431225</v>
      </c>
      <c r="B126" s="93" t="s">
        <v>165</v>
      </c>
      <c r="C126" s="91">
        <v>131056563.31999999</v>
      </c>
      <c r="D126" s="91">
        <v>68288250</v>
      </c>
      <c r="E126" s="91">
        <v>13533950</v>
      </c>
      <c r="F126" s="91">
        <v>1645300</v>
      </c>
      <c r="G126" s="91">
        <v>53109000</v>
      </c>
      <c r="H126" s="91">
        <v>0</v>
      </c>
      <c r="I126" s="91">
        <v>62066250</v>
      </c>
      <c r="J126" s="91">
        <v>57981000</v>
      </c>
      <c r="K126" s="91">
        <v>47708000</v>
      </c>
      <c r="L126" s="91">
        <v>7213000</v>
      </c>
      <c r="M126" s="91">
        <v>0</v>
      </c>
      <c r="N126" s="91">
        <v>3060000</v>
      </c>
      <c r="O126" s="91">
        <v>4085250</v>
      </c>
      <c r="P126" s="91">
        <v>2296000</v>
      </c>
      <c r="Q126" s="91">
        <v>0</v>
      </c>
      <c r="R126" s="91">
        <v>1789250</v>
      </c>
      <c r="S126" s="91">
        <v>0</v>
      </c>
      <c r="T126" s="91">
        <v>639414.86</v>
      </c>
      <c r="U126" s="91">
        <v>0</v>
      </c>
      <c r="V126" s="91">
        <v>62648.46</v>
      </c>
      <c r="W126" s="91">
        <v>0</v>
      </c>
      <c r="X126" s="91">
        <v>0</v>
      </c>
      <c r="Y126" s="91">
        <v>58747169.590000004</v>
      </c>
      <c r="Z126" s="91">
        <v>58713784.75</v>
      </c>
      <c r="AA126" s="91">
        <v>56798682.07</v>
      </c>
      <c r="AB126" s="91">
        <v>1915102.68</v>
      </c>
      <c r="AC126" s="91">
        <v>536828.44999999995</v>
      </c>
      <c r="AD126" s="91">
        <v>0</v>
      </c>
      <c r="AE126" s="91">
        <v>33384.839999999997</v>
      </c>
      <c r="AF126" s="91">
        <v>0</v>
      </c>
      <c r="AG126" s="91">
        <v>0</v>
      </c>
      <c r="AH126" s="91">
        <v>95409051.430000007</v>
      </c>
      <c r="AI126" s="91">
        <v>93612966.549999997</v>
      </c>
      <c r="AJ126" s="91">
        <v>72309393.729999989</v>
      </c>
      <c r="AK126" s="91">
        <v>71127075.799999982</v>
      </c>
      <c r="AL126" s="91">
        <v>167718445.16</v>
      </c>
      <c r="AM126" s="91">
        <v>164740042.34999996</v>
      </c>
      <c r="AN126" s="91">
        <v>189250</v>
      </c>
      <c r="AO126" s="91">
        <v>56798682.07</v>
      </c>
      <c r="AP126" s="91">
        <v>46784022.07</v>
      </c>
      <c r="AQ126" s="91">
        <v>7010262</v>
      </c>
      <c r="AR126" s="91">
        <v>0</v>
      </c>
      <c r="AS126" s="91">
        <v>3004398</v>
      </c>
      <c r="AT126" s="91">
        <v>57007245.280000001</v>
      </c>
      <c r="AU126" s="91">
        <v>46991860.280000001</v>
      </c>
      <c r="AV126" s="91">
        <v>7010769.5</v>
      </c>
      <c r="AW126" s="91">
        <v>0</v>
      </c>
      <c r="AX126" s="91">
        <v>3004615.5</v>
      </c>
      <c r="AY126" s="91">
        <v>-208563.21</v>
      </c>
      <c r="AZ126" s="91">
        <v>-207838.21</v>
      </c>
      <c r="BA126" s="91">
        <v>-507.5</v>
      </c>
      <c r="BB126" s="91">
        <v>0</v>
      </c>
      <c r="BC126" s="91">
        <v>-217.5</v>
      </c>
      <c r="BD126" s="76">
        <f t="shared" si="1"/>
        <v>668343</v>
      </c>
      <c r="BE126" s="76"/>
      <c r="BF126" s="76"/>
      <c r="BG126" s="76"/>
      <c r="BH126" s="76"/>
      <c r="BI126" s="76"/>
      <c r="BJ126" s="76"/>
      <c r="BK126" s="76"/>
      <c r="BL126" s="76"/>
      <c r="BM126" s="76"/>
      <c r="BN126" s="76"/>
      <c r="BO126" s="76"/>
      <c r="BP126" s="76"/>
      <c r="BQ126" s="76"/>
      <c r="BR126" s="76"/>
      <c r="BS126" s="76"/>
      <c r="BT126" s="76"/>
      <c r="BU126" s="76"/>
      <c r="BV126" s="76"/>
      <c r="BW126" s="76"/>
      <c r="BX126" s="76"/>
      <c r="BY126" s="76"/>
      <c r="BZ126" s="76"/>
      <c r="CA126" s="76"/>
      <c r="CB126" s="76"/>
      <c r="CC126" s="76"/>
      <c r="CD126" s="76"/>
      <c r="CE126" s="76"/>
      <c r="CF126" s="76"/>
      <c r="CG126" s="76"/>
      <c r="CH126" s="76"/>
      <c r="CI126" s="76"/>
      <c r="CJ126" s="76"/>
      <c r="CK126" s="76"/>
      <c r="CL126" s="76"/>
      <c r="CM126" s="76"/>
      <c r="CN126" s="76"/>
      <c r="CO126" s="76"/>
      <c r="CP126" s="76"/>
      <c r="CQ126" s="76"/>
      <c r="CR126" s="76"/>
      <c r="CS126" s="76"/>
      <c r="CT126" s="76"/>
      <c r="CU126" s="76"/>
      <c r="CV126" s="76"/>
      <c r="CW126" s="76"/>
      <c r="CX126" s="76"/>
      <c r="CY126" s="76"/>
      <c r="CZ126" s="76"/>
      <c r="DA126" s="76"/>
      <c r="DB126" s="76"/>
      <c r="DC126" s="76"/>
      <c r="DD126" s="76"/>
      <c r="DE126" s="76"/>
      <c r="DF126" s="76"/>
      <c r="DG126" s="76"/>
      <c r="DH126" s="76"/>
      <c r="DI126" s="76"/>
      <c r="DJ126" s="76"/>
      <c r="DK126" s="76"/>
      <c r="DL126" s="76"/>
      <c r="DM126" s="76"/>
      <c r="DN126" s="76"/>
      <c r="DO126" s="76"/>
      <c r="DP126" s="76"/>
      <c r="DQ126" s="76"/>
      <c r="DR126" s="76"/>
      <c r="DS126" s="76"/>
      <c r="DT126" s="76"/>
      <c r="DU126" s="76"/>
      <c r="DV126" s="76"/>
      <c r="DW126" s="76"/>
      <c r="DX126" s="76"/>
      <c r="DY126" s="76"/>
      <c r="DZ126" s="76"/>
      <c r="EA126" s="76"/>
      <c r="EB126" s="76"/>
      <c r="EC126" s="76"/>
      <c r="ED126" s="76"/>
      <c r="EE126" s="76"/>
      <c r="EF126" s="76"/>
      <c r="EG126" s="76"/>
      <c r="EH126" s="76"/>
      <c r="EI126" s="76"/>
      <c r="EJ126" s="76"/>
      <c r="EK126" s="76"/>
      <c r="EL126" s="76"/>
      <c r="EM126" s="76"/>
      <c r="EN126" s="76"/>
      <c r="EO126" s="76"/>
      <c r="EP126" s="76"/>
      <c r="EQ126" s="76"/>
      <c r="ER126" s="76"/>
      <c r="ES126" s="76"/>
      <c r="ET126" s="76"/>
      <c r="EU126" s="76"/>
      <c r="EV126" s="76"/>
      <c r="EW126" s="76"/>
      <c r="EX126" s="76"/>
      <c r="EY126" s="76"/>
      <c r="EZ126" s="76"/>
      <c r="FA126" s="76"/>
      <c r="FB126" s="76"/>
      <c r="FC126" s="76"/>
      <c r="FD126" s="76"/>
      <c r="FE126" s="76"/>
      <c r="FF126" s="76"/>
      <c r="FG126" s="76"/>
      <c r="FH126" s="76"/>
      <c r="FI126" s="76"/>
      <c r="FJ126" s="76"/>
      <c r="FK126" s="76"/>
      <c r="FL126" s="76"/>
      <c r="FM126" s="76"/>
      <c r="FN126" s="76"/>
      <c r="FO126" s="76"/>
      <c r="FP126" s="76"/>
      <c r="FQ126" s="76"/>
      <c r="FR126" s="76"/>
      <c r="FS126" s="76"/>
      <c r="FT126" s="76"/>
      <c r="FU126" s="76"/>
      <c r="FV126" s="76"/>
      <c r="FW126" s="76"/>
      <c r="FX126" s="76"/>
      <c r="FY126" s="76"/>
      <c r="FZ126" s="76"/>
      <c r="GA126" s="76"/>
      <c r="GB126" s="76"/>
      <c r="GC126" s="76"/>
      <c r="GD126" s="76"/>
      <c r="GE126" s="76"/>
      <c r="GF126" s="76"/>
      <c r="GG126" s="76"/>
      <c r="GH126" s="76"/>
      <c r="GI126" s="76"/>
      <c r="GJ126" s="76"/>
      <c r="GK126" s="76"/>
      <c r="GL126" s="76"/>
      <c r="GM126" s="76"/>
      <c r="GN126" s="76"/>
      <c r="GO126" s="76"/>
      <c r="GP126" s="76"/>
      <c r="GQ126" s="76"/>
      <c r="GR126" s="76"/>
      <c r="GS126" s="76"/>
      <c r="GT126" s="76"/>
      <c r="GU126" s="76"/>
      <c r="GV126" s="76"/>
      <c r="GW126" s="76"/>
      <c r="GX126" s="76"/>
      <c r="GY126" s="76"/>
      <c r="GZ126" s="76"/>
      <c r="HA126" s="76"/>
      <c r="HB126" s="76"/>
      <c r="HC126" s="76"/>
      <c r="HD126" s="76"/>
      <c r="HE126" s="76"/>
      <c r="HF126" s="76"/>
      <c r="HG126" s="76"/>
      <c r="HH126" s="76"/>
      <c r="HI126" s="76"/>
      <c r="HJ126" s="76"/>
      <c r="HK126" s="76"/>
      <c r="HL126" s="76"/>
      <c r="HM126" s="76"/>
      <c r="HN126" s="76"/>
      <c r="HO126" s="76"/>
      <c r="HP126" s="76"/>
      <c r="HQ126" s="76"/>
      <c r="HR126" s="76"/>
      <c r="HS126" s="76"/>
      <c r="HT126" s="76"/>
      <c r="HU126" s="76"/>
      <c r="HV126" s="76"/>
      <c r="HW126" s="76"/>
      <c r="HX126" s="76"/>
      <c r="HY126" s="76"/>
      <c r="HZ126" s="76"/>
      <c r="IA126" s="76"/>
      <c r="IB126" s="76"/>
      <c r="IC126" s="76"/>
      <c r="ID126" s="76"/>
      <c r="IE126" s="76"/>
      <c r="IF126" s="76"/>
      <c r="IG126" s="76"/>
      <c r="IH126" s="76"/>
      <c r="II126" s="76"/>
      <c r="IJ126" s="76"/>
      <c r="IK126" s="76"/>
      <c r="IL126" s="76"/>
      <c r="IM126" s="76"/>
      <c r="IN126" s="76"/>
      <c r="IO126" s="76"/>
      <c r="IP126" s="76"/>
      <c r="IQ126" s="76"/>
      <c r="IR126" s="76"/>
      <c r="IS126" s="76"/>
      <c r="IT126" s="76"/>
      <c r="IU126" s="76"/>
    </row>
    <row r="127" spans="1:255" ht="12.75">
      <c r="A127" s="92">
        <v>431226</v>
      </c>
      <c r="B127" s="93" t="s">
        <v>166</v>
      </c>
      <c r="C127" s="91">
        <v>84704567.700000003</v>
      </c>
      <c r="D127" s="91">
        <v>13735820</v>
      </c>
      <c r="E127" s="91">
        <v>13050220</v>
      </c>
      <c r="F127" s="91">
        <v>685600</v>
      </c>
      <c r="G127" s="91">
        <v>0</v>
      </c>
      <c r="H127" s="91">
        <v>0</v>
      </c>
      <c r="I127" s="91">
        <v>70593800</v>
      </c>
      <c r="J127" s="91">
        <v>66219000</v>
      </c>
      <c r="K127" s="91">
        <v>55817000</v>
      </c>
      <c r="L127" s="91">
        <v>7420000</v>
      </c>
      <c r="M127" s="91">
        <v>0</v>
      </c>
      <c r="N127" s="91">
        <v>2982000</v>
      </c>
      <c r="O127" s="91">
        <v>4374800</v>
      </c>
      <c r="P127" s="91">
        <v>2334000</v>
      </c>
      <c r="Q127" s="91">
        <v>0</v>
      </c>
      <c r="R127" s="91">
        <v>2040800</v>
      </c>
      <c r="S127" s="91">
        <v>0</v>
      </c>
      <c r="T127" s="91">
        <v>329441.15999999997</v>
      </c>
      <c r="U127" s="91">
        <v>0</v>
      </c>
      <c r="V127" s="91">
        <v>45506.54</v>
      </c>
      <c r="W127" s="91">
        <v>0</v>
      </c>
      <c r="X127" s="91">
        <v>0</v>
      </c>
      <c r="Y127" s="91">
        <v>54756494.750000007</v>
      </c>
      <c r="Z127" s="91">
        <v>54725757.720000006</v>
      </c>
      <c r="AA127" s="91">
        <v>53379444.700000003</v>
      </c>
      <c r="AB127" s="91">
        <v>1346313.02</v>
      </c>
      <c r="AC127" s="91">
        <v>609097.1</v>
      </c>
      <c r="AD127" s="91">
        <v>0</v>
      </c>
      <c r="AE127" s="91">
        <v>30737.03</v>
      </c>
      <c r="AF127" s="91">
        <v>0</v>
      </c>
      <c r="AG127" s="91">
        <v>0</v>
      </c>
      <c r="AH127" s="91">
        <v>111096754.14</v>
      </c>
      <c r="AI127" s="91">
        <v>114946431.48999999</v>
      </c>
      <c r="AJ127" s="91">
        <v>29948072.949999996</v>
      </c>
      <c r="AK127" s="91">
        <v>17108517.649999999</v>
      </c>
      <c r="AL127" s="91">
        <v>141044827.09</v>
      </c>
      <c r="AM127" s="91">
        <v>132054949.13999999</v>
      </c>
      <c r="AN127" s="91">
        <v>311400</v>
      </c>
      <c r="AO127" s="91">
        <v>53379444.700000003</v>
      </c>
      <c r="AP127" s="91">
        <v>43800149.700000003</v>
      </c>
      <c r="AQ127" s="91">
        <v>6705506.5</v>
      </c>
      <c r="AR127" s="91">
        <v>0</v>
      </c>
      <c r="AS127" s="91">
        <v>2873788.5</v>
      </c>
      <c r="AT127" s="91">
        <v>55820504.700000003</v>
      </c>
      <c r="AU127" s="91">
        <v>46036894.700000003</v>
      </c>
      <c r="AV127" s="91">
        <v>6848527</v>
      </c>
      <c r="AW127" s="91">
        <v>0</v>
      </c>
      <c r="AX127" s="91">
        <v>2935083</v>
      </c>
      <c r="AY127" s="91">
        <v>-2441060</v>
      </c>
      <c r="AZ127" s="91">
        <v>-2236745</v>
      </c>
      <c r="BA127" s="91">
        <v>-143020.5</v>
      </c>
      <c r="BB127" s="91">
        <v>0</v>
      </c>
      <c r="BC127" s="91">
        <v>-61294.5</v>
      </c>
      <c r="BD127" s="76">
        <f t="shared" si="1"/>
        <v>625716</v>
      </c>
      <c r="BE127" s="76"/>
      <c r="BF127" s="76"/>
      <c r="BG127" s="76"/>
      <c r="BH127" s="76"/>
      <c r="BI127" s="76"/>
      <c r="BJ127" s="76"/>
      <c r="BK127" s="76"/>
      <c r="BL127" s="76"/>
      <c r="BM127" s="76"/>
      <c r="BN127" s="76"/>
      <c r="BO127" s="76"/>
      <c r="BP127" s="76"/>
      <c r="BQ127" s="76"/>
      <c r="BR127" s="76"/>
      <c r="BS127" s="76"/>
      <c r="BT127" s="76"/>
      <c r="BU127" s="76"/>
      <c r="BV127" s="76"/>
      <c r="BW127" s="76"/>
      <c r="BX127" s="76"/>
      <c r="BY127" s="76"/>
      <c r="BZ127" s="76"/>
      <c r="CA127" s="76"/>
      <c r="CB127" s="76"/>
      <c r="CC127" s="76"/>
      <c r="CD127" s="76"/>
      <c r="CE127" s="76"/>
      <c r="CF127" s="76"/>
      <c r="CG127" s="76"/>
      <c r="CH127" s="76"/>
      <c r="CI127" s="76"/>
      <c r="CJ127" s="76"/>
      <c r="CK127" s="76"/>
      <c r="CL127" s="76"/>
      <c r="CM127" s="76"/>
      <c r="CN127" s="76"/>
      <c r="CO127" s="76"/>
      <c r="CP127" s="76"/>
      <c r="CQ127" s="76"/>
      <c r="CR127" s="76"/>
      <c r="CS127" s="76"/>
      <c r="CT127" s="76"/>
      <c r="CU127" s="76"/>
      <c r="CV127" s="76"/>
      <c r="CW127" s="76"/>
      <c r="CX127" s="76"/>
      <c r="CY127" s="76"/>
      <c r="CZ127" s="76"/>
      <c r="DA127" s="76"/>
      <c r="DB127" s="76"/>
      <c r="DC127" s="76"/>
      <c r="DD127" s="76"/>
      <c r="DE127" s="76"/>
      <c r="DF127" s="76"/>
      <c r="DG127" s="76"/>
      <c r="DH127" s="76"/>
      <c r="DI127" s="76"/>
      <c r="DJ127" s="76"/>
      <c r="DK127" s="76"/>
      <c r="DL127" s="76"/>
      <c r="DM127" s="76"/>
      <c r="DN127" s="76"/>
      <c r="DO127" s="76"/>
      <c r="DP127" s="76"/>
      <c r="DQ127" s="76"/>
      <c r="DR127" s="76"/>
      <c r="DS127" s="76"/>
      <c r="DT127" s="76"/>
      <c r="DU127" s="76"/>
      <c r="DV127" s="76"/>
      <c r="DW127" s="76"/>
      <c r="DX127" s="76"/>
      <c r="DY127" s="76"/>
      <c r="DZ127" s="76"/>
      <c r="EA127" s="76"/>
      <c r="EB127" s="76"/>
      <c r="EC127" s="76"/>
      <c r="ED127" s="76"/>
      <c r="EE127" s="76"/>
      <c r="EF127" s="76"/>
      <c r="EG127" s="76"/>
      <c r="EH127" s="76"/>
      <c r="EI127" s="76"/>
      <c r="EJ127" s="76"/>
      <c r="EK127" s="76"/>
      <c r="EL127" s="76"/>
      <c r="EM127" s="76"/>
      <c r="EN127" s="76"/>
      <c r="EO127" s="76"/>
      <c r="EP127" s="76"/>
      <c r="EQ127" s="76"/>
      <c r="ER127" s="76"/>
      <c r="ES127" s="76"/>
      <c r="ET127" s="76"/>
      <c r="EU127" s="76"/>
      <c r="EV127" s="76"/>
      <c r="EW127" s="76"/>
      <c r="EX127" s="76"/>
      <c r="EY127" s="76"/>
      <c r="EZ127" s="76"/>
      <c r="FA127" s="76"/>
      <c r="FB127" s="76"/>
      <c r="FC127" s="76"/>
      <c r="FD127" s="76"/>
      <c r="FE127" s="76"/>
      <c r="FF127" s="76"/>
      <c r="FG127" s="76"/>
      <c r="FH127" s="76"/>
      <c r="FI127" s="76"/>
      <c r="FJ127" s="76"/>
      <c r="FK127" s="76"/>
      <c r="FL127" s="76"/>
      <c r="FM127" s="76"/>
      <c r="FN127" s="76"/>
      <c r="FO127" s="76"/>
      <c r="FP127" s="76"/>
      <c r="FQ127" s="76"/>
      <c r="FR127" s="76"/>
      <c r="FS127" s="76"/>
      <c r="FT127" s="76"/>
      <c r="FU127" s="76"/>
      <c r="FV127" s="76"/>
      <c r="FW127" s="76"/>
      <c r="FX127" s="76"/>
      <c r="FY127" s="76"/>
      <c r="FZ127" s="76"/>
      <c r="GA127" s="76"/>
      <c r="GB127" s="76"/>
      <c r="GC127" s="76"/>
      <c r="GD127" s="76"/>
      <c r="GE127" s="76"/>
      <c r="GF127" s="76"/>
      <c r="GG127" s="76"/>
      <c r="GH127" s="76"/>
      <c r="GI127" s="76"/>
      <c r="GJ127" s="76"/>
      <c r="GK127" s="76"/>
      <c r="GL127" s="76"/>
      <c r="GM127" s="76"/>
      <c r="GN127" s="76"/>
      <c r="GO127" s="76"/>
      <c r="GP127" s="76"/>
      <c r="GQ127" s="76"/>
      <c r="GR127" s="76"/>
      <c r="GS127" s="76"/>
      <c r="GT127" s="76"/>
      <c r="GU127" s="76"/>
      <c r="GV127" s="76"/>
      <c r="GW127" s="76"/>
      <c r="GX127" s="76"/>
      <c r="GY127" s="76"/>
      <c r="GZ127" s="76"/>
      <c r="HA127" s="76"/>
      <c r="HB127" s="76"/>
      <c r="HC127" s="76"/>
      <c r="HD127" s="76"/>
      <c r="HE127" s="76"/>
      <c r="HF127" s="76"/>
      <c r="HG127" s="76"/>
      <c r="HH127" s="76"/>
      <c r="HI127" s="76"/>
      <c r="HJ127" s="76"/>
      <c r="HK127" s="76"/>
      <c r="HL127" s="76"/>
      <c r="HM127" s="76"/>
      <c r="HN127" s="76"/>
      <c r="HO127" s="76"/>
      <c r="HP127" s="76"/>
      <c r="HQ127" s="76"/>
      <c r="HR127" s="76"/>
      <c r="HS127" s="76"/>
      <c r="HT127" s="76"/>
      <c r="HU127" s="76"/>
      <c r="HV127" s="76"/>
      <c r="HW127" s="76"/>
      <c r="HX127" s="76"/>
      <c r="HY127" s="76"/>
      <c r="HZ127" s="76"/>
      <c r="IA127" s="76"/>
      <c r="IB127" s="76"/>
      <c r="IC127" s="76"/>
      <c r="ID127" s="76"/>
      <c r="IE127" s="76"/>
      <c r="IF127" s="76"/>
      <c r="IG127" s="76"/>
      <c r="IH127" s="76"/>
      <c r="II127" s="76"/>
      <c r="IJ127" s="76"/>
      <c r="IK127" s="76"/>
      <c r="IL127" s="76"/>
      <c r="IM127" s="76"/>
      <c r="IN127" s="76"/>
      <c r="IO127" s="76"/>
      <c r="IP127" s="76"/>
      <c r="IQ127" s="76"/>
      <c r="IR127" s="76"/>
      <c r="IS127" s="76"/>
      <c r="IT127" s="76"/>
      <c r="IU127" s="76"/>
    </row>
    <row r="128" spans="1:255" ht="12.75">
      <c r="A128" s="92">
        <v>431227</v>
      </c>
      <c r="B128" s="93" t="s">
        <v>167</v>
      </c>
      <c r="C128" s="91">
        <v>54452990.57</v>
      </c>
      <c r="D128" s="91">
        <v>8751230</v>
      </c>
      <c r="E128" s="91">
        <v>7614730</v>
      </c>
      <c r="F128" s="91">
        <v>1136500</v>
      </c>
      <c r="G128" s="91">
        <v>0</v>
      </c>
      <c r="H128" s="91">
        <v>0</v>
      </c>
      <c r="I128" s="91">
        <v>45553745</v>
      </c>
      <c r="J128" s="91">
        <v>42612261</v>
      </c>
      <c r="K128" s="91">
        <v>34255000</v>
      </c>
      <c r="L128" s="91">
        <v>5380000</v>
      </c>
      <c r="M128" s="91">
        <v>0</v>
      </c>
      <c r="N128" s="91">
        <v>2977261</v>
      </c>
      <c r="O128" s="91">
        <v>2941484</v>
      </c>
      <c r="P128" s="91">
        <v>1344000</v>
      </c>
      <c r="Q128" s="91">
        <v>0</v>
      </c>
      <c r="R128" s="91">
        <v>1597484</v>
      </c>
      <c r="S128" s="91">
        <v>0</v>
      </c>
      <c r="T128" s="91">
        <v>112946.46</v>
      </c>
      <c r="U128" s="91">
        <v>0</v>
      </c>
      <c r="V128" s="91">
        <v>35069.11</v>
      </c>
      <c r="W128" s="91">
        <v>0</v>
      </c>
      <c r="X128" s="91">
        <v>0</v>
      </c>
      <c r="Y128" s="91">
        <v>42158209.93</v>
      </c>
      <c r="Z128" s="91">
        <v>42129881.43</v>
      </c>
      <c r="AA128" s="91">
        <v>40988223.93</v>
      </c>
      <c r="AB128" s="91">
        <v>1141657.5</v>
      </c>
      <c r="AC128" s="91">
        <v>473793.89</v>
      </c>
      <c r="AD128" s="91">
        <v>0</v>
      </c>
      <c r="AE128" s="91">
        <v>28328.5</v>
      </c>
      <c r="AF128" s="91">
        <v>0</v>
      </c>
      <c r="AG128" s="91">
        <v>0</v>
      </c>
      <c r="AH128" s="91">
        <v>77496170.280000001</v>
      </c>
      <c r="AI128" s="91">
        <v>76271359.099999994</v>
      </c>
      <c r="AJ128" s="91">
        <v>12294780.640000001</v>
      </c>
      <c r="AK128" s="91">
        <v>10670743.57</v>
      </c>
      <c r="AL128" s="91">
        <v>89790950.920000002</v>
      </c>
      <c r="AM128" s="91">
        <v>86942102.669999987</v>
      </c>
      <c r="AN128" s="91">
        <v>660860</v>
      </c>
      <c r="AO128" s="91">
        <v>40988223.93</v>
      </c>
      <c r="AP128" s="91">
        <v>33783554.43</v>
      </c>
      <c r="AQ128" s="91">
        <v>5280590.5</v>
      </c>
      <c r="AR128" s="91">
        <v>0</v>
      </c>
      <c r="AS128" s="91">
        <v>1924079</v>
      </c>
      <c r="AT128" s="91">
        <v>41039581.229999997</v>
      </c>
      <c r="AU128" s="91">
        <v>33831250.729999997</v>
      </c>
      <c r="AV128" s="91">
        <v>5282715.5</v>
      </c>
      <c r="AW128" s="91">
        <v>0</v>
      </c>
      <c r="AX128" s="91">
        <v>1925615</v>
      </c>
      <c r="AY128" s="91">
        <v>-51357.3</v>
      </c>
      <c r="AZ128" s="91">
        <v>-47696.3</v>
      </c>
      <c r="BA128" s="91">
        <v>-2125</v>
      </c>
      <c r="BB128" s="91">
        <v>0</v>
      </c>
      <c r="BC128" s="91">
        <v>-1536</v>
      </c>
      <c r="BD128" s="76">
        <f t="shared" si="1"/>
        <v>482622</v>
      </c>
      <c r="BE128" s="76"/>
      <c r="BF128" s="76"/>
      <c r="BG128" s="76"/>
      <c r="BH128" s="76"/>
      <c r="BI128" s="76"/>
      <c r="BJ128" s="76"/>
      <c r="BK128" s="76"/>
      <c r="BL128" s="76"/>
      <c r="BM128" s="76"/>
      <c r="BN128" s="76"/>
      <c r="BO128" s="76"/>
      <c r="BP128" s="76"/>
      <c r="BQ128" s="76"/>
      <c r="BR128" s="76"/>
      <c r="BS128" s="76"/>
      <c r="BT128" s="76"/>
      <c r="BU128" s="76"/>
      <c r="BV128" s="76"/>
      <c r="BW128" s="76"/>
      <c r="BX128" s="76"/>
      <c r="BY128" s="76"/>
      <c r="BZ128" s="76"/>
      <c r="CA128" s="76"/>
      <c r="CB128" s="76"/>
      <c r="CC128" s="76"/>
      <c r="CD128" s="76"/>
      <c r="CE128" s="76"/>
      <c r="CF128" s="76"/>
      <c r="CG128" s="76"/>
      <c r="CH128" s="76"/>
      <c r="CI128" s="76"/>
      <c r="CJ128" s="76"/>
      <c r="CK128" s="76"/>
      <c r="CL128" s="76"/>
      <c r="CM128" s="76"/>
      <c r="CN128" s="76"/>
      <c r="CO128" s="76"/>
      <c r="CP128" s="76"/>
      <c r="CQ128" s="76"/>
      <c r="CR128" s="76"/>
      <c r="CS128" s="76"/>
      <c r="CT128" s="76"/>
      <c r="CU128" s="76"/>
      <c r="CV128" s="76"/>
      <c r="CW128" s="76"/>
      <c r="CX128" s="76"/>
      <c r="CY128" s="76"/>
      <c r="CZ128" s="76"/>
      <c r="DA128" s="76"/>
      <c r="DB128" s="76"/>
      <c r="DC128" s="76"/>
      <c r="DD128" s="76"/>
      <c r="DE128" s="76"/>
      <c r="DF128" s="76"/>
      <c r="DG128" s="76"/>
      <c r="DH128" s="76"/>
      <c r="DI128" s="76"/>
      <c r="DJ128" s="76"/>
      <c r="DK128" s="76"/>
      <c r="DL128" s="76"/>
      <c r="DM128" s="76"/>
      <c r="DN128" s="76"/>
      <c r="DO128" s="76"/>
      <c r="DP128" s="76"/>
      <c r="DQ128" s="76"/>
      <c r="DR128" s="76"/>
      <c r="DS128" s="76"/>
      <c r="DT128" s="76"/>
      <c r="DU128" s="76"/>
      <c r="DV128" s="76"/>
      <c r="DW128" s="76"/>
      <c r="DX128" s="76"/>
      <c r="DY128" s="76"/>
      <c r="DZ128" s="76"/>
      <c r="EA128" s="76"/>
      <c r="EB128" s="76"/>
      <c r="EC128" s="76"/>
      <c r="ED128" s="76"/>
      <c r="EE128" s="76"/>
      <c r="EF128" s="76"/>
      <c r="EG128" s="76"/>
      <c r="EH128" s="76"/>
      <c r="EI128" s="76"/>
      <c r="EJ128" s="76"/>
      <c r="EK128" s="76"/>
      <c r="EL128" s="76"/>
      <c r="EM128" s="76"/>
      <c r="EN128" s="76"/>
      <c r="EO128" s="76"/>
      <c r="EP128" s="76"/>
      <c r="EQ128" s="76"/>
      <c r="ER128" s="76"/>
      <c r="ES128" s="76"/>
      <c r="ET128" s="76"/>
      <c r="EU128" s="76"/>
      <c r="EV128" s="76"/>
      <c r="EW128" s="76"/>
      <c r="EX128" s="76"/>
      <c r="EY128" s="76"/>
      <c r="EZ128" s="76"/>
      <c r="FA128" s="76"/>
      <c r="FB128" s="76"/>
      <c r="FC128" s="76"/>
      <c r="FD128" s="76"/>
      <c r="FE128" s="76"/>
      <c r="FF128" s="76"/>
      <c r="FG128" s="76"/>
      <c r="FH128" s="76"/>
      <c r="FI128" s="76"/>
      <c r="FJ128" s="76"/>
      <c r="FK128" s="76"/>
      <c r="FL128" s="76"/>
      <c r="FM128" s="76"/>
      <c r="FN128" s="76"/>
      <c r="FO128" s="76"/>
      <c r="FP128" s="76"/>
      <c r="FQ128" s="76"/>
      <c r="FR128" s="76"/>
      <c r="FS128" s="76"/>
      <c r="FT128" s="76"/>
      <c r="FU128" s="76"/>
      <c r="FV128" s="76"/>
      <c r="FW128" s="76"/>
      <c r="FX128" s="76"/>
      <c r="FY128" s="76"/>
      <c r="FZ128" s="76"/>
      <c r="GA128" s="76"/>
      <c r="GB128" s="76"/>
      <c r="GC128" s="76"/>
      <c r="GD128" s="76"/>
      <c r="GE128" s="76"/>
      <c r="GF128" s="76"/>
      <c r="GG128" s="76"/>
      <c r="GH128" s="76"/>
      <c r="GI128" s="76"/>
      <c r="GJ128" s="76"/>
      <c r="GK128" s="76"/>
      <c r="GL128" s="76"/>
      <c r="GM128" s="76"/>
      <c r="GN128" s="76"/>
      <c r="GO128" s="76"/>
      <c r="GP128" s="76"/>
      <c r="GQ128" s="76"/>
      <c r="GR128" s="76"/>
      <c r="GS128" s="76"/>
      <c r="GT128" s="76"/>
      <c r="GU128" s="76"/>
      <c r="GV128" s="76"/>
      <c r="GW128" s="76"/>
      <c r="GX128" s="76"/>
      <c r="GY128" s="76"/>
      <c r="GZ128" s="76"/>
      <c r="HA128" s="76"/>
      <c r="HB128" s="76"/>
      <c r="HC128" s="76"/>
      <c r="HD128" s="76"/>
      <c r="HE128" s="76"/>
      <c r="HF128" s="76"/>
      <c r="HG128" s="76"/>
      <c r="HH128" s="76"/>
      <c r="HI128" s="76"/>
      <c r="HJ128" s="76"/>
      <c r="HK128" s="76"/>
      <c r="HL128" s="76"/>
      <c r="HM128" s="76"/>
      <c r="HN128" s="76"/>
      <c r="HO128" s="76"/>
      <c r="HP128" s="76"/>
      <c r="HQ128" s="76"/>
      <c r="HR128" s="76"/>
      <c r="HS128" s="76"/>
      <c r="HT128" s="76"/>
      <c r="HU128" s="76"/>
      <c r="HV128" s="76"/>
      <c r="HW128" s="76"/>
      <c r="HX128" s="76"/>
      <c r="HY128" s="76"/>
      <c r="HZ128" s="76"/>
      <c r="IA128" s="76"/>
      <c r="IB128" s="76"/>
      <c r="IC128" s="76"/>
      <c r="ID128" s="76"/>
      <c r="IE128" s="76"/>
      <c r="IF128" s="76"/>
      <c r="IG128" s="76"/>
      <c r="IH128" s="76"/>
      <c r="II128" s="76"/>
      <c r="IJ128" s="76"/>
      <c r="IK128" s="76"/>
      <c r="IL128" s="76"/>
      <c r="IM128" s="76"/>
      <c r="IN128" s="76"/>
      <c r="IO128" s="76"/>
      <c r="IP128" s="76"/>
      <c r="IQ128" s="76"/>
      <c r="IR128" s="76"/>
      <c r="IS128" s="76"/>
      <c r="IT128" s="76"/>
      <c r="IU128" s="76"/>
    </row>
    <row r="129" spans="1:255" ht="12.75">
      <c r="A129" s="92">
        <v>431228</v>
      </c>
      <c r="B129" s="93" t="s">
        <v>168</v>
      </c>
      <c r="C129" s="91">
        <v>79942243.859999999</v>
      </c>
      <c r="D129" s="91">
        <v>15252420</v>
      </c>
      <c r="E129" s="91">
        <v>13856090</v>
      </c>
      <c r="F129" s="91">
        <v>1396330</v>
      </c>
      <c r="G129" s="91">
        <v>0</v>
      </c>
      <c r="H129" s="91">
        <v>0</v>
      </c>
      <c r="I129" s="91">
        <v>64539000</v>
      </c>
      <c r="J129" s="91">
        <v>59779400</v>
      </c>
      <c r="K129" s="91">
        <v>44708000</v>
      </c>
      <c r="L129" s="91">
        <v>11978000</v>
      </c>
      <c r="M129" s="91">
        <v>0</v>
      </c>
      <c r="N129" s="91">
        <v>3093400</v>
      </c>
      <c r="O129" s="91">
        <v>3759600</v>
      </c>
      <c r="P129" s="91">
        <v>2106000</v>
      </c>
      <c r="Q129" s="91">
        <v>0</v>
      </c>
      <c r="R129" s="91">
        <v>1653600</v>
      </c>
      <c r="S129" s="91">
        <v>1000000</v>
      </c>
      <c r="T129" s="91">
        <v>112141.13</v>
      </c>
      <c r="U129" s="91">
        <v>0</v>
      </c>
      <c r="V129" s="91">
        <v>38682.730000000003</v>
      </c>
      <c r="W129" s="91">
        <v>0</v>
      </c>
      <c r="X129" s="91">
        <v>0</v>
      </c>
      <c r="Y129" s="91">
        <v>63384211.450000003</v>
      </c>
      <c r="Z129" s="91">
        <v>62367585.400000006</v>
      </c>
      <c r="AA129" s="91">
        <v>60057257.740000002</v>
      </c>
      <c r="AB129" s="91">
        <v>2310327.66</v>
      </c>
      <c r="AC129" s="91">
        <v>653080.88</v>
      </c>
      <c r="AD129" s="91">
        <v>955128</v>
      </c>
      <c r="AE129" s="91">
        <v>61498.05</v>
      </c>
      <c r="AF129" s="91">
        <v>0</v>
      </c>
      <c r="AG129" s="91">
        <v>0</v>
      </c>
      <c r="AH129" s="91">
        <v>142181255.83000001</v>
      </c>
      <c r="AI129" s="91">
        <v>141404684.31</v>
      </c>
      <c r="AJ129" s="91">
        <v>16558032.409999996</v>
      </c>
      <c r="AK129" s="91">
        <v>16835890.149999999</v>
      </c>
      <c r="AL129" s="91">
        <v>158739288.24000001</v>
      </c>
      <c r="AM129" s="91">
        <v>158240574.46000001</v>
      </c>
      <c r="AN129" s="91">
        <v>178820</v>
      </c>
      <c r="AO129" s="91">
        <v>60057257.740000002</v>
      </c>
      <c r="AP129" s="91">
        <v>49475559.740000002</v>
      </c>
      <c r="AQ129" s="91">
        <v>7407008</v>
      </c>
      <c r="AR129" s="91">
        <v>0</v>
      </c>
      <c r="AS129" s="91">
        <v>3174690</v>
      </c>
      <c r="AT129" s="91">
        <v>60386607.810000002</v>
      </c>
      <c r="AU129" s="91">
        <v>49782552.310000002</v>
      </c>
      <c r="AV129" s="91">
        <v>7422968</v>
      </c>
      <c r="AW129" s="91">
        <v>0</v>
      </c>
      <c r="AX129" s="91">
        <v>3181087.5</v>
      </c>
      <c r="AY129" s="91">
        <v>-329350.07</v>
      </c>
      <c r="AZ129" s="91">
        <v>-306992.57</v>
      </c>
      <c r="BA129" s="91">
        <v>-15960</v>
      </c>
      <c r="BB129" s="91">
        <v>0</v>
      </c>
      <c r="BC129" s="91">
        <v>-6397.5</v>
      </c>
      <c r="BD129" s="76">
        <f t="shared" si="1"/>
        <v>706794</v>
      </c>
      <c r="BE129" s="76"/>
      <c r="BF129" s="76"/>
      <c r="BG129" s="76"/>
      <c r="BH129" s="76"/>
      <c r="BI129" s="76"/>
      <c r="BJ129" s="76"/>
      <c r="BK129" s="76"/>
      <c r="BL129" s="76"/>
      <c r="BM129" s="76"/>
      <c r="BN129" s="76"/>
      <c r="BO129" s="76"/>
      <c r="BP129" s="76"/>
      <c r="BQ129" s="76"/>
      <c r="BR129" s="76"/>
      <c r="BS129" s="76"/>
      <c r="BT129" s="76"/>
      <c r="BU129" s="76"/>
      <c r="BV129" s="76"/>
      <c r="BW129" s="76"/>
      <c r="BX129" s="76"/>
      <c r="BY129" s="76"/>
      <c r="BZ129" s="76"/>
      <c r="CA129" s="76"/>
      <c r="CB129" s="76"/>
      <c r="CC129" s="76"/>
      <c r="CD129" s="76"/>
      <c r="CE129" s="76"/>
      <c r="CF129" s="76"/>
      <c r="CG129" s="76"/>
      <c r="CH129" s="76"/>
      <c r="CI129" s="76"/>
      <c r="CJ129" s="76"/>
      <c r="CK129" s="76"/>
      <c r="CL129" s="76"/>
      <c r="CM129" s="76"/>
      <c r="CN129" s="76"/>
      <c r="CO129" s="76"/>
      <c r="CP129" s="76"/>
      <c r="CQ129" s="76"/>
      <c r="CR129" s="76"/>
      <c r="CS129" s="76"/>
      <c r="CT129" s="76"/>
      <c r="CU129" s="76"/>
      <c r="CV129" s="76"/>
      <c r="CW129" s="76"/>
      <c r="CX129" s="76"/>
      <c r="CY129" s="76"/>
      <c r="CZ129" s="76"/>
      <c r="DA129" s="76"/>
      <c r="DB129" s="76"/>
      <c r="DC129" s="76"/>
      <c r="DD129" s="76"/>
      <c r="DE129" s="76"/>
      <c r="DF129" s="76"/>
      <c r="DG129" s="76"/>
      <c r="DH129" s="76"/>
      <c r="DI129" s="76"/>
      <c r="DJ129" s="76"/>
      <c r="DK129" s="76"/>
      <c r="DL129" s="76"/>
      <c r="DM129" s="76"/>
      <c r="DN129" s="76"/>
      <c r="DO129" s="76"/>
      <c r="DP129" s="76"/>
      <c r="DQ129" s="76"/>
      <c r="DR129" s="76"/>
      <c r="DS129" s="76"/>
      <c r="DT129" s="76"/>
      <c r="DU129" s="76"/>
      <c r="DV129" s="76"/>
      <c r="DW129" s="76"/>
      <c r="DX129" s="76"/>
      <c r="DY129" s="76"/>
      <c r="DZ129" s="76"/>
      <c r="EA129" s="76"/>
      <c r="EB129" s="76"/>
      <c r="EC129" s="76"/>
      <c r="ED129" s="76"/>
      <c r="EE129" s="76"/>
      <c r="EF129" s="76"/>
      <c r="EG129" s="76"/>
      <c r="EH129" s="76"/>
      <c r="EI129" s="76"/>
      <c r="EJ129" s="76"/>
      <c r="EK129" s="76"/>
      <c r="EL129" s="76"/>
      <c r="EM129" s="76"/>
      <c r="EN129" s="76"/>
      <c r="EO129" s="76"/>
      <c r="EP129" s="76"/>
      <c r="EQ129" s="76"/>
      <c r="ER129" s="76"/>
      <c r="ES129" s="76"/>
      <c r="ET129" s="76"/>
      <c r="EU129" s="76"/>
      <c r="EV129" s="76"/>
      <c r="EW129" s="76"/>
      <c r="EX129" s="76"/>
      <c r="EY129" s="76"/>
      <c r="EZ129" s="76"/>
      <c r="FA129" s="76"/>
      <c r="FB129" s="76"/>
      <c r="FC129" s="76"/>
      <c r="FD129" s="76"/>
      <c r="FE129" s="76"/>
      <c r="FF129" s="76"/>
      <c r="FG129" s="76"/>
      <c r="FH129" s="76"/>
      <c r="FI129" s="76"/>
      <c r="FJ129" s="76"/>
      <c r="FK129" s="76"/>
      <c r="FL129" s="76"/>
      <c r="FM129" s="76"/>
      <c r="FN129" s="76"/>
      <c r="FO129" s="76"/>
      <c r="FP129" s="76"/>
      <c r="FQ129" s="76"/>
      <c r="FR129" s="76"/>
      <c r="FS129" s="76"/>
      <c r="FT129" s="76"/>
      <c r="FU129" s="76"/>
      <c r="FV129" s="76"/>
      <c r="FW129" s="76"/>
      <c r="FX129" s="76"/>
      <c r="FY129" s="76"/>
      <c r="FZ129" s="76"/>
      <c r="GA129" s="76"/>
      <c r="GB129" s="76"/>
      <c r="GC129" s="76"/>
      <c r="GD129" s="76"/>
      <c r="GE129" s="76"/>
      <c r="GF129" s="76"/>
      <c r="GG129" s="76"/>
      <c r="GH129" s="76"/>
      <c r="GI129" s="76"/>
      <c r="GJ129" s="76"/>
      <c r="GK129" s="76"/>
      <c r="GL129" s="76"/>
      <c r="GM129" s="76"/>
      <c r="GN129" s="76"/>
      <c r="GO129" s="76"/>
      <c r="GP129" s="76"/>
      <c r="GQ129" s="76"/>
      <c r="GR129" s="76"/>
      <c r="GS129" s="76"/>
      <c r="GT129" s="76"/>
      <c r="GU129" s="76"/>
      <c r="GV129" s="76"/>
      <c r="GW129" s="76"/>
      <c r="GX129" s="76"/>
      <c r="GY129" s="76"/>
      <c r="GZ129" s="76"/>
      <c r="HA129" s="76"/>
      <c r="HB129" s="76"/>
      <c r="HC129" s="76"/>
      <c r="HD129" s="76"/>
      <c r="HE129" s="76"/>
      <c r="HF129" s="76"/>
      <c r="HG129" s="76"/>
      <c r="HH129" s="76"/>
      <c r="HI129" s="76"/>
      <c r="HJ129" s="76"/>
      <c r="HK129" s="76"/>
      <c r="HL129" s="76"/>
      <c r="HM129" s="76"/>
      <c r="HN129" s="76"/>
      <c r="HO129" s="76"/>
      <c r="HP129" s="76"/>
      <c r="HQ129" s="76"/>
      <c r="HR129" s="76"/>
      <c r="HS129" s="76"/>
      <c r="HT129" s="76"/>
      <c r="HU129" s="76"/>
      <c r="HV129" s="76"/>
      <c r="HW129" s="76"/>
      <c r="HX129" s="76"/>
      <c r="HY129" s="76"/>
      <c r="HZ129" s="76"/>
      <c r="IA129" s="76"/>
      <c r="IB129" s="76"/>
      <c r="IC129" s="76"/>
      <c r="ID129" s="76"/>
      <c r="IE129" s="76"/>
      <c r="IF129" s="76"/>
      <c r="IG129" s="76"/>
      <c r="IH129" s="76"/>
      <c r="II129" s="76"/>
      <c r="IJ129" s="76"/>
      <c r="IK129" s="76"/>
      <c r="IL129" s="76"/>
      <c r="IM129" s="76"/>
      <c r="IN129" s="76"/>
      <c r="IO129" s="76"/>
      <c r="IP129" s="76"/>
      <c r="IQ129" s="76"/>
      <c r="IR129" s="76"/>
      <c r="IS129" s="76"/>
      <c r="IT129" s="76"/>
      <c r="IU129" s="76"/>
    </row>
    <row r="130" spans="1:255" ht="12.75">
      <c r="A130" s="92">
        <v>431229</v>
      </c>
      <c r="B130" s="93" t="s">
        <v>169</v>
      </c>
      <c r="C130" s="91">
        <v>51677263.889999993</v>
      </c>
      <c r="D130" s="91">
        <v>11593800</v>
      </c>
      <c r="E130" s="91">
        <v>10768200</v>
      </c>
      <c r="F130" s="91">
        <v>825600</v>
      </c>
      <c r="G130" s="91">
        <v>0</v>
      </c>
      <c r="H130" s="91">
        <v>0</v>
      </c>
      <c r="I130" s="91">
        <v>39683782.849999994</v>
      </c>
      <c r="J130" s="91">
        <v>35953010.049999997</v>
      </c>
      <c r="K130" s="91">
        <v>29648000</v>
      </c>
      <c r="L130" s="91">
        <v>4598000</v>
      </c>
      <c r="M130" s="91">
        <v>0</v>
      </c>
      <c r="N130" s="91">
        <v>1707010.05</v>
      </c>
      <c r="O130" s="91">
        <v>3730772.8</v>
      </c>
      <c r="P130" s="91">
        <v>1913000</v>
      </c>
      <c r="Q130" s="91">
        <v>0</v>
      </c>
      <c r="R130" s="91">
        <v>1817772.8</v>
      </c>
      <c r="S130" s="91">
        <v>0</v>
      </c>
      <c r="T130" s="91">
        <v>306750.34999999998</v>
      </c>
      <c r="U130" s="91">
        <v>0</v>
      </c>
      <c r="V130" s="91">
        <v>92930.69</v>
      </c>
      <c r="W130" s="91">
        <v>0</v>
      </c>
      <c r="X130" s="91">
        <v>0</v>
      </c>
      <c r="Y130" s="91">
        <v>35556646.649999999</v>
      </c>
      <c r="Z130" s="91">
        <v>35508682.359999999</v>
      </c>
      <c r="AA130" s="91">
        <v>34662992.589999996</v>
      </c>
      <c r="AB130" s="91">
        <v>845689.77</v>
      </c>
      <c r="AC130" s="91">
        <v>298727.11</v>
      </c>
      <c r="AD130" s="91">
        <v>0</v>
      </c>
      <c r="AE130" s="91">
        <v>47964.29</v>
      </c>
      <c r="AF130" s="91">
        <v>0</v>
      </c>
      <c r="AG130" s="91">
        <v>0</v>
      </c>
      <c r="AH130" s="91">
        <v>95217119.780000001</v>
      </c>
      <c r="AI130" s="91">
        <v>94088732.239999995</v>
      </c>
      <c r="AJ130" s="91">
        <v>16120617.239999995</v>
      </c>
      <c r="AK130" s="91">
        <v>14830599.780000001</v>
      </c>
      <c r="AL130" s="91">
        <v>111337737.02</v>
      </c>
      <c r="AM130" s="91">
        <v>108919332.02</v>
      </c>
      <c r="AN130" s="91">
        <v>591020</v>
      </c>
      <c r="AO130" s="91">
        <v>34662992.590000004</v>
      </c>
      <c r="AP130" s="91">
        <v>28555897.48</v>
      </c>
      <c r="AQ130" s="91">
        <v>4476456.1100000003</v>
      </c>
      <c r="AR130" s="91">
        <v>0</v>
      </c>
      <c r="AS130" s="91">
        <v>1630639</v>
      </c>
      <c r="AT130" s="91">
        <v>34818102.230000004</v>
      </c>
      <c r="AU130" s="91">
        <v>28701126.23</v>
      </c>
      <c r="AV130" s="91">
        <v>4483404.5</v>
      </c>
      <c r="AW130" s="91">
        <v>0</v>
      </c>
      <c r="AX130" s="91">
        <v>1633571.5</v>
      </c>
      <c r="AY130" s="91">
        <v>-155109.64000000001</v>
      </c>
      <c r="AZ130" s="91">
        <v>-145228.75</v>
      </c>
      <c r="BA130" s="91">
        <v>-6948.39</v>
      </c>
      <c r="BB130" s="91">
        <v>0</v>
      </c>
      <c r="BC130" s="91">
        <v>-2932.5</v>
      </c>
      <c r="BD130" s="76">
        <f t="shared" si="1"/>
        <v>407941</v>
      </c>
      <c r="BE130" s="76"/>
      <c r="BF130" s="76"/>
      <c r="BG130" s="76"/>
      <c r="BH130" s="76"/>
      <c r="BI130" s="76"/>
      <c r="BJ130" s="76"/>
      <c r="BK130" s="76"/>
      <c r="BL130" s="76"/>
      <c r="BM130" s="76"/>
      <c r="BN130" s="76"/>
      <c r="BO130" s="76"/>
      <c r="BP130" s="76"/>
      <c r="BQ130" s="76"/>
      <c r="BR130" s="76"/>
      <c r="BS130" s="76"/>
      <c r="BT130" s="76"/>
      <c r="BU130" s="76"/>
      <c r="BV130" s="76"/>
      <c r="BW130" s="76"/>
      <c r="BX130" s="76"/>
      <c r="BY130" s="76"/>
      <c r="BZ130" s="76"/>
      <c r="CA130" s="76"/>
      <c r="CB130" s="76"/>
      <c r="CC130" s="76"/>
      <c r="CD130" s="76"/>
      <c r="CE130" s="76"/>
      <c r="CF130" s="76"/>
      <c r="CG130" s="76"/>
      <c r="CH130" s="76"/>
      <c r="CI130" s="76"/>
      <c r="CJ130" s="76"/>
      <c r="CK130" s="76"/>
      <c r="CL130" s="76"/>
      <c r="CM130" s="76"/>
      <c r="CN130" s="76"/>
      <c r="CO130" s="76"/>
      <c r="CP130" s="76"/>
      <c r="CQ130" s="76"/>
      <c r="CR130" s="76"/>
      <c r="CS130" s="76"/>
      <c r="CT130" s="76"/>
      <c r="CU130" s="76"/>
      <c r="CV130" s="76"/>
      <c r="CW130" s="76"/>
      <c r="CX130" s="76"/>
      <c r="CY130" s="76"/>
      <c r="CZ130" s="76"/>
      <c r="DA130" s="76"/>
      <c r="DB130" s="76"/>
      <c r="DC130" s="76"/>
      <c r="DD130" s="76"/>
      <c r="DE130" s="76"/>
      <c r="DF130" s="76"/>
      <c r="DG130" s="76"/>
      <c r="DH130" s="76"/>
      <c r="DI130" s="76"/>
      <c r="DJ130" s="76"/>
      <c r="DK130" s="76"/>
      <c r="DL130" s="76"/>
      <c r="DM130" s="76"/>
      <c r="DN130" s="76"/>
      <c r="DO130" s="76"/>
      <c r="DP130" s="76"/>
      <c r="DQ130" s="76"/>
      <c r="DR130" s="76"/>
      <c r="DS130" s="76"/>
      <c r="DT130" s="76"/>
      <c r="DU130" s="76"/>
      <c r="DV130" s="76"/>
      <c r="DW130" s="76"/>
      <c r="DX130" s="76"/>
      <c r="DY130" s="76"/>
      <c r="DZ130" s="76"/>
      <c r="EA130" s="76"/>
      <c r="EB130" s="76"/>
      <c r="EC130" s="76"/>
      <c r="ED130" s="76"/>
      <c r="EE130" s="76"/>
      <c r="EF130" s="76"/>
      <c r="EG130" s="76"/>
      <c r="EH130" s="76"/>
      <c r="EI130" s="76"/>
      <c r="EJ130" s="76"/>
      <c r="EK130" s="76"/>
      <c r="EL130" s="76"/>
      <c r="EM130" s="76"/>
      <c r="EN130" s="76"/>
      <c r="EO130" s="76"/>
      <c r="EP130" s="76"/>
      <c r="EQ130" s="76"/>
      <c r="ER130" s="76"/>
      <c r="ES130" s="76"/>
      <c r="ET130" s="76"/>
      <c r="EU130" s="76"/>
      <c r="EV130" s="76"/>
      <c r="EW130" s="76"/>
      <c r="EX130" s="76"/>
      <c r="EY130" s="76"/>
      <c r="EZ130" s="76"/>
      <c r="FA130" s="76"/>
      <c r="FB130" s="76"/>
      <c r="FC130" s="76"/>
      <c r="FD130" s="76"/>
      <c r="FE130" s="76"/>
      <c r="FF130" s="76"/>
      <c r="FG130" s="76"/>
      <c r="FH130" s="76"/>
      <c r="FI130" s="76"/>
      <c r="FJ130" s="76"/>
      <c r="FK130" s="76"/>
      <c r="FL130" s="76"/>
      <c r="FM130" s="76"/>
      <c r="FN130" s="76"/>
      <c r="FO130" s="76"/>
      <c r="FP130" s="76"/>
      <c r="FQ130" s="76"/>
      <c r="FR130" s="76"/>
      <c r="FS130" s="76"/>
      <c r="FT130" s="76"/>
      <c r="FU130" s="76"/>
      <c r="FV130" s="76"/>
      <c r="FW130" s="76"/>
      <c r="FX130" s="76"/>
      <c r="FY130" s="76"/>
      <c r="FZ130" s="76"/>
      <c r="GA130" s="76"/>
      <c r="GB130" s="76"/>
      <c r="GC130" s="76"/>
      <c r="GD130" s="76"/>
      <c r="GE130" s="76"/>
      <c r="GF130" s="76"/>
      <c r="GG130" s="76"/>
      <c r="GH130" s="76"/>
      <c r="GI130" s="76"/>
      <c r="GJ130" s="76"/>
      <c r="GK130" s="76"/>
      <c r="GL130" s="76"/>
      <c r="GM130" s="76"/>
      <c r="GN130" s="76"/>
      <c r="GO130" s="76"/>
      <c r="GP130" s="76"/>
      <c r="GQ130" s="76"/>
      <c r="GR130" s="76"/>
      <c r="GS130" s="76"/>
      <c r="GT130" s="76"/>
      <c r="GU130" s="76"/>
      <c r="GV130" s="76"/>
      <c r="GW130" s="76"/>
      <c r="GX130" s="76"/>
      <c r="GY130" s="76"/>
      <c r="GZ130" s="76"/>
      <c r="HA130" s="76"/>
      <c r="HB130" s="76"/>
      <c r="HC130" s="76"/>
      <c r="HD130" s="76"/>
      <c r="HE130" s="76"/>
      <c r="HF130" s="76"/>
      <c r="HG130" s="76"/>
      <c r="HH130" s="76"/>
      <c r="HI130" s="76"/>
      <c r="HJ130" s="76"/>
      <c r="HK130" s="76"/>
      <c r="HL130" s="76"/>
      <c r="HM130" s="76"/>
      <c r="HN130" s="76"/>
      <c r="HO130" s="76"/>
      <c r="HP130" s="76"/>
      <c r="HQ130" s="76"/>
      <c r="HR130" s="76"/>
      <c r="HS130" s="76"/>
      <c r="HT130" s="76"/>
      <c r="HU130" s="76"/>
      <c r="HV130" s="76"/>
      <c r="HW130" s="76"/>
      <c r="HX130" s="76"/>
      <c r="HY130" s="76"/>
      <c r="HZ130" s="76"/>
      <c r="IA130" s="76"/>
      <c r="IB130" s="76"/>
      <c r="IC130" s="76"/>
      <c r="ID130" s="76"/>
      <c r="IE130" s="76"/>
      <c r="IF130" s="76"/>
      <c r="IG130" s="76"/>
      <c r="IH130" s="76"/>
      <c r="II130" s="76"/>
      <c r="IJ130" s="76"/>
      <c r="IK130" s="76"/>
      <c r="IL130" s="76"/>
      <c r="IM130" s="76"/>
      <c r="IN130" s="76"/>
      <c r="IO130" s="76"/>
      <c r="IP130" s="76"/>
      <c r="IQ130" s="76"/>
      <c r="IR130" s="76"/>
      <c r="IS130" s="76"/>
      <c r="IT130" s="76"/>
      <c r="IU130" s="76"/>
    </row>
    <row r="131" spans="1:255" ht="12.75">
      <c r="A131" s="92">
        <v>431230</v>
      </c>
      <c r="B131" s="93" t="s">
        <v>170</v>
      </c>
      <c r="C131" s="91">
        <v>50511661.43</v>
      </c>
      <c r="D131" s="91">
        <v>11750340</v>
      </c>
      <c r="E131" s="91">
        <v>9950940</v>
      </c>
      <c r="F131" s="91">
        <v>701520</v>
      </c>
      <c r="G131" s="91">
        <v>1097880</v>
      </c>
      <c r="H131" s="91">
        <v>0</v>
      </c>
      <c r="I131" s="91">
        <v>38546000</v>
      </c>
      <c r="J131" s="91">
        <v>35583000</v>
      </c>
      <c r="K131" s="91">
        <v>29352000</v>
      </c>
      <c r="L131" s="91">
        <v>4581000</v>
      </c>
      <c r="M131" s="91">
        <v>0</v>
      </c>
      <c r="N131" s="91">
        <v>1650000</v>
      </c>
      <c r="O131" s="91">
        <v>2963000</v>
      </c>
      <c r="P131" s="91">
        <v>1663000</v>
      </c>
      <c r="Q131" s="91">
        <v>0</v>
      </c>
      <c r="R131" s="91">
        <v>1300000</v>
      </c>
      <c r="S131" s="91">
        <v>0</v>
      </c>
      <c r="T131" s="91">
        <v>188096.89</v>
      </c>
      <c r="U131" s="91">
        <v>0</v>
      </c>
      <c r="V131" s="91">
        <v>27224.54</v>
      </c>
      <c r="W131" s="91">
        <v>0</v>
      </c>
      <c r="X131" s="91">
        <v>0</v>
      </c>
      <c r="Y131" s="91">
        <v>35832976.579999998</v>
      </c>
      <c r="Z131" s="91">
        <v>35761278.93</v>
      </c>
      <c r="AA131" s="91">
        <v>34599865</v>
      </c>
      <c r="AB131" s="91">
        <v>1161413.9300000002</v>
      </c>
      <c r="AC131" s="91">
        <v>319099.33</v>
      </c>
      <c r="AD131" s="91">
        <v>0</v>
      </c>
      <c r="AE131" s="91">
        <v>71697.649999999994</v>
      </c>
      <c r="AF131" s="91">
        <v>0</v>
      </c>
      <c r="AG131" s="91">
        <v>0</v>
      </c>
      <c r="AH131" s="91">
        <v>96053921.930000007</v>
      </c>
      <c r="AI131" s="91">
        <v>94648618.900000006</v>
      </c>
      <c r="AJ131" s="91">
        <v>14678684.850000001</v>
      </c>
      <c r="AK131" s="91">
        <v>13695549.85</v>
      </c>
      <c r="AL131" s="91">
        <v>110732606.78</v>
      </c>
      <c r="AM131" s="91">
        <v>108344168.75</v>
      </c>
      <c r="AN131" s="91">
        <v>180000</v>
      </c>
      <c r="AO131" s="91">
        <v>34599865</v>
      </c>
      <c r="AP131" s="91">
        <v>28501685</v>
      </c>
      <c r="AQ131" s="91">
        <v>4470671</v>
      </c>
      <c r="AR131" s="91">
        <v>0</v>
      </c>
      <c r="AS131" s="91">
        <v>1627509</v>
      </c>
      <c r="AT131" s="91">
        <v>34642590.5</v>
      </c>
      <c r="AU131" s="91">
        <v>28542120</v>
      </c>
      <c r="AV131" s="91">
        <v>4472008.5</v>
      </c>
      <c r="AW131" s="91">
        <v>0</v>
      </c>
      <c r="AX131" s="91">
        <v>1628462</v>
      </c>
      <c r="AY131" s="91">
        <v>-42725.5</v>
      </c>
      <c r="AZ131" s="91">
        <v>-40435</v>
      </c>
      <c r="BA131" s="91">
        <v>-1337.5</v>
      </c>
      <c r="BB131" s="91">
        <v>0</v>
      </c>
      <c r="BC131" s="91">
        <v>-953</v>
      </c>
      <c r="BD131" s="76">
        <f t="shared" si="1"/>
        <v>407167</v>
      </c>
      <c r="BE131" s="76"/>
      <c r="BF131" s="76"/>
      <c r="BG131" s="76"/>
      <c r="BH131" s="76"/>
      <c r="BI131" s="76"/>
      <c r="BJ131" s="76"/>
      <c r="BK131" s="76"/>
      <c r="BL131" s="76"/>
      <c r="BM131" s="76"/>
      <c r="BN131" s="76"/>
      <c r="BO131" s="76"/>
      <c r="BP131" s="76"/>
      <c r="BQ131" s="76"/>
      <c r="BR131" s="76"/>
      <c r="BS131" s="76"/>
      <c r="BT131" s="76"/>
      <c r="BU131" s="76"/>
      <c r="BV131" s="76"/>
      <c r="BW131" s="76"/>
      <c r="BX131" s="76"/>
      <c r="BY131" s="76"/>
      <c r="BZ131" s="76"/>
      <c r="CA131" s="76"/>
      <c r="CB131" s="76"/>
      <c r="CC131" s="76"/>
      <c r="CD131" s="76"/>
      <c r="CE131" s="76"/>
      <c r="CF131" s="76"/>
      <c r="CG131" s="76"/>
      <c r="CH131" s="76"/>
      <c r="CI131" s="76"/>
      <c r="CJ131" s="76"/>
      <c r="CK131" s="76"/>
      <c r="CL131" s="76"/>
      <c r="CM131" s="76"/>
      <c r="CN131" s="76"/>
      <c r="CO131" s="76"/>
      <c r="CP131" s="76"/>
      <c r="CQ131" s="76"/>
      <c r="CR131" s="76"/>
      <c r="CS131" s="76"/>
      <c r="CT131" s="76"/>
      <c r="CU131" s="76"/>
      <c r="CV131" s="76"/>
      <c r="CW131" s="76"/>
      <c r="CX131" s="76"/>
      <c r="CY131" s="76"/>
      <c r="CZ131" s="76"/>
      <c r="DA131" s="76"/>
      <c r="DB131" s="76"/>
      <c r="DC131" s="76"/>
      <c r="DD131" s="76"/>
      <c r="DE131" s="76"/>
      <c r="DF131" s="76"/>
      <c r="DG131" s="76"/>
      <c r="DH131" s="76"/>
      <c r="DI131" s="76"/>
      <c r="DJ131" s="76"/>
      <c r="DK131" s="76"/>
      <c r="DL131" s="76"/>
      <c r="DM131" s="76"/>
      <c r="DN131" s="76"/>
      <c r="DO131" s="76"/>
      <c r="DP131" s="76"/>
      <c r="DQ131" s="76"/>
      <c r="DR131" s="76"/>
      <c r="DS131" s="76"/>
      <c r="DT131" s="76"/>
      <c r="DU131" s="76"/>
      <c r="DV131" s="76"/>
      <c r="DW131" s="76"/>
      <c r="DX131" s="76"/>
      <c r="DY131" s="76"/>
      <c r="DZ131" s="76"/>
      <c r="EA131" s="76"/>
      <c r="EB131" s="76"/>
      <c r="EC131" s="76"/>
      <c r="ED131" s="76"/>
      <c r="EE131" s="76"/>
      <c r="EF131" s="76"/>
      <c r="EG131" s="76"/>
      <c r="EH131" s="76"/>
      <c r="EI131" s="76"/>
      <c r="EJ131" s="76"/>
      <c r="EK131" s="76"/>
      <c r="EL131" s="76"/>
      <c r="EM131" s="76"/>
      <c r="EN131" s="76"/>
      <c r="EO131" s="76"/>
      <c r="EP131" s="76"/>
      <c r="EQ131" s="76"/>
      <c r="ER131" s="76"/>
      <c r="ES131" s="76"/>
      <c r="ET131" s="76"/>
      <c r="EU131" s="76"/>
      <c r="EV131" s="76"/>
      <c r="EW131" s="76"/>
      <c r="EX131" s="76"/>
      <c r="EY131" s="76"/>
      <c r="EZ131" s="76"/>
      <c r="FA131" s="76"/>
      <c r="FB131" s="76"/>
      <c r="FC131" s="76"/>
      <c r="FD131" s="76"/>
      <c r="FE131" s="76"/>
      <c r="FF131" s="76"/>
      <c r="FG131" s="76"/>
      <c r="FH131" s="76"/>
      <c r="FI131" s="76"/>
      <c r="FJ131" s="76"/>
      <c r="FK131" s="76"/>
      <c r="FL131" s="76"/>
      <c r="FM131" s="76"/>
      <c r="FN131" s="76"/>
      <c r="FO131" s="76"/>
      <c r="FP131" s="76"/>
      <c r="FQ131" s="76"/>
      <c r="FR131" s="76"/>
      <c r="FS131" s="76"/>
      <c r="FT131" s="76"/>
      <c r="FU131" s="76"/>
      <c r="FV131" s="76"/>
      <c r="FW131" s="76"/>
      <c r="FX131" s="76"/>
      <c r="FY131" s="76"/>
      <c r="FZ131" s="76"/>
      <c r="GA131" s="76"/>
      <c r="GB131" s="76"/>
      <c r="GC131" s="76"/>
      <c r="GD131" s="76"/>
      <c r="GE131" s="76"/>
      <c r="GF131" s="76"/>
      <c r="GG131" s="76"/>
      <c r="GH131" s="76"/>
      <c r="GI131" s="76"/>
      <c r="GJ131" s="76"/>
      <c r="GK131" s="76"/>
      <c r="GL131" s="76"/>
      <c r="GM131" s="76"/>
      <c r="GN131" s="76"/>
      <c r="GO131" s="76"/>
      <c r="GP131" s="76"/>
      <c r="GQ131" s="76"/>
      <c r="GR131" s="76"/>
      <c r="GS131" s="76"/>
      <c r="GT131" s="76"/>
      <c r="GU131" s="76"/>
      <c r="GV131" s="76"/>
      <c r="GW131" s="76"/>
      <c r="GX131" s="76"/>
      <c r="GY131" s="76"/>
      <c r="GZ131" s="76"/>
      <c r="HA131" s="76"/>
      <c r="HB131" s="76"/>
      <c r="HC131" s="76"/>
      <c r="HD131" s="76"/>
      <c r="HE131" s="76"/>
      <c r="HF131" s="76"/>
      <c r="HG131" s="76"/>
      <c r="HH131" s="76"/>
      <c r="HI131" s="76"/>
      <c r="HJ131" s="76"/>
      <c r="HK131" s="76"/>
      <c r="HL131" s="76"/>
      <c r="HM131" s="76"/>
      <c r="HN131" s="76"/>
      <c r="HO131" s="76"/>
      <c r="HP131" s="76"/>
      <c r="HQ131" s="76"/>
      <c r="HR131" s="76"/>
      <c r="HS131" s="76"/>
      <c r="HT131" s="76"/>
      <c r="HU131" s="76"/>
      <c r="HV131" s="76"/>
      <c r="HW131" s="76"/>
      <c r="HX131" s="76"/>
      <c r="HY131" s="76"/>
      <c r="HZ131" s="76"/>
      <c r="IA131" s="76"/>
      <c r="IB131" s="76"/>
      <c r="IC131" s="76"/>
      <c r="ID131" s="76"/>
      <c r="IE131" s="76"/>
      <c r="IF131" s="76"/>
      <c r="IG131" s="76"/>
      <c r="IH131" s="76"/>
      <c r="II131" s="76"/>
      <c r="IJ131" s="76"/>
      <c r="IK131" s="76"/>
      <c r="IL131" s="76"/>
      <c r="IM131" s="76"/>
      <c r="IN131" s="76"/>
      <c r="IO131" s="76"/>
      <c r="IP131" s="76"/>
      <c r="IQ131" s="76"/>
      <c r="IR131" s="76"/>
      <c r="IS131" s="76"/>
      <c r="IT131" s="76"/>
      <c r="IU131" s="76"/>
    </row>
    <row r="132" spans="1:255" ht="12.75">
      <c r="A132" s="92">
        <v>431240</v>
      </c>
      <c r="B132" s="93" t="s">
        <v>171</v>
      </c>
      <c r="C132" s="91">
        <v>4442559.76</v>
      </c>
      <c r="D132" s="91">
        <v>1181140</v>
      </c>
      <c r="E132" s="91">
        <v>925020</v>
      </c>
      <c r="F132" s="91">
        <v>256120</v>
      </c>
      <c r="G132" s="91">
        <v>0</v>
      </c>
      <c r="H132" s="91">
        <v>3000</v>
      </c>
      <c r="I132" s="91">
        <v>3155000</v>
      </c>
      <c r="J132" s="91">
        <v>2841000</v>
      </c>
      <c r="K132" s="91">
        <v>2262000</v>
      </c>
      <c r="L132" s="91">
        <v>110000</v>
      </c>
      <c r="M132" s="91">
        <v>0</v>
      </c>
      <c r="N132" s="91">
        <v>469000</v>
      </c>
      <c r="O132" s="91">
        <v>314000</v>
      </c>
      <c r="P132" s="91">
        <v>64000</v>
      </c>
      <c r="Q132" s="91">
        <v>0</v>
      </c>
      <c r="R132" s="91">
        <v>250000</v>
      </c>
      <c r="S132" s="91">
        <v>0</v>
      </c>
      <c r="T132" s="91">
        <v>15561.56</v>
      </c>
      <c r="U132" s="91">
        <v>0</v>
      </c>
      <c r="V132" s="91">
        <v>87858.2</v>
      </c>
      <c r="W132" s="91">
        <v>0</v>
      </c>
      <c r="X132" s="91">
        <v>0</v>
      </c>
      <c r="Y132" s="91">
        <v>3805425.42</v>
      </c>
      <c r="Z132" s="91">
        <v>3772196.35</v>
      </c>
      <c r="AA132" s="91">
        <v>3670973.92</v>
      </c>
      <c r="AB132" s="91">
        <v>101222.43</v>
      </c>
      <c r="AC132" s="91">
        <v>26295.040000000001</v>
      </c>
      <c r="AD132" s="91">
        <v>0</v>
      </c>
      <c r="AE132" s="91">
        <v>33229.07</v>
      </c>
      <c r="AF132" s="91">
        <v>0</v>
      </c>
      <c r="AG132" s="91">
        <v>0</v>
      </c>
      <c r="AH132" s="91">
        <v>9302007.7400000002</v>
      </c>
      <c r="AI132" s="91">
        <v>8276092.1600000001</v>
      </c>
      <c r="AJ132" s="91">
        <v>637134.33999999985</v>
      </c>
      <c r="AK132" s="91">
        <v>1467108.26</v>
      </c>
      <c r="AL132" s="91">
        <v>9939142.0800000001</v>
      </c>
      <c r="AM132" s="91">
        <v>9743200.4199999999</v>
      </c>
      <c r="AN132" s="91">
        <v>50000</v>
      </c>
      <c r="AO132" s="91">
        <v>3670973.92</v>
      </c>
      <c r="AP132" s="91">
        <v>3018266.21</v>
      </c>
      <c r="AQ132" s="91">
        <v>108663</v>
      </c>
      <c r="AR132" s="91">
        <v>0</v>
      </c>
      <c r="AS132" s="91">
        <v>544044.71</v>
      </c>
      <c r="AT132" s="91">
        <v>3747128.66</v>
      </c>
      <c r="AU132" s="91">
        <v>3087893.66</v>
      </c>
      <c r="AV132" s="91">
        <v>108663</v>
      </c>
      <c r="AW132" s="91">
        <v>0</v>
      </c>
      <c r="AX132" s="91">
        <v>550572</v>
      </c>
      <c r="AY132" s="91">
        <v>-76154.739999999991</v>
      </c>
      <c r="AZ132" s="91">
        <v>-69627.45</v>
      </c>
      <c r="BA132" s="91">
        <v>0</v>
      </c>
      <c r="BB132" s="91">
        <v>0</v>
      </c>
      <c r="BC132" s="91">
        <v>-6527.29</v>
      </c>
      <c r="BD132" s="76">
        <f t="shared" si="1"/>
        <v>43118</v>
      </c>
      <c r="BE132" s="76"/>
      <c r="BF132" s="76"/>
      <c r="BG132" s="76"/>
      <c r="BH132" s="76"/>
      <c r="BI132" s="76"/>
      <c r="BJ132" s="76"/>
      <c r="BK132" s="76"/>
      <c r="BL132" s="76"/>
      <c r="BM132" s="76"/>
      <c r="BN132" s="76"/>
      <c r="BO132" s="76"/>
      <c r="BP132" s="76"/>
      <c r="BQ132" s="76"/>
      <c r="BR132" s="76"/>
      <c r="BS132" s="76"/>
      <c r="BT132" s="76"/>
      <c r="BU132" s="76"/>
      <c r="BV132" s="76"/>
      <c r="BW132" s="76"/>
      <c r="BX132" s="76"/>
      <c r="BY132" s="76"/>
      <c r="BZ132" s="76"/>
      <c r="CA132" s="76"/>
      <c r="CB132" s="76"/>
      <c r="CC132" s="76"/>
      <c r="CD132" s="76"/>
      <c r="CE132" s="76"/>
      <c r="CF132" s="76"/>
      <c r="CG132" s="76"/>
      <c r="CH132" s="76"/>
      <c r="CI132" s="76"/>
      <c r="CJ132" s="76"/>
      <c r="CK132" s="76"/>
      <c r="CL132" s="76"/>
      <c r="CM132" s="76"/>
      <c r="CN132" s="76"/>
      <c r="CO132" s="76"/>
      <c r="CP132" s="76"/>
      <c r="CQ132" s="76"/>
      <c r="CR132" s="76"/>
      <c r="CS132" s="76"/>
      <c r="CT132" s="76"/>
      <c r="CU132" s="76"/>
      <c r="CV132" s="76"/>
      <c r="CW132" s="76"/>
      <c r="CX132" s="76"/>
      <c r="CY132" s="76"/>
      <c r="CZ132" s="76"/>
      <c r="DA132" s="76"/>
      <c r="DB132" s="76"/>
      <c r="DC132" s="76"/>
      <c r="DD132" s="76"/>
      <c r="DE132" s="76"/>
      <c r="DF132" s="76"/>
      <c r="DG132" s="76"/>
      <c r="DH132" s="76"/>
      <c r="DI132" s="76"/>
      <c r="DJ132" s="76"/>
      <c r="DK132" s="76"/>
      <c r="DL132" s="76"/>
      <c r="DM132" s="76"/>
      <c r="DN132" s="76"/>
      <c r="DO132" s="76"/>
      <c r="DP132" s="76"/>
      <c r="DQ132" s="76"/>
      <c r="DR132" s="76"/>
      <c r="DS132" s="76"/>
      <c r="DT132" s="76"/>
      <c r="DU132" s="76"/>
      <c r="DV132" s="76"/>
      <c r="DW132" s="76"/>
      <c r="DX132" s="76"/>
      <c r="DY132" s="76"/>
      <c r="DZ132" s="76"/>
      <c r="EA132" s="76"/>
      <c r="EB132" s="76"/>
      <c r="EC132" s="76"/>
      <c r="ED132" s="76"/>
      <c r="EE132" s="76"/>
      <c r="EF132" s="76"/>
      <c r="EG132" s="76"/>
      <c r="EH132" s="76"/>
      <c r="EI132" s="76"/>
      <c r="EJ132" s="76"/>
      <c r="EK132" s="76"/>
      <c r="EL132" s="76"/>
      <c r="EM132" s="76"/>
      <c r="EN132" s="76"/>
      <c r="EO132" s="76"/>
      <c r="EP132" s="76"/>
      <c r="EQ132" s="76"/>
      <c r="ER132" s="76"/>
      <c r="ES132" s="76"/>
      <c r="ET132" s="76"/>
      <c r="EU132" s="76"/>
      <c r="EV132" s="76"/>
      <c r="EW132" s="76"/>
      <c r="EX132" s="76"/>
      <c r="EY132" s="76"/>
      <c r="EZ132" s="76"/>
      <c r="FA132" s="76"/>
      <c r="FB132" s="76"/>
      <c r="FC132" s="76"/>
      <c r="FD132" s="76"/>
      <c r="FE132" s="76"/>
      <c r="FF132" s="76"/>
      <c r="FG132" s="76"/>
      <c r="FH132" s="76"/>
      <c r="FI132" s="76"/>
      <c r="FJ132" s="76"/>
      <c r="FK132" s="76"/>
      <c r="FL132" s="76"/>
      <c r="FM132" s="76"/>
      <c r="FN132" s="76"/>
      <c r="FO132" s="76"/>
      <c r="FP132" s="76"/>
      <c r="FQ132" s="76"/>
      <c r="FR132" s="76"/>
      <c r="FS132" s="76"/>
      <c r="FT132" s="76"/>
      <c r="FU132" s="76"/>
      <c r="FV132" s="76"/>
      <c r="FW132" s="76"/>
      <c r="FX132" s="76"/>
      <c r="FY132" s="76"/>
      <c r="FZ132" s="76"/>
      <c r="GA132" s="76"/>
      <c r="GB132" s="76"/>
      <c r="GC132" s="76"/>
      <c r="GD132" s="76"/>
      <c r="GE132" s="76"/>
      <c r="GF132" s="76"/>
      <c r="GG132" s="76"/>
      <c r="GH132" s="76"/>
      <c r="GI132" s="76"/>
      <c r="GJ132" s="76"/>
      <c r="GK132" s="76"/>
      <c r="GL132" s="76"/>
      <c r="GM132" s="76"/>
      <c r="GN132" s="76"/>
      <c r="GO132" s="76"/>
      <c r="GP132" s="76"/>
      <c r="GQ132" s="76"/>
      <c r="GR132" s="76"/>
      <c r="GS132" s="76"/>
      <c r="GT132" s="76"/>
      <c r="GU132" s="76"/>
      <c r="GV132" s="76"/>
      <c r="GW132" s="76"/>
      <c r="GX132" s="76"/>
      <c r="GY132" s="76"/>
      <c r="GZ132" s="76"/>
      <c r="HA132" s="76"/>
      <c r="HB132" s="76"/>
      <c r="HC132" s="76"/>
      <c r="HD132" s="76"/>
      <c r="HE132" s="76"/>
      <c r="HF132" s="76"/>
      <c r="HG132" s="76"/>
      <c r="HH132" s="76"/>
      <c r="HI132" s="76"/>
      <c r="HJ132" s="76"/>
      <c r="HK132" s="76"/>
      <c r="HL132" s="76"/>
      <c r="HM132" s="76"/>
      <c r="HN132" s="76"/>
      <c r="HO132" s="76"/>
      <c r="HP132" s="76"/>
      <c r="HQ132" s="76"/>
      <c r="HR132" s="76"/>
      <c r="HS132" s="76"/>
      <c r="HT132" s="76"/>
      <c r="HU132" s="76"/>
      <c r="HV132" s="76"/>
      <c r="HW132" s="76"/>
      <c r="HX132" s="76"/>
      <c r="HY132" s="76"/>
      <c r="HZ132" s="76"/>
      <c r="IA132" s="76"/>
      <c r="IB132" s="76"/>
      <c r="IC132" s="76"/>
      <c r="ID132" s="76"/>
      <c r="IE132" s="76"/>
      <c r="IF132" s="76"/>
      <c r="IG132" s="76"/>
      <c r="IH132" s="76"/>
      <c r="II132" s="76"/>
      <c r="IJ132" s="76"/>
      <c r="IK132" s="76"/>
      <c r="IL132" s="76"/>
      <c r="IM132" s="76"/>
      <c r="IN132" s="76"/>
      <c r="IO132" s="76"/>
      <c r="IP132" s="76"/>
      <c r="IQ132" s="76"/>
      <c r="IR132" s="76"/>
      <c r="IS132" s="76"/>
      <c r="IT132" s="76"/>
      <c r="IU132" s="76"/>
    </row>
    <row r="133" spans="1:255" ht="12.75">
      <c r="A133" s="92">
        <v>431281</v>
      </c>
      <c r="B133" s="93" t="s">
        <v>172</v>
      </c>
      <c r="C133" s="91">
        <v>106244049.05</v>
      </c>
      <c r="D133" s="91">
        <v>20270890</v>
      </c>
      <c r="E133" s="91">
        <v>16740840</v>
      </c>
      <c r="F133" s="91">
        <v>763800</v>
      </c>
      <c r="G133" s="91">
        <v>2766250</v>
      </c>
      <c r="H133" s="91">
        <v>0</v>
      </c>
      <c r="I133" s="91">
        <v>85558240</v>
      </c>
      <c r="J133" s="91">
        <v>80437700</v>
      </c>
      <c r="K133" s="91">
        <v>67097000</v>
      </c>
      <c r="L133" s="91">
        <v>8197000</v>
      </c>
      <c r="M133" s="91">
        <v>0</v>
      </c>
      <c r="N133" s="91">
        <v>5143700</v>
      </c>
      <c r="O133" s="91">
        <v>5120540</v>
      </c>
      <c r="P133" s="91">
        <v>2876000</v>
      </c>
      <c r="Q133" s="91">
        <v>0</v>
      </c>
      <c r="R133" s="91">
        <v>2244540</v>
      </c>
      <c r="S133" s="91">
        <v>0</v>
      </c>
      <c r="T133" s="91">
        <v>305566.77</v>
      </c>
      <c r="U133" s="91">
        <v>0</v>
      </c>
      <c r="V133" s="91">
        <v>109352.28</v>
      </c>
      <c r="W133" s="91">
        <v>0</v>
      </c>
      <c r="X133" s="91">
        <v>0</v>
      </c>
      <c r="Y133" s="91">
        <v>77668037.340000004</v>
      </c>
      <c r="Z133" s="91">
        <v>77537776.299999997</v>
      </c>
      <c r="AA133" s="91">
        <v>75430500.039999992</v>
      </c>
      <c r="AB133" s="91">
        <v>2107276.2600000002</v>
      </c>
      <c r="AC133" s="91">
        <v>565110.71</v>
      </c>
      <c r="AD133" s="91">
        <v>0</v>
      </c>
      <c r="AE133" s="91">
        <v>130261.04</v>
      </c>
      <c r="AF133" s="91">
        <v>0</v>
      </c>
      <c r="AG133" s="91">
        <v>0</v>
      </c>
      <c r="AH133" s="91">
        <v>155902764.75999999</v>
      </c>
      <c r="AI133" s="91">
        <v>156900216.03999999</v>
      </c>
      <c r="AJ133" s="91">
        <v>28576011.709999993</v>
      </c>
      <c r="AK133" s="91">
        <v>23568811.75</v>
      </c>
      <c r="AL133" s="91">
        <v>184478776.46999997</v>
      </c>
      <c r="AM133" s="91">
        <v>180469027.78999999</v>
      </c>
      <c r="AN133" s="91">
        <v>658240</v>
      </c>
      <c r="AO133" s="91">
        <v>75430500.039999992</v>
      </c>
      <c r="AP133" s="91">
        <v>62154400.039999999</v>
      </c>
      <c r="AQ133" s="91">
        <v>7965660</v>
      </c>
      <c r="AR133" s="91">
        <v>0</v>
      </c>
      <c r="AS133" s="91">
        <v>5310440</v>
      </c>
      <c r="AT133" s="91">
        <v>75575509.569999993</v>
      </c>
      <c r="AU133" s="91">
        <v>62299234.57</v>
      </c>
      <c r="AV133" s="91">
        <v>7965765</v>
      </c>
      <c r="AW133" s="91">
        <v>0</v>
      </c>
      <c r="AX133" s="91">
        <v>5310510</v>
      </c>
      <c r="AY133" s="91">
        <v>-145009.53</v>
      </c>
      <c r="AZ133" s="91">
        <v>-144834.53</v>
      </c>
      <c r="BA133" s="91">
        <v>-105</v>
      </c>
      <c r="BB133" s="91">
        <v>0</v>
      </c>
      <c r="BC133" s="91">
        <v>-70</v>
      </c>
      <c r="BD133" s="76">
        <f t="shared" si="1"/>
        <v>887920</v>
      </c>
      <c r="BE133" s="76"/>
      <c r="BF133" s="76"/>
      <c r="BG133" s="76"/>
      <c r="BH133" s="76"/>
      <c r="BI133" s="76"/>
      <c r="BJ133" s="76"/>
      <c r="BK133" s="76"/>
      <c r="BL133" s="76"/>
      <c r="BM133" s="76"/>
      <c r="BN133" s="76"/>
      <c r="BO133" s="76"/>
      <c r="BP133" s="76"/>
      <c r="BQ133" s="76"/>
      <c r="BR133" s="76"/>
      <c r="BS133" s="76"/>
      <c r="BT133" s="76"/>
      <c r="BU133" s="76"/>
      <c r="BV133" s="76"/>
      <c r="BW133" s="76"/>
      <c r="BX133" s="76"/>
      <c r="BY133" s="76"/>
      <c r="BZ133" s="76"/>
      <c r="CA133" s="76"/>
      <c r="CB133" s="76"/>
      <c r="CC133" s="76"/>
      <c r="CD133" s="76"/>
      <c r="CE133" s="76"/>
      <c r="CF133" s="76"/>
      <c r="CG133" s="76"/>
      <c r="CH133" s="76"/>
      <c r="CI133" s="76"/>
      <c r="CJ133" s="76"/>
      <c r="CK133" s="76"/>
      <c r="CL133" s="76"/>
      <c r="CM133" s="76"/>
      <c r="CN133" s="76"/>
      <c r="CO133" s="76"/>
      <c r="CP133" s="76"/>
      <c r="CQ133" s="76"/>
      <c r="CR133" s="76"/>
      <c r="CS133" s="76"/>
      <c r="CT133" s="76"/>
      <c r="CU133" s="76"/>
      <c r="CV133" s="76"/>
      <c r="CW133" s="76"/>
      <c r="CX133" s="76"/>
      <c r="CY133" s="76"/>
      <c r="CZ133" s="76"/>
      <c r="DA133" s="76"/>
      <c r="DB133" s="76"/>
      <c r="DC133" s="76"/>
      <c r="DD133" s="76"/>
      <c r="DE133" s="76"/>
      <c r="DF133" s="76"/>
      <c r="DG133" s="76"/>
      <c r="DH133" s="76"/>
      <c r="DI133" s="76"/>
      <c r="DJ133" s="76"/>
      <c r="DK133" s="76"/>
      <c r="DL133" s="76"/>
      <c r="DM133" s="76"/>
      <c r="DN133" s="76"/>
      <c r="DO133" s="76"/>
      <c r="DP133" s="76"/>
      <c r="DQ133" s="76"/>
      <c r="DR133" s="76"/>
      <c r="DS133" s="76"/>
      <c r="DT133" s="76"/>
      <c r="DU133" s="76"/>
      <c r="DV133" s="76"/>
      <c r="DW133" s="76"/>
      <c r="DX133" s="76"/>
      <c r="DY133" s="76"/>
      <c r="DZ133" s="76"/>
      <c r="EA133" s="76"/>
      <c r="EB133" s="76"/>
      <c r="EC133" s="76"/>
      <c r="ED133" s="76"/>
      <c r="EE133" s="76"/>
      <c r="EF133" s="76"/>
      <c r="EG133" s="76"/>
      <c r="EH133" s="76"/>
      <c r="EI133" s="76"/>
      <c r="EJ133" s="76"/>
      <c r="EK133" s="76"/>
      <c r="EL133" s="76"/>
      <c r="EM133" s="76"/>
      <c r="EN133" s="76"/>
      <c r="EO133" s="76"/>
      <c r="EP133" s="76"/>
      <c r="EQ133" s="76"/>
      <c r="ER133" s="76"/>
      <c r="ES133" s="76"/>
      <c r="ET133" s="76"/>
      <c r="EU133" s="76"/>
      <c r="EV133" s="76"/>
      <c r="EW133" s="76"/>
      <c r="EX133" s="76"/>
      <c r="EY133" s="76"/>
      <c r="EZ133" s="76"/>
      <c r="FA133" s="76"/>
      <c r="FB133" s="76"/>
      <c r="FC133" s="76"/>
      <c r="FD133" s="76"/>
      <c r="FE133" s="76"/>
      <c r="FF133" s="76"/>
      <c r="FG133" s="76"/>
      <c r="FH133" s="76"/>
      <c r="FI133" s="76"/>
      <c r="FJ133" s="76"/>
      <c r="FK133" s="76"/>
      <c r="FL133" s="76"/>
      <c r="FM133" s="76"/>
      <c r="FN133" s="76"/>
      <c r="FO133" s="76"/>
      <c r="FP133" s="76"/>
      <c r="FQ133" s="76"/>
      <c r="FR133" s="76"/>
      <c r="FS133" s="76"/>
      <c r="FT133" s="76"/>
      <c r="FU133" s="76"/>
      <c r="FV133" s="76"/>
      <c r="FW133" s="76"/>
      <c r="FX133" s="76"/>
      <c r="FY133" s="76"/>
      <c r="FZ133" s="76"/>
      <c r="GA133" s="76"/>
      <c r="GB133" s="76"/>
      <c r="GC133" s="76"/>
      <c r="GD133" s="76"/>
      <c r="GE133" s="76"/>
      <c r="GF133" s="76"/>
      <c r="GG133" s="76"/>
      <c r="GH133" s="76"/>
      <c r="GI133" s="76"/>
      <c r="GJ133" s="76"/>
      <c r="GK133" s="76"/>
      <c r="GL133" s="76"/>
      <c r="GM133" s="76"/>
      <c r="GN133" s="76"/>
      <c r="GO133" s="76"/>
      <c r="GP133" s="76"/>
      <c r="GQ133" s="76"/>
      <c r="GR133" s="76"/>
      <c r="GS133" s="76"/>
      <c r="GT133" s="76"/>
      <c r="GU133" s="76"/>
      <c r="GV133" s="76"/>
      <c r="GW133" s="76"/>
      <c r="GX133" s="76"/>
      <c r="GY133" s="76"/>
      <c r="GZ133" s="76"/>
      <c r="HA133" s="76"/>
      <c r="HB133" s="76"/>
      <c r="HC133" s="76"/>
      <c r="HD133" s="76"/>
      <c r="HE133" s="76"/>
      <c r="HF133" s="76"/>
      <c r="HG133" s="76"/>
      <c r="HH133" s="76"/>
      <c r="HI133" s="76"/>
      <c r="HJ133" s="76"/>
      <c r="HK133" s="76"/>
      <c r="HL133" s="76"/>
      <c r="HM133" s="76"/>
      <c r="HN133" s="76"/>
      <c r="HO133" s="76"/>
      <c r="HP133" s="76"/>
      <c r="HQ133" s="76"/>
      <c r="HR133" s="76"/>
      <c r="HS133" s="76"/>
      <c r="HT133" s="76"/>
      <c r="HU133" s="76"/>
      <c r="HV133" s="76"/>
      <c r="HW133" s="76"/>
      <c r="HX133" s="76"/>
      <c r="HY133" s="76"/>
      <c r="HZ133" s="76"/>
      <c r="IA133" s="76"/>
      <c r="IB133" s="76"/>
      <c r="IC133" s="76"/>
      <c r="ID133" s="76"/>
      <c r="IE133" s="76"/>
      <c r="IF133" s="76"/>
      <c r="IG133" s="76"/>
      <c r="IH133" s="76"/>
      <c r="II133" s="76"/>
      <c r="IJ133" s="76"/>
      <c r="IK133" s="76"/>
      <c r="IL133" s="76"/>
      <c r="IM133" s="76"/>
      <c r="IN133" s="76"/>
      <c r="IO133" s="76"/>
      <c r="IP133" s="76"/>
      <c r="IQ133" s="76"/>
      <c r="IR133" s="76"/>
      <c r="IS133" s="76"/>
      <c r="IT133" s="76"/>
      <c r="IU133" s="76"/>
    </row>
    <row r="134" spans="1:255" ht="12.75">
      <c r="A134" s="92">
        <v>431302</v>
      </c>
      <c r="B134" s="93" t="s">
        <v>152</v>
      </c>
      <c r="C134" s="91">
        <v>45359224.880000003</v>
      </c>
      <c r="D134" s="91">
        <v>11827100</v>
      </c>
      <c r="E134" s="91">
        <v>9217200</v>
      </c>
      <c r="F134" s="91">
        <v>2609900</v>
      </c>
      <c r="G134" s="91">
        <v>0</v>
      </c>
      <c r="H134" s="91">
        <v>0</v>
      </c>
      <c r="I134" s="91">
        <v>33127625</v>
      </c>
      <c r="J134" s="91">
        <v>29513271</v>
      </c>
      <c r="K134" s="91">
        <v>21715000</v>
      </c>
      <c r="L134" s="91">
        <v>2604000</v>
      </c>
      <c r="M134" s="91">
        <v>2438370</v>
      </c>
      <c r="N134" s="91">
        <v>2755901</v>
      </c>
      <c r="O134" s="91">
        <v>3614354</v>
      </c>
      <c r="P134" s="91">
        <v>594000</v>
      </c>
      <c r="Q134" s="91">
        <v>1173000</v>
      </c>
      <c r="R134" s="91">
        <v>1847354</v>
      </c>
      <c r="S134" s="91">
        <v>0</v>
      </c>
      <c r="T134" s="91">
        <v>336570.92</v>
      </c>
      <c r="U134" s="91">
        <v>0</v>
      </c>
      <c r="V134" s="91">
        <v>67928.960000000006</v>
      </c>
      <c r="W134" s="91">
        <v>0</v>
      </c>
      <c r="X134" s="91">
        <v>0</v>
      </c>
      <c r="Y134" s="91">
        <v>52649909.279999994</v>
      </c>
      <c r="Z134" s="91">
        <v>52632743.659999996</v>
      </c>
      <c r="AA134" s="91">
        <v>42422935</v>
      </c>
      <c r="AB134" s="91">
        <v>10209808.66</v>
      </c>
      <c r="AC134" s="91">
        <v>9248899.3000000007</v>
      </c>
      <c r="AD134" s="91">
        <v>0</v>
      </c>
      <c r="AE134" s="91">
        <v>17165.62</v>
      </c>
      <c r="AF134" s="91">
        <v>0</v>
      </c>
      <c r="AG134" s="91">
        <v>0</v>
      </c>
      <c r="AH134" s="91">
        <v>86097112.75</v>
      </c>
      <c r="AI134" s="91">
        <v>74814558.819999993</v>
      </c>
      <c r="AJ134" s="91">
        <v>-7290684.3999999911</v>
      </c>
      <c r="AK134" s="91">
        <v>5618979.6000000006</v>
      </c>
      <c r="AL134" s="91">
        <v>78806428.350000009</v>
      </c>
      <c r="AM134" s="91">
        <v>80433538.419999987</v>
      </c>
      <c r="AN134" s="91">
        <v>0</v>
      </c>
      <c r="AO134" s="91">
        <v>42422935</v>
      </c>
      <c r="AP134" s="91">
        <v>34834405</v>
      </c>
      <c r="AQ134" s="91">
        <v>3801637.5</v>
      </c>
      <c r="AR134" s="91">
        <v>1900818.75</v>
      </c>
      <c r="AS134" s="91">
        <v>1886073.75</v>
      </c>
      <c r="AT134" s="91">
        <v>42961225</v>
      </c>
      <c r="AU134" s="91">
        <v>35322200</v>
      </c>
      <c r="AV134" s="91">
        <v>3818920</v>
      </c>
      <c r="AW134" s="91">
        <v>1909460</v>
      </c>
      <c r="AX134" s="91">
        <v>1910645</v>
      </c>
      <c r="AY134" s="91">
        <v>-538290</v>
      </c>
      <c r="AZ134" s="91">
        <v>-487795</v>
      </c>
      <c r="BA134" s="91">
        <v>-17282.5</v>
      </c>
      <c r="BB134" s="91">
        <v>-8641.25</v>
      </c>
      <c r="BC134" s="91">
        <v>-24571.25</v>
      </c>
      <c r="BD134" s="76">
        <f t="shared" si="1"/>
        <v>497634</v>
      </c>
      <c r="BE134" s="76"/>
      <c r="BF134" s="76"/>
      <c r="BG134" s="76"/>
      <c r="BH134" s="76"/>
      <c r="BI134" s="76"/>
      <c r="BJ134" s="76"/>
      <c r="BK134" s="76"/>
      <c r="BL134" s="76"/>
      <c r="BM134" s="76"/>
      <c r="BN134" s="76"/>
      <c r="BO134" s="76"/>
      <c r="BP134" s="76"/>
      <c r="BQ134" s="76"/>
      <c r="BR134" s="76"/>
      <c r="BS134" s="76"/>
      <c r="BT134" s="76"/>
      <c r="BU134" s="76"/>
      <c r="BV134" s="76"/>
      <c r="BW134" s="76"/>
      <c r="BX134" s="76"/>
      <c r="BY134" s="76"/>
      <c r="BZ134" s="76"/>
      <c r="CA134" s="76"/>
      <c r="CB134" s="76"/>
      <c r="CC134" s="76"/>
      <c r="CD134" s="76"/>
      <c r="CE134" s="76"/>
      <c r="CF134" s="76"/>
      <c r="CG134" s="76"/>
      <c r="CH134" s="76"/>
      <c r="CI134" s="76"/>
      <c r="CJ134" s="76"/>
      <c r="CK134" s="76"/>
      <c r="CL134" s="76"/>
      <c r="CM134" s="76"/>
      <c r="CN134" s="76"/>
      <c r="CO134" s="76"/>
      <c r="CP134" s="76"/>
      <c r="CQ134" s="76"/>
      <c r="CR134" s="76"/>
      <c r="CS134" s="76"/>
      <c r="CT134" s="76"/>
      <c r="CU134" s="76"/>
      <c r="CV134" s="76"/>
      <c r="CW134" s="76"/>
      <c r="CX134" s="76"/>
      <c r="CY134" s="76"/>
      <c r="CZ134" s="76"/>
      <c r="DA134" s="76"/>
      <c r="DB134" s="76"/>
      <c r="DC134" s="76"/>
      <c r="DD134" s="76"/>
      <c r="DE134" s="76"/>
      <c r="DF134" s="76"/>
      <c r="DG134" s="76"/>
      <c r="DH134" s="76"/>
      <c r="DI134" s="76"/>
      <c r="DJ134" s="76"/>
      <c r="DK134" s="76"/>
      <c r="DL134" s="76"/>
      <c r="DM134" s="76"/>
      <c r="DN134" s="76"/>
      <c r="DO134" s="76"/>
      <c r="DP134" s="76"/>
      <c r="DQ134" s="76"/>
      <c r="DR134" s="76"/>
      <c r="DS134" s="76"/>
      <c r="DT134" s="76"/>
      <c r="DU134" s="76"/>
      <c r="DV134" s="76"/>
      <c r="DW134" s="76"/>
      <c r="DX134" s="76"/>
      <c r="DY134" s="76"/>
      <c r="DZ134" s="76"/>
      <c r="EA134" s="76"/>
      <c r="EB134" s="76"/>
      <c r="EC134" s="76"/>
      <c r="ED134" s="76"/>
      <c r="EE134" s="76"/>
      <c r="EF134" s="76"/>
      <c r="EG134" s="76"/>
      <c r="EH134" s="76"/>
      <c r="EI134" s="76"/>
      <c r="EJ134" s="76"/>
      <c r="EK134" s="76"/>
      <c r="EL134" s="76"/>
      <c r="EM134" s="76"/>
      <c r="EN134" s="76"/>
      <c r="EO134" s="76"/>
      <c r="EP134" s="76"/>
      <c r="EQ134" s="76"/>
      <c r="ER134" s="76"/>
      <c r="ES134" s="76"/>
      <c r="ET134" s="76"/>
      <c r="EU134" s="76"/>
      <c r="EV134" s="76"/>
      <c r="EW134" s="76"/>
      <c r="EX134" s="76"/>
      <c r="EY134" s="76"/>
      <c r="EZ134" s="76"/>
      <c r="FA134" s="76"/>
      <c r="FB134" s="76"/>
      <c r="FC134" s="76"/>
      <c r="FD134" s="76"/>
      <c r="FE134" s="76"/>
      <c r="FF134" s="76"/>
      <c r="FG134" s="76"/>
      <c r="FH134" s="76"/>
      <c r="FI134" s="76"/>
      <c r="FJ134" s="76"/>
      <c r="FK134" s="76"/>
      <c r="FL134" s="76"/>
      <c r="FM134" s="76"/>
      <c r="FN134" s="76"/>
      <c r="FO134" s="76"/>
      <c r="FP134" s="76"/>
      <c r="FQ134" s="76"/>
      <c r="FR134" s="76"/>
      <c r="FS134" s="76"/>
      <c r="FT134" s="76"/>
      <c r="FU134" s="76"/>
      <c r="FV134" s="76"/>
      <c r="FW134" s="76"/>
      <c r="FX134" s="76"/>
      <c r="FY134" s="76"/>
      <c r="FZ134" s="76"/>
      <c r="GA134" s="76"/>
      <c r="GB134" s="76"/>
      <c r="GC134" s="76"/>
      <c r="GD134" s="76"/>
      <c r="GE134" s="76"/>
      <c r="GF134" s="76"/>
      <c r="GG134" s="76"/>
      <c r="GH134" s="76"/>
      <c r="GI134" s="76"/>
      <c r="GJ134" s="76"/>
      <c r="GK134" s="76"/>
      <c r="GL134" s="76"/>
      <c r="GM134" s="76"/>
      <c r="GN134" s="76"/>
      <c r="GO134" s="76"/>
      <c r="GP134" s="76"/>
      <c r="GQ134" s="76"/>
      <c r="GR134" s="76"/>
      <c r="GS134" s="76"/>
      <c r="GT134" s="76"/>
      <c r="GU134" s="76"/>
      <c r="GV134" s="76"/>
      <c r="GW134" s="76"/>
      <c r="GX134" s="76"/>
      <c r="GY134" s="76"/>
      <c r="GZ134" s="76"/>
      <c r="HA134" s="76"/>
      <c r="HB134" s="76"/>
      <c r="HC134" s="76"/>
      <c r="HD134" s="76"/>
      <c r="HE134" s="76"/>
      <c r="HF134" s="76"/>
      <c r="HG134" s="76"/>
      <c r="HH134" s="76"/>
      <c r="HI134" s="76"/>
      <c r="HJ134" s="76"/>
      <c r="HK134" s="76"/>
      <c r="HL134" s="76"/>
      <c r="HM134" s="76"/>
      <c r="HN134" s="76"/>
      <c r="HO134" s="76"/>
      <c r="HP134" s="76"/>
      <c r="HQ134" s="76"/>
      <c r="HR134" s="76"/>
      <c r="HS134" s="76"/>
      <c r="HT134" s="76"/>
      <c r="HU134" s="76"/>
      <c r="HV134" s="76"/>
      <c r="HW134" s="76"/>
      <c r="HX134" s="76"/>
      <c r="HY134" s="76"/>
      <c r="HZ134" s="76"/>
      <c r="IA134" s="76"/>
      <c r="IB134" s="76"/>
      <c r="IC134" s="76"/>
      <c r="ID134" s="76"/>
      <c r="IE134" s="76"/>
      <c r="IF134" s="76"/>
      <c r="IG134" s="76"/>
      <c r="IH134" s="76"/>
      <c r="II134" s="76"/>
      <c r="IJ134" s="76"/>
      <c r="IK134" s="76"/>
      <c r="IL134" s="76"/>
      <c r="IM134" s="76"/>
      <c r="IN134" s="76"/>
      <c r="IO134" s="76"/>
      <c r="IP134" s="76"/>
      <c r="IQ134" s="76"/>
      <c r="IR134" s="76"/>
      <c r="IS134" s="76"/>
      <c r="IT134" s="76"/>
      <c r="IU134" s="76"/>
    </row>
    <row r="135" spans="1:255" ht="12.75">
      <c r="A135" s="92">
        <v>431321</v>
      </c>
      <c r="B135" s="93" t="s">
        <v>153</v>
      </c>
      <c r="C135" s="91">
        <v>200354401.67000002</v>
      </c>
      <c r="D135" s="91">
        <v>36467299</v>
      </c>
      <c r="E135" s="91">
        <v>34499900</v>
      </c>
      <c r="F135" s="91">
        <v>1967399</v>
      </c>
      <c r="G135" s="91">
        <v>0</v>
      </c>
      <c r="H135" s="91">
        <v>0</v>
      </c>
      <c r="I135" s="91">
        <v>163371958</v>
      </c>
      <c r="J135" s="91">
        <v>150386558</v>
      </c>
      <c r="K135" s="91">
        <v>119090000</v>
      </c>
      <c r="L135" s="91">
        <v>18377000</v>
      </c>
      <c r="M135" s="91">
        <v>0</v>
      </c>
      <c r="N135" s="91">
        <v>12919558</v>
      </c>
      <c r="O135" s="91">
        <v>12985400</v>
      </c>
      <c r="P135" s="91">
        <v>8487000</v>
      </c>
      <c r="Q135" s="91">
        <v>0</v>
      </c>
      <c r="R135" s="91">
        <v>4498400</v>
      </c>
      <c r="S135" s="91">
        <v>0</v>
      </c>
      <c r="T135" s="91">
        <v>327674.05</v>
      </c>
      <c r="U135" s="91">
        <v>50</v>
      </c>
      <c r="V135" s="91">
        <v>187420.62</v>
      </c>
      <c r="W135" s="91">
        <v>0</v>
      </c>
      <c r="X135" s="91">
        <v>0</v>
      </c>
      <c r="Y135" s="91">
        <v>145809483.34999999</v>
      </c>
      <c r="Z135" s="91">
        <v>145650438.19999999</v>
      </c>
      <c r="AA135" s="91">
        <v>138025452.34</v>
      </c>
      <c r="AB135" s="91">
        <v>7624985.8599999994</v>
      </c>
      <c r="AC135" s="91">
        <v>5537290.1900000004</v>
      </c>
      <c r="AD135" s="91">
        <v>0</v>
      </c>
      <c r="AE135" s="91">
        <v>159045.15</v>
      </c>
      <c r="AF135" s="91">
        <v>0</v>
      </c>
      <c r="AG135" s="91">
        <v>0</v>
      </c>
      <c r="AH135" s="91">
        <v>322724370.69</v>
      </c>
      <c r="AI135" s="91">
        <v>313695037.56</v>
      </c>
      <c r="AJ135" s="91">
        <v>54544918.320000023</v>
      </c>
      <c r="AK135" s="91">
        <v>42183812.659999996</v>
      </c>
      <c r="AL135" s="91">
        <v>377269289.00999999</v>
      </c>
      <c r="AM135" s="91">
        <v>355878850.22000003</v>
      </c>
      <c r="AN135" s="91">
        <v>408400</v>
      </c>
      <c r="AO135" s="91">
        <v>138025452.34</v>
      </c>
      <c r="AP135" s="91">
        <v>113928007.34</v>
      </c>
      <c r="AQ135" s="91">
        <v>16868211.5</v>
      </c>
      <c r="AR135" s="91">
        <v>0</v>
      </c>
      <c r="AS135" s="91">
        <v>7229233.5</v>
      </c>
      <c r="AT135" s="91">
        <v>138085271.93000001</v>
      </c>
      <c r="AU135" s="91">
        <v>113983181.93000001</v>
      </c>
      <c r="AV135" s="91">
        <v>16871463</v>
      </c>
      <c r="AW135" s="91">
        <v>0</v>
      </c>
      <c r="AX135" s="91">
        <v>7230627</v>
      </c>
      <c r="AY135" s="91">
        <v>-59819.59</v>
      </c>
      <c r="AZ135" s="91">
        <v>-55174.59</v>
      </c>
      <c r="BA135" s="91">
        <v>-3251.5</v>
      </c>
      <c r="BB135" s="91">
        <v>0</v>
      </c>
      <c r="BC135" s="91">
        <v>-1393.5</v>
      </c>
      <c r="BD135" s="76">
        <f t="shared" si="1"/>
        <v>1627543</v>
      </c>
      <c r="BE135" s="76"/>
      <c r="BF135" s="76"/>
      <c r="BG135" s="76"/>
      <c r="BH135" s="76"/>
      <c r="BI135" s="76"/>
      <c r="BJ135" s="76"/>
      <c r="BK135" s="76"/>
      <c r="BL135" s="76"/>
      <c r="BM135" s="76"/>
      <c r="BN135" s="76"/>
      <c r="BO135" s="76"/>
      <c r="BP135" s="76"/>
      <c r="BQ135" s="76"/>
      <c r="BR135" s="76"/>
      <c r="BS135" s="76"/>
      <c r="BT135" s="76"/>
      <c r="BU135" s="76"/>
      <c r="BV135" s="76"/>
      <c r="BW135" s="76"/>
      <c r="BX135" s="76"/>
      <c r="BY135" s="76"/>
      <c r="BZ135" s="76"/>
      <c r="CA135" s="76"/>
      <c r="CB135" s="76"/>
      <c r="CC135" s="76"/>
      <c r="CD135" s="76"/>
      <c r="CE135" s="76"/>
      <c r="CF135" s="76"/>
      <c r="CG135" s="76"/>
      <c r="CH135" s="76"/>
      <c r="CI135" s="76"/>
      <c r="CJ135" s="76"/>
      <c r="CK135" s="76"/>
      <c r="CL135" s="76"/>
      <c r="CM135" s="76"/>
      <c r="CN135" s="76"/>
      <c r="CO135" s="76"/>
      <c r="CP135" s="76"/>
      <c r="CQ135" s="76"/>
      <c r="CR135" s="76"/>
      <c r="CS135" s="76"/>
      <c r="CT135" s="76"/>
      <c r="CU135" s="76"/>
      <c r="CV135" s="76"/>
      <c r="CW135" s="76"/>
      <c r="CX135" s="76"/>
      <c r="CY135" s="76"/>
      <c r="CZ135" s="76"/>
      <c r="DA135" s="76"/>
      <c r="DB135" s="76"/>
      <c r="DC135" s="76"/>
      <c r="DD135" s="76"/>
      <c r="DE135" s="76"/>
      <c r="DF135" s="76"/>
      <c r="DG135" s="76"/>
      <c r="DH135" s="76"/>
      <c r="DI135" s="76"/>
      <c r="DJ135" s="76"/>
      <c r="DK135" s="76"/>
      <c r="DL135" s="76"/>
      <c r="DM135" s="76"/>
      <c r="DN135" s="76"/>
      <c r="DO135" s="76"/>
      <c r="DP135" s="76"/>
      <c r="DQ135" s="76"/>
      <c r="DR135" s="76"/>
      <c r="DS135" s="76"/>
      <c r="DT135" s="76"/>
      <c r="DU135" s="76"/>
      <c r="DV135" s="76"/>
      <c r="DW135" s="76"/>
      <c r="DX135" s="76"/>
      <c r="DY135" s="76"/>
      <c r="DZ135" s="76"/>
      <c r="EA135" s="76"/>
      <c r="EB135" s="76"/>
      <c r="EC135" s="76"/>
      <c r="ED135" s="76"/>
      <c r="EE135" s="76"/>
      <c r="EF135" s="76"/>
      <c r="EG135" s="76"/>
      <c r="EH135" s="76"/>
      <c r="EI135" s="76"/>
      <c r="EJ135" s="76"/>
      <c r="EK135" s="76"/>
      <c r="EL135" s="76"/>
      <c r="EM135" s="76"/>
      <c r="EN135" s="76"/>
      <c r="EO135" s="76"/>
      <c r="EP135" s="76"/>
      <c r="EQ135" s="76"/>
      <c r="ER135" s="76"/>
      <c r="ES135" s="76"/>
      <c r="ET135" s="76"/>
      <c r="EU135" s="76"/>
      <c r="EV135" s="76"/>
      <c r="EW135" s="76"/>
      <c r="EX135" s="76"/>
      <c r="EY135" s="76"/>
      <c r="EZ135" s="76"/>
      <c r="FA135" s="76"/>
      <c r="FB135" s="76"/>
      <c r="FC135" s="76"/>
      <c r="FD135" s="76"/>
      <c r="FE135" s="76"/>
      <c r="FF135" s="76"/>
      <c r="FG135" s="76"/>
      <c r="FH135" s="76"/>
      <c r="FI135" s="76"/>
      <c r="FJ135" s="76"/>
      <c r="FK135" s="76"/>
      <c r="FL135" s="76"/>
      <c r="FM135" s="76"/>
      <c r="FN135" s="76"/>
      <c r="FO135" s="76"/>
      <c r="FP135" s="76"/>
      <c r="FQ135" s="76"/>
      <c r="FR135" s="76"/>
      <c r="FS135" s="76"/>
      <c r="FT135" s="76"/>
      <c r="FU135" s="76"/>
      <c r="FV135" s="76"/>
      <c r="FW135" s="76"/>
      <c r="FX135" s="76"/>
      <c r="FY135" s="76"/>
      <c r="FZ135" s="76"/>
      <c r="GA135" s="76"/>
      <c r="GB135" s="76"/>
      <c r="GC135" s="76"/>
      <c r="GD135" s="76"/>
      <c r="GE135" s="76"/>
      <c r="GF135" s="76"/>
      <c r="GG135" s="76"/>
      <c r="GH135" s="76"/>
      <c r="GI135" s="76"/>
      <c r="GJ135" s="76"/>
      <c r="GK135" s="76"/>
      <c r="GL135" s="76"/>
      <c r="GM135" s="76"/>
      <c r="GN135" s="76"/>
      <c r="GO135" s="76"/>
      <c r="GP135" s="76"/>
      <c r="GQ135" s="76"/>
      <c r="GR135" s="76"/>
      <c r="GS135" s="76"/>
      <c r="GT135" s="76"/>
      <c r="GU135" s="76"/>
      <c r="GV135" s="76"/>
      <c r="GW135" s="76"/>
      <c r="GX135" s="76"/>
      <c r="GY135" s="76"/>
      <c r="GZ135" s="76"/>
      <c r="HA135" s="76"/>
      <c r="HB135" s="76"/>
      <c r="HC135" s="76"/>
      <c r="HD135" s="76"/>
      <c r="HE135" s="76"/>
      <c r="HF135" s="76"/>
      <c r="HG135" s="76"/>
      <c r="HH135" s="76"/>
      <c r="HI135" s="76"/>
      <c r="HJ135" s="76"/>
      <c r="HK135" s="76"/>
      <c r="HL135" s="76"/>
      <c r="HM135" s="76"/>
      <c r="HN135" s="76"/>
      <c r="HO135" s="76"/>
      <c r="HP135" s="76"/>
      <c r="HQ135" s="76"/>
      <c r="HR135" s="76"/>
      <c r="HS135" s="76"/>
      <c r="HT135" s="76"/>
      <c r="HU135" s="76"/>
      <c r="HV135" s="76"/>
      <c r="HW135" s="76"/>
      <c r="HX135" s="76"/>
      <c r="HY135" s="76"/>
      <c r="HZ135" s="76"/>
      <c r="IA135" s="76"/>
      <c r="IB135" s="76"/>
      <c r="IC135" s="76"/>
      <c r="ID135" s="76"/>
      <c r="IE135" s="76"/>
      <c r="IF135" s="76"/>
      <c r="IG135" s="76"/>
      <c r="IH135" s="76"/>
      <c r="II135" s="76"/>
      <c r="IJ135" s="76"/>
      <c r="IK135" s="76"/>
      <c r="IL135" s="76"/>
      <c r="IM135" s="76"/>
      <c r="IN135" s="76"/>
      <c r="IO135" s="76"/>
      <c r="IP135" s="76"/>
      <c r="IQ135" s="76"/>
      <c r="IR135" s="76"/>
      <c r="IS135" s="76"/>
      <c r="IT135" s="76"/>
      <c r="IU135" s="76"/>
    </row>
    <row r="136" spans="1:255" ht="12.75">
      <c r="A136" s="92">
        <v>431322</v>
      </c>
      <c r="B136" s="93" t="s">
        <v>154</v>
      </c>
      <c r="C136" s="91">
        <v>241065450.50999999</v>
      </c>
      <c r="D136" s="91">
        <v>44446600</v>
      </c>
      <c r="E136" s="91">
        <v>34800600</v>
      </c>
      <c r="F136" s="91">
        <v>9646000</v>
      </c>
      <c r="G136" s="91">
        <v>0</v>
      </c>
      <c r="H136" s="91">
        <v>0</v>
      </c>
      <c r="I136" s="91">
        <v>195901058</v>
      </c>
      <c r="J136" s="91">
        <v>185906716</v>
      </c>
      <c r="K136" s="91">
        <v>151774000</v>
      </c>
      <c r="L136" s="91">
        <v>27396000</v>
      </c>
      <c r="M136" s="91">
        <v>0</v>
      </c>
      <c r="N136" s="91">
        <v>6736716</v>
      </c>
      <c r="O136" s="91">
        <v>9994342</v>
      </c>
      <c r="P136" s="91">
        <v>7407000</v>
      </c>
      <c r="Q136" s="91">
        <v>0</v>
      </c>
      <c r="R136" s="91">
        <v>2587342</v>
      </c>
      <c r="S136" s="91">
        <v>0</v>
      </c>
      <c r="T136" s="91">
        <v>596361.72</v>
      </c>
      <c r="U136" s="91">
        <v>0</v>
      </c>
      <c r="V136" s="91">
        <v>121430.79</v>
      </c>
      <c r="W136" s="91">
        <v>0</v>
      </c>
      <c r="X136" s="91">
        <v>0</v>
      </c>
      <c r="Y136" s="91">
        <v>197045330.62</v>
      </c>
      <c r="Z136" s="91">
        <v>196932799.83000001</v>
      </c>
      <c r="AA136" s="91">
        <v>192134500.65000001</v>
      </c>
      <c r="AB136" s="91">
        <v>4798299.18</v>
      </c>
      <c r="AC136" s="91">
        <v>1079198.69</v>
      </c>
      <c r="AD136" s="91">
        <v>0</v>
      </c>
      <c r="AE136" s="91">
        <v>112530.79</v>
      </c>
      <c r="AF136" s="91">
        <v>0</v>
      </c>
      <c r="AG136" s="91">
        <v>0</v>
      </c>
      <c r="AH136" s="91">
        <v>373188538.89999998</v>
      </c>
      <c r="AI136" s="91">
        <v>353473608.10000002</v>
      </c>
      <c r="AJ136" s="91">
        <v>44020119.889999986</v>
      </c>
      <c r="AK136" s="91">
        <v>50247904.539999999</v>
      </c>
      <c r="AL136" s="91">
        <v>417208658.78999996</v>
      </c>
      <c r="AM136" s="91">
        <v>403721512.64000005</v>
      </c>
      <c r="AN136" s="91">
        <v>735700</v>
      </c>
      <c r="AO136" s="91">
        <v>192134500.64999998</v>
      </c>
      <c r="AP136" s="91">
        <v>158364992.22</v>
      </c>
      <c r="AQ136" s="91">
        <v>27016279.420000002</v>
      </c>
      <c r="AR136" s="91">
        <v>0</v>
      </c>
      <c r="AS136" s="91">
        <v>6753229.0099999998</v>
      </c>
      <c r="AT136" s="91">
        <v>193051692.28</v>
      </c>
      <c r="AU136" s="91">
        <v>159241582.28</v>
      </c>
      <c r="AV136" s="91">
        <v>27048088</v>
      </c>
      <c r="AW136" s="91">
        <v>0</v>
      </c>
      <c r="AX136" s="91">
        <v>6762022</v>
      </c>
      <c r="AY136" s="91">
        <v>-917191.63</v>
      </c>
      <c r="AZ136" s="91">
        <v>-876590.06</v>
      </c>
      <c r="BA136" s="91">
        <v>-31808.58</v>
      </c>
      <c r="BB136" s="91">
        <v>0</v>
      </c>
      <c r="BC136" s="91">
        <v>-8792.99</v>
      </c>
      <c r="BD136" s="76">
        <f t="shared" si="1"/>
        <v>2262357</v>
      </c>
      <c r="BE136" s="76"/>
      <c r="BF136" s="76"/>
      <c r="BG136" s="76"/>
      <c r="BH136" s="76"/>
      <c r="BI136" s="76"/>
      <c r="BJ136" s="76"/>
      <c r="BK136" s="76"/>
      <c r="BL136" s="76"/>
      <c r="BM136" s="76"/>
      <c r="BN136" s="76"/>
      <c r="BO136" s="76"/>
      <c r="BP136" s="76"/>
      <c r="BQ136" s="76"/>
      <c r="BR136" s="76"/>
      <c r="BS136" s="76"/>
      <c r="BT136" s="76"/>
      <c r="BU136" s="76"/>
      <c r="BV136" s="76"/>
      <c r="BW136" s="76"/>
      <c r="BX136" s="76"/>
      <c r="BY136" s="76"/>
      <c r="BZ136" s="76"/>
      <c r="CA136" s="76"/>
      <c r="CB136" s="76"/>
      <c r="CC136" s="76"/>
      <c r="CD136" s="76"/>
      <c r="CE136" s="76"/>
      <c r="CF136" s="76"/>
      <c r="CG136" s="76"/>
      <c r="CH136" s="76"/>
      <c r="CI136" s="76"/>
      <c r="CJ136" s="76"/>
      <c r="CK136" s="76"/>
      <c r="CL136" s="76"/>
      <c r="CM136" s="76"/>
      <c r="CN136" s="76"/>
      <c r="CO136" s="76"/>
      <c r="CP136" s="76"/>
      <c r="CQ136" s="76"/>
      <c r="CR136" s="76"/>
      <c r="CS136" s="76"/>
      <c r="CT136" s="76"/>
      <c r="CU136" s="76"/>
      <c r="CV136" s="76"/>
      <c r="CW136" s="76"/>
      <c r="CX136" s="76"/>
      <c r="CY136" s="76"/>
      <c r="CZ136" s="76"/>
      <c r="DA136" s="76"/>
      <c r="DB136" s="76"/>
      <c r="DC136" s="76"/>
      <c r="DD136" s="76"/>
      <c r="DE136" s="76"/>
      <c r="DF136" s="76"/>
      <c r="DG136" s="76"/>
      <c r="DH136" s="76"/>
      <c r="DI136" s="76"/>
      <c r="DJ136" s="76"/>
      <c r="DK136" s="76"/>
      <c r="DL136" s="76"/>
      <c r="DM136" s="76"/>
      <c r="DN136" s="76"/>
      <c r="DO136" s="76"/>
      <c r="DP136" s="76"/>
      <c r="DQ136" s="76"/>
      <c r="DR136" s="76"/>
      <c r="DS136" s="76"/>
      <c r="DT136" s="76"/>
      <c r="DU136" s="76"/>
      <c r="DV136" s="76"/>
      <c r="DW136" s="76"/>
      <c r="DX136" s="76"/>
      <c r="DY136" s="76"/>
      <c r="DZ136" s="76"/>
      <c r="EA136" s="76"/>
      <c r="EB136" s="76"/>
      <c r="EC136" s="76"/>
      <c r="ED136" s="76"/>
      <c r="EE136" s="76"/>
      <c r="EF136" s="76"/>
      <c r="EG136" s="76"/>
      <c r="EH136" s="76"/>
      <c r="EI136" s="76"/>
      <c r="EJ136" s="76"/>
      <c r="EK136" s="76"/>
      <c r="EL136" s="76"/>
      <c r="EM136" s="76"/>
      <c r="EN136" s="76"/>
      <c r="EO136" s="76"/>
      <c r="EP136" s="76"/>
      <c r="EQ136" s="76"/>
      <c r="ER136" s="76"/>
      <c r="ES136" s="76"/>
      <c r="ET136" s="76"/>
      <c r="EU136" s="76"/>
      <c r="EV136" s="76"/>
      <c r="EW136" s="76"/>
      <c r="EX136" s="76"/>
      <c r="EY136" s="76"/>
      <c r="EZ136" s="76"/>
      <c r="FA136" s="76"/>
      <c r="FB136" s="76"/>
      <c r="FC136" s="76"/>
      <c r="FD136" s="76"/>
      <c r="FE136" s="76"/>
      <c r="FF136" s="76"/>
      <c r="FG136" s="76"/>
      <c r="FH136" s="76"/>
      <c r="FI136" s="76"/>
      <c r="FJ136" s="76"/>
      <c r="FK136" s="76"/>
      <c r="FL136" s="76"/>
      <c r="FM136" s="76"/>
      <c r="FN136" s="76"/>
      <c r="FO136" s="76"/>
      <c r="FP136" s="76"/>
      <c r="FQ136" s="76"/>
      <c r="FR136" s="76"/>
      <c r="FS136" s="76"/>
      <c r="FT136" s="76"/>
      <c r="FU136" s="76"/>
      <c r="FV136" s="76"/>
      <c r="FW136" s="76"/>
      <c r="FX136" s="76"/>
      <c r="FY136" s="76"/>
      <c r="FZ136" s="76"/>
      <c r="GA136" s="76"/>
      <c r="GB136" s="76"/>
      <c r="GC136" s="76"/>
      <c r="GD136" s="76"/>
      <c r="GE136" s="76"/>
      <c r="GF136" s="76"/>
      <c r="GG136" s="76"/>
      <c r="GH136" s="76"/>
      <c r="GI136" s="76"/>
      <c r="GJ136" s="76"/>
      <c r="GK136" s="76"/>
      <c r="GL136" s="76"/>
      <c r="GM136" s="76"/>
      <c r="GN136" s="76"/>
      <c r="GO136" s="76"/>
      <c r="GP136" s="76"/>
      <c r="GQ136" s="76"/>
      <c r="GR136" s="76"/>
      <c r="GS136" s="76"/>
      <c r="GT136" s="76"/>
      <c r="GU136" s="76"/>
      <c r="GV136" s="76"/>
      <c r="GW136" s="76"/>
      <c r="GX136" s="76"/>
      <c r="GY136" s="76"/>
      <c r="GZ136" s="76"/>
      <c r="HA136" s="76"/>
      <c r="HB136" s="76"/>
      <c r="HC136" s="76"/>
      <c r="HD136" s="76"/>
      <c r="HE136" s="76"/>
      <c r="HF136" s="76"/>
      <c r="HG136" s="76"/>
      <c r="HH136" s="76"/>
      <c r="HI136" s="76"/>
      <c r="HJ136" s="76"/>
      <c r="HK136" s="76"/>
      <c r="HL136" s="76"/>
      <c r="HM136" s="76"/>
      <c r="HN136" s="76"/>
      <c r="HO136" s="76"/>
      <c r="HP136" s="76"/>
      <c r="HQ136" s="76"/>
      <c r="HR136" s="76"/>
      <c r="HS136" s="76"/>
      <c r="HT136" s="76"/>
      <c r="HU136" s="76"/>
      <c r="HV136" s="76"/>
      <c r="HW136" s="76"/>
      <c r="HX136" s="76"/>
      <c r="HY136" s="76"/>
      <c r="HZ136" s="76"/>
      <c r="IA136" s="76"/>
      <c r="IB136" s="76"/>
      <c r="IC136" s="76"/>
      <c r="ID136" s="76"/>
      <c r="IE136" s="76"/>
      <c r="IF136" s="76"/>
      <c r="IG136" s="76"/>
      <c r="IH136" s="76"/>
      <c r="II136" s="76"/>
      <c r="IJ136" s="76"/>
      <c r="IK136" s="76"/>
      <c r="IL136" s="76"/>
      <c r="IM136" s="76"/>
      <c r="IN136" s="76"/>
      <c r="IO136" s="76"/>
      <c r="IP136" s="76"/>
      <c r="IQ136" s="76"/>
      <c r="IR136" s="76"/>
      <c r="IS136" s="76"/>
      <c r="IT136" s="76"/>
      <c r="IU136" s="76"/>
    </row>
    <row r="137" spans="1:255" ht="12.75">
      <c r="A137" s="92">
        <v>431381</v>
      </c>
      <c r="B137" s="93" t="s">
        <v>155</v>
      </c>
      <c r="C137" s="91">
        <v>43148440.93</v>
      </c>
      <c r="D137" s="91">
        <v>9704275.6500000004</v>
      </c>
      <c r="E137" s="91">
        <v>7608100</v>
      </c>
      <c r="F137" s="91">
        <v>1962920</v>
      </c>
      <c r="G137" s="91">
        <v>133255.65</v>
      </c>
      <c r="H137" s="91">
        <v>568100</v>
      </c>
      <c r="I137" s="91">
        <v>32426916</v>
      </c>
      <c r="J137" s="91">
        <v>30115000</v>
      </c>
      <c r="K137" s="91">
        <v>23642000</v>
      </c>
      <c r="L137" s="91">
        <v>2261000</v>
      </c>
      <c r="M137" s="91">
        <v>0</v>
      </c>
      <c r="N137" s="91">
        <v>4212000</v>
      </c>
      <c r="O137" s="91">
        <v>2311916</v>
      </c>
      <c r="P137" s="91">
        <v>816000</v>
      </c>
      <c r="Q137" s="91">
        <v>0</v>
      </c>
      <c r="R137" s="91">
        <v>1495916</v>
      </c>
      <c r="S137" s="91">
        <v>0</v>
      </c>
      <c r="T137" s="91">
        <v>300920.17</v>
      </c>
      <c r="U137" s="91">
        <v>30</v>
      </c>
      <c r="V137" s="91">
        <v>148199.10999999999</v>
      </c>
      <c r="W137" s="91">
        <v>0</v>
      </c>
      <c r="X137" s="91">
        <v>0</v>
      </c>
      <c r="Y137" s="91">
        <v>32869006.27</v>
      </c>
      <c r="Z137" s="91">
        <v>32844461.129999999</v>
      </c>
      <c r="AA137" s="91">
        <v>31895633.140000001</v>
      </c>
      <c r="AB137" s="91">
        <v>948827.99</v>
      </c>
      <c r="AC137" s="91">
        <v>252367.76</v>
      </c>
      <c r="AD137" s="91">
        <v>0</v>
      </c>
      <c r="AE137" s="91">
        <v>24545.14</v>
      </c>
      <c r="AF137" s="91">
        <v>0</v>
      </c>
      <c r="AG137" s="91">
        <v>0</v>
      </c>
      <c r="AH137" s="91">
        <v>65703664.07</v>
      </c>
      <c r="AI137" s="91">
        <v>59918427.740000002</v>
      </c>
      <c r="AJ137" s="91">
        <v>10279434.66</v>
      </c>
      <c r="AK137" s="91">
        <v>12060067.799999999</v>
      </c>
      <c r="AL137" s="91">
        <v>75983098.730000004</v>
      </c>
      <c r="AM137" s="91">
        <v>71978495.540000007</v>
      </c>
      <c r="AN137" s="91">
        <v>282860</v>
      </c>
      <c r="AO137" s="91">
        <v>31895633.140000001</v>
      </c>
      <c r="AP137" s="91">
        <v>25654542.140000001</v>
      </c>
      <c r="AQ137" s="91">
        <v>2203760</v>
      </c>
      <c r="AR137" s="91">
        <v>0</v>
      </c>
      <c r="AS137" s="91">
        <v>4037331</v>
      </c>
      <c r="AT137" s="91">
        <v>32084768</v>
      </c>
      <c r="AU137" s="91">
        <v>25822040</v>
      </c>
      <c r="AV137" s="91">
        <v>2209952</v>
      </c>
      <c r="AW137" s="91">
        <v>0</v>
      </c>
      <c r="AX137" s="91">
        <v>4052776</v>
      </c>
      <c r="AY137" s="91">
        <v>-189134.86</v>
      </c>
      <c r="AZ137" s="91">
        <v>-167497.85999999999</v>
      </c>
      <c r="BA137" s="91">
        <v>-6192</v>
      </c>
      <c r="BB137" s="91">
        <v>0</v>
      </c>
      <c r="BC137" s="91">
        <v>-15445</v>
      </c>
      <c r="BD137" s="76">
        <f t="shared" si="1"/>
        <v>366493</v>
      </c>
      <c r="BE137" s="76"/>
      <c r="BF137" s="76"/>
      <c r="BG137" s="76"/>
      <c r="BH137" s="76"/>
      <c r="BI137" s="76"/>
      <c r="BJ137" s="76"/>
      <c r="BK137" s="76"/>
      <c r="BL137" s="76"/>
      <c r="BM137" s="76"/>
      <c r="BN137" s="76"/>
      <c r="BO137" s="76"/>
      <c r="BP137" s="76"/>
      <c r="BQ137" s="76"/>
      <c r="BR137" s="76"/>
      <c r="BS137" s="76"/>
      <c r="BT137" s="76"/>
      <c r="BU137" s="76"/>
      <c r="BV137" s="76"/>
      <c r="BW137" s="76"/>
      <c r="BX137" s="76"/>
      <c r="BY137" s="76"/>
      <c r="BZ137" s="76"/>
      <c r="CA137" s="76"/>
      <c r="CB137" s="76"/>
      <c r="CC137" s="76"/>
      <c r="CD137" s="76"/>
      <c r="CE137" s="76"/>
      <c r="CF137" s="76"/>
      <c r="CG137" s="76"/>
      <c r="CH137" s="76"/>
      <c r="CI137" s="76"/>
      <c r="CJ137" s="76"/>
      <c r="CK137" s="76"/>
      <c r="CL137" s="76"/>
      <c r="CM137" s="76"/>
      <c r="CN137" s="76"/>
      <c r="CO137" s="76"/>
      <c r="CP137" s="76"/>
      <c r="CQ137" s="76"/>
      <c r="CR137" s="76"/>
      <c r="CS137" s="76"/>
      <c r="CT137" s="76"/>
      <c r="CU137" s="76"/>
      <c r="CV137" s="76"/>
      <c r="CW137" s="76"/>
      <c r="CX137" s="76"/>
      <c r="CY137" s="76"/>
      <c r="CZ137" s="76"/>
      <c r="DA137" s="76"/>
      <c r="DB137" s="76"/>
      <c r="DC137" s="76"/>
      <c r="DD137" s="76"/>
      <c r="DE137" s="76"/>
      <c r="DF137" s="76"/>
      <c r="DG137" s="76"/>
      <c r="DH137" s="76"/>
      <c r="DI137" s="76"/>
      <c r="DJ137" s="76"/>
      <c r="DK137" s="76"/>
      <c r="DL137" s="76"/>
      <c r="DM137" s="76"/>
      <c r="DN137" s="76"/>
      <c r="DO137" s="76"/>
      <c r="DP137" s="76"/>
      <c r="DQ137" s="76"/>
      <c r="DR137" s="76"/>
      <c r="DS137" s="76"/>
      <c r="DT137" s="76"/>
      <c r="DU137" s="76"/>
      <c r="DV137" s="76"/>
      <c r="DW137" s="76"/>
      <c r="DX137" s="76"/>
      <c r="DY137" s="76"/>
      <c r="DZ137" s="76"/>
      <c r="EA137" s="76"/>
      <c r="EB137" s="76"/>
      <c r="EC137" s="76"/>
      <c r="ED137" s="76"/>
      <c r="EE137" s="76"/>
      <c r="EF137" s="76"/>
      <c r="EG137" s="76"/>
      <c r="EH137" s="76"/>
      <c r="EI137" s="76"/>
      <c r="EJ137" s="76"/>
      <c r="EK137" s="76"/>
      <c r="EL137" s="76"/>
      <c r="EM137" s="76"/>
      <c r="EN137" s="76"/>
      <c r="EO137" s="76"/>
      <c r="EP137" s="76"/>
      <c r="EQ137" s="76"/>
      <c r="ER137" s="76"/>
      <c r="ES137" s="76"/>
      <c r="ET137" s="76"/>
      <c r="EU137" s="76"/>
      <c r="EV137" s="76"/>
      <c r="EW137" s="76"/>
      <c r="EX137" s="76"/>
      <c r="EY137" s="76"/>
      <c r="EZ137" s="76"/>
      <c r="FA137" s="76"/>
      <c r="FB137" s="76"/>
      <c r="FC137" s="76"/>
      <c r="FD137" s="76"/>
      <c r="FE137" s="76"/>
      <c r="FF137" s="76"/>
      <c r="FG137" s="76"/>
      <c r="FH137" s="76"/>
      <c r="FI137" s="76"/>
      <c r="FJ137" s="76"/>
      <c r="FK137" s="76"/>
      <c r="FL137" s="76"/>
      <c r="FM137" s="76"/>
      <c r="FN137" s="76"/>
      <c r="FO137" s="76"/>
      <c r="FP137" s="76"/>
      <c r="FQ137" s="76"/>
      <c r="FR137" s="76"/>
      <c r="FS137" s="76"/>
      <c r="FT137" s="76"/>
      <c r="FU137" s="76"/>
      <c r="FV137" s="76"/>
      <c r="FW137" s="76"/>
      <c r="FX137" s="76"/>
      <c r="FY137" s="76"/>
      <c r="FZ137" s="76"/>
      <c r="GA137" s="76"/>
      <c r="GB137" s="76"/>
      <c r="GC137" s="76"/>
      <c r="GD137" s="76"/>
      <c r="GE137" s="76"/>
      <c r="GF137" s="76"/>
      <c r="GG137" s="76"/>
      <c r="GH137" s="76"/>
      <c r="GI137" s="76"/>
      <c r="GJ137" s="76"/>
      <c r="GK137" s="76"/>
      <c r="GL137" s="76"/>
      <c r="GM137" s="76"/>
      <c r="GN137" s="76"/>
      <c r="GO137" s="76"/>
      <c r="GP137" s="76"/>
      <c r="GQ137" s="76"/>
      <c r="GR137" s="76"/>
      <c r="GS137" s="76"/>
      <c r="GT137" s="76"/>
      <c r="GU137" s="76"/>
      <c r="GV137" s="76"/>
      <c r="GW137" s="76"/>
      <c r="GX137" s="76"/>
      <c r="GY137" s="76"/>
      <c r="GZ137" s="76"/>
      <c r="HA137" s="76"/>
      <c r="HB137" s="76"/>
      <c r="HC137" s="76"/>
      <c r="HD137" s="76"/>
      <c r="HE137" s="76"/>
      <c r="HF137" s="76"/>
      <c r="HG137" s="76"/>
      <c r="HH137" s="76"/>
      <c r="HI137" s="76"/>
      <c r="HJ137" s="76"/>
      <c r="HK137" s="76"/>
      <c r="HL137" s="76"/>
      <c r="HM137" s="76"/>
      <c r="HN137" s="76"/>
      <c r="HO137" s="76"/>
      <c r="HP137" s="76"/>
      <c r="HQ137" s="76"/>
      <c r="HR137" s="76"/>
      <c r="HS137" s="76"/>
      <c r="HT137" s="76"/>
      <c r="HU137" s="76"/>
      <c r="HV137" s="76"/>
      <c r="HW137" s="76"/>
      <c r="HX137" s="76"/>
      <c r="HY137" s="76"/>
      <c r="HZ137" s="76"/>
      <c r="IA137" s="76"/>
      <c r="IB137" s="76"/>
      <c r="IC137" s="76"/>
      <c r="ID137" s="76"/>
      <c r="IE137" s="76"/>
      <c r="IF137" s="76"/>
      <c r="IG137" s="76"/>
      <c r="IH137" s="76"/>
      <c r="II137" s="76"/>
      <c r="IJ137" s="76"/>
      <c r="IK137" s="76"/>
      <c r="IL137" s="76"/>
      <c r="IM137" s="76"/>
      <c r="IN137" s="76"/>
      <c r="IO137" s="76"/>
      <c r="IP137" s="76"/>
      <c r="IQ137" s="76"/>
      <c r="IR137" s="76"/>
      <c r="IS137" s="76"/>
      <c r="IT137" s="76"/>
      <c r="IU137" s="76"/>
    </row>
    <row r="138" spans="1:255" ht="12.75">
      <c r="A138" s="92">
        <v>431382</v>
      </c>
      <c r="B138" s="93" t="s">
        <v>156</v>
      </c>
      <c r="C138" s="91">
        <v>247786475.77000001</v>
      </c>
      <c r="D138" s="91">
        <v>44722576.399999999</v>
      </c>
      <c r="E138" s="91">
        <v>33487600</v>
      </c>
      <c r="F138" s="91">
        <v>4648000</v>
      </c>
      <c r="G138" s="91">
        <v>6586976.4000000004</v>
      </c>
      <c r="H138" s="91">
        <v>0</v>
      </c>
      <c r="I138" s="91">
        <v>202148548</v>
      </c>
      <c r="J138" s="91">
        <v>192725974</v>
      </c>
      <c r="K138" s="91">
        <v>158825000</v>
      </c>
      <c r="L138" s="91">
        <v>23924000</v>
      </c>
      <c r="M138" s="91">
        <v>0</v>
      </c>
      <c r="N138" s="91">
        <v>9976974</v>
      </c>
      <c r="O138" s="91">
        <v>9422574</v>
      </c>
      <c r="P138" s="91">
        <v>7205000</v>
      </c>
      <c r="Q138" s="91">
        <v>0</v>
      </c>
      <c r="R138" s="91">
        <v>2217574</v>
      </c>
      <c r="S138" s="91">
        <v>0</v>
      </c>
      <c r="T138" s="91">
        <v>312270.43</v>
      </c>
      <c r="U138" s="91">
        <v>0</v>
      </c>
      <c r="V138" s="91">
        <v>603080.93999999994</v>
      </c>
      <c r="W138" s="91">
        <v>0</v>
      </c>
      <c r="X138" s="91">
        <v>0</v>
      </c>
      <c r="Y138" s="91">
        <v>179191050.70999998</v>
      </c>
      <c r="Z138" s="91">
        <v>178687913.38999999</v>
      </c>
      <c r="AA138" s="91">
        <v>166820071.44</v>
      </c>
      <c r="AB138" s="91">
        <v>11867841.950000001</v>
      </c>
      <c r="AC138" s="91">
        <v>1237327.04</v>
      </c>
      <c r="AD138" s="91">
        <v>0</v>
      </c>
      <c r="AE138" s="91">
        <v>503137.32</v>
      </c>
      <c r="AF138" s="91">
        <v>0</v>
      </c>
      <c r="AG138" s="91">
        <v>0</v>
      </c>
      <c r="AH138" s="91">
        <v>233061266.5</v>
      </c>
      <c r="AI138" s="91">
        <v>267512788</v>
      </c>
      <c r="AJ138" s="91">
        <v>68595425.060000032</v>
      </c>
      <c r="AK138" s="91">
        <v>42689522.499999993</v>
      </c>
      <c r="AL138" s="91">
        <v>301656691.56000006</v>
      </c>
      <c r="AM138" s="91">
        <v>310202310.5</v>
      </c>
      <c r="AN138" s="91">
        <v>773900</v>
      </c>
      <c r="AO138" s="91">
        <v>166820071.44</v>
      </c>
      <c r="AP138" s="91">
        <v>137591573.18000001</v>
      </c>
      <c r="AQ138" s="91">
        <v>23382801.260000002</v>
      </c>
      <c r="AR138" s="91">
        <v>0</v>
      </c>
      <c r="AS138" s="91">
        <v>5845697</v>
      </c>
      <c r="AT138" s="91">
        <v>166914427.97</v>
      </c>
      <c r="AU138" s="91">
        <v>137680077.97</v>
      </c>
      <c r="AV138" s="91">
        <v>23387480</v>
      </c>
      <c r="AW138" s="91">
        <v>0</v>
      </c>
      <c r="AX138" s="91">
        <v>5846870</v>
      </c>
      <c r="AY138" s="91">
        <v>-94356.53</v>
      </c>
      <c r="AZ138" s="91">
        <v>-88504.79</v>
      </c>
      <c r="BA138" s="91">
        <v>-4678.74</v>
      </c>
      <c r="BB138" s="91">
        <v>0</v>
      </c>
      <c r="BC138" s="91">
        <v>-1173</v>
      </c>
      <c r="BD138" s="76">
        <f t="shared" si="1"/>
        <v>1965594</v>
      </c>
      <c r="BE138" s="76"/>
      <c r="BF138" s="76"/>
      <c r="BG138" s="76"/>
      <c r="BH138" s="76"/>
      <c r="BI138" s="76"/>
      <c r="BJ138" s="76"/>
      <c r="BK138" s="76"/>
      <c r="BL138" s="76"/>
      <c r="BM138" s="76"/>
      <c r="BN138" s="76"/>
      <c r="BO138" s="76"/>
      <c r="BP138" s="76"/>
      <c r="BQ138" s="76"/>
      <c r="BR138" s="76"/>
      <c r="BS138" s="76"/>
      <c r="BT138" s="76"/>
      <c r="BU138" s="76"/>
      <c r="BV138" s="76"/>
      <c r="BW138" s="76"/>
      <c r="BX138" s="76"/>
      <c r="BY138" s="76"/>
      <c r="BZ138" s="76"/>
      <c r="CA138" s="76"/>
      <c r="CB138" s="76"/>
      <c r="CC138" s="76"/>
      <c r="CD138" s="76"/>
      <c r="CE138" s="76"/>
      <c r="CF138" s="76"/>
      <c r="CG138" s="76"/>
      <c r="CH138" s="76"/>
      <c r="CI138" s="76"/>
      <c r="CJ138" s="76"/>
      <c r="CK138" s="76"/>
      <c r="CL138" s="76"/>
      <c r="CM138" s="76"/>
      <c r="CN138" s="76"/>
      <c r="CO138" s="76"/>
      <c r="CP138" s="76"/>
      <c r="CQ138" s="76"/>
      <c r="CR138" s="76"/>
      <c r="CS138" s="76"/>
      <c r="CT138" s="76"/>
      <c r="CU138" s="76"/>
      <c r="CV138" s="76"/>
      <c r="CW138" s="76"/>
      <c r="CX138" s="76"/>
      <c r="CY138" s="76"/>
      <c r="CZ138" s="76"/>
      <c r="DA138" s="76"/>
      <c r="DB138" s="76"/>
      <c r="DC138" s="76"/>
      <c r="DD138" s="76"/>
      <c r="DE138" s="76"/>
      <c r="DF138" s="76"/>
      <c r="DG138" s="76"/>
      <c r="DH138" s="76"/>
      <c r="DI138" s="76"/>
      <c r="DJ138" s="76"/>
      <c r="DK138" s="76"/>
      <c r="DL138" s="76"/>
      <c r="DM138" s="76"/>
      <c r="DN138" s="76"/>
      <c r="DO138" s="76"/>
      <c r="DP138" s="76"/>
      <c r="DQ138" s="76"/>
      <c r="DR138" s="76"/>
      <c r="DS138" s="76"/>
      <c r="DT138" s="76"/>
      <c r="DU138" s="76"/>
      <c r="DV138" s="76"/>
      <c r="DW138" s="76"/>
      <c r="DX138" s="76"/>
      <c r="DY138" s="76"/>
      <c r="DZ138" s="76"/>
      <c r="EA138" s="76"/>
      <c r="EB138" s="76"/>
      <c r="EC138" s="76"/>
      <c r="ED138" s="76"/>
      <c r="EE138" s="76"/>
      <c r="EF138" s="76"/>
      <c r="EG138" s="76"/>
      <c r="EH138" s="76"/>
      <c r="EI138" s="76"/>
      <c r="EJ138" s="76"/>
      <c r="EK138" s="76"/>
      <c r="EL138" s="76"/>
      <c r="EM138" s="76"/>
      <c r="EN138" s="76"/>
      <c r="EO138" s="76"/>
      <c r="EP138" s="76"/>
      <c r="EQ138" s="76"/>
      <c r="ER138" s="76"/>
      <c r="ES138" s="76"/>
      <c r="ET138" s="76"/>
      <c r="EU138" s="76"/>
      <c r="EV138" s="76"/>
      <c r="EW138" s="76"/>
      <c r="EX138" s="76"/>
      <c r="EY138" s="76"/>
      <c r="EZ138" s="76"/>
      <c r="FA138" s="76"/>
      <c r="FB138" s="76"/>
      <c r="FC138" s="76"/>
      <c r="FD138" s="76"/>
      <c r="FE138" s="76"/>
      <c r="FF138" s="76"/>
      <c r="FG138" s="76"/>
      <c r="FH138" s="76"/>
      <c r="FI138" s="76"/>
      <c r="FJ138" s="76"/>
      <c r="FK138" s="76"/>
      <c r="FL138" s="76"/>
      <c r="FM138" s="76"/>
      <c r="FN138" s="76"/>
      <c r="FO138" s="76"/>
      <c r="FP138" s="76"/>
      <c r="FQ138" s="76"/>
      <c r="FR138" s="76"/>
      <c r="FS138" s="76"/>
      <c r="FT138" s="76"/>
      <c r="FU138" s="76"/>
      <c r="FV138" s="76"/>
      <c r="FW138" s="76"/>
      <c r="FX138" s="76"/>
      <c r="FY138" s="76"/>
      <c r="FZ138" s="76"/>
      <c r="GA138" s="76"/>
      <c r="GB138" s="76"/>
      <c r="GC138" s="76"/>
      <c r="GD138" s="76"/>
      <c r="GE138" s="76"/>
      <c r="GF138" s="76"/>
      <c r="GG138" s="76"/>
      <c r="GH138" s="76"/>
      <c r="GI138" s="76"/>
      <c r="GJ138" s="76"/>
      <c r="GK138" s="76"/>
      <c r="GL138" s="76"/>
      <c r="GM138" s="76"/>
      <c r="GN138" s="76"/>
      <c r="GO138" s="76"/>
      <c r="GP138" s="76"/>
      <c r="GQ138" s="76"/>
      <c r="GR138" s="76"/>
      <c r="GS138" s="76"/>
      <c r="GT138" s="76"/>
      <c r="GU138" s="76"/>
      <c r="GV138" s="76"/>
      <c r="GW138" s="76"/>
      <c r="GX138" s="76"/>
      <c r="GY138" s="76"/>
      <c r="GZ138" s="76"/>
      <c r="HA138" s="76"/>
      <c r="HB138" s="76"/>
      <c r="HC138" s="76"/>
      <c r="HD138" s="76"/>
      <c r="HE138" s="76"/>
      <c r="HF138" s="76"/>
      <c r="HG138" s="76"/>
      <c r="HH138" s="76"/>
      <c r="HI138" s="76"/>
      <c r="HJ138" s="76"/>
      <c r="HK138" s="76"/>
      <c r="HL138" s="76"/>
      <c r="HM138" s="76"/>
      <c r="HN138" s="76"/>
      <c r="HO138" s="76"/>
      <c r="HP138" s="76"/>
      <c r="HQ138" s="76"/>
      <c r="HR138" s="76"/>
      <c r="HS138" s="76"/>
      <c r="HT138" s="76"/>
      <c r="HU138" s="76"/>
      <c r="HV138" s="76"/>
      <c r="HW138" s="76"/>
      <c r="HX138" s="76"/>
      <c r="HY138" s="76"/>
      <c r="HZ138" s="76"/>
      <c r="IA138" s="76"/>
      <c r="IB138" s="76"/>
      <c r="IC138" s="76"/>
      <c r="ID138" s="76"/>
      <c r="IE138" s="76"/>
      <c r="IF138" s="76"/>
      <c r="IG138" s="76"/>
      <c r="IH138" s="76"/>
      <c r="II138" s="76"/>
      <c r="IJ138" s="76"/>
      <c r="IK138" s="76"/>
      <c r="IL138" s="76"/>
      <c r="IM138" s="76"/>
      <c r="IN138" s="76"/>
      <c r="IO138" s="76"/>
      <c r="IP138" s="76"/>
      <c r="IQ138" s="76"/>
      <c r="IR138" s="76"/>
      <c r="IS138" s="76"/>
      <c r="IT138" s="76"/>
      <c r="IU138" s="76"/>
    </row>
    <row r="139" spans="1:255" ht="12.75">
      <c r="A139" s="92">
        <v>433101</v>
      </c>
      <c r="B139" s="93" t="s">
        <v>175</v>
      </c>
      <c r="C139" s="91">
        <v>32925102.09</v>
      </c>
      <c r="D139" s="91">
        <v>5290750</v>
      </c>
      <c r="E139" s="91">
        <v>4568850</v>
      </c>
      <c r="F139" s="91">
        <v>721900</v>
      </c>
      <c r="G139" s="91">
        <v>0</v>
      </c>
      <c r="H139" s="91">
        <v>0</v>
      </c>
      <c r="I139" s="91">
        <v>27364850</v>
      </c>
      <c r="J139" s="91">
        <v>25262000</v>
      </c>
      <c r="K139" s="91">
        <v>19876000</v>
      </c>
      <c r="L139" s="91">
        <v>2492000</v>
      </c>
      <c r="M139" s="91">
        <v>0</v>
      </c>
      <c r="N139" s="91">
        <v>2894000</v>
      </c>
      <c r="O139" s="91">
        <v>2102850</v>
      </c>
      <c r="P139" s="91">
        <v>529000</v>
      </c>
      <c r="Q139" s="91">
        <v>0</v>
      </c>
      <c r="R139" s="91">
        <v>1573850</v>
      </c>
      <c r="S139" s="91">
        <v>0</v>
      </c>
      <c r="T139" s="91">
        <v>190871.75</v>
      </c>
      <c r="U139" s="91">
        <v>0</v>
      </c>
      <c r="V139" s="91">
        <v>78630.34</v>
      </c>
      <c r="W139" s="91">
        <v>0</v>
      </c>
      <c r="X139" s="91">
        <v>0</v>
      </c>
      <c r="Y139" s="91">
        <v>28500613.5</v>
      </c>
      <c r="Z139" s="91">
        <v>28467275.010000002</v>
      </c>
      <c r="AA139" s="91">
        <v>27595933.190000001</v>
      </c>
      <c r="AB139" s="91">
        <v>871341.82</v>
      </c>
      <c r="AC139" s="91">
        <v>482758.38</v>
      </c>
      <c r="AD139" s="91">
        <v>0</v>
      </c>
      <c r="AE139" s="91">
        <v>33338.49</v>
      </c>
      <c r="AF139" s="91">
        <v>0</v>
      </c>
      <c r="AG139" s="91">
        <v>0</v>
      </c>
      <c r="AH139" s="91">
        <v>52593307.159999996</v>
      </c>
      <c r="AI139" s="91">
        <v>46983452.549999997</v>
      </c>
      <c r="AJ139" s="91">
        <v>4424488.59</v>
      </c>
      <c r="AK139" s="91">
        <v>6758421.7799999993</v>
      </c>
      <c r="AL139" s="91">
        <v>57017795.75</v>
      </c>
      <c r="AM139" s="91">
        <v>53741874.329999998</v>
      </c>
      <c r="AN139" s="91">
        <v>321500</v>
      </c>
      <c r="AO139" s="91">
        <v>27595933.190000001</v>
      </c>
      <c r="AP139" s="91">
        <v>22744773.190000001</v>
      </c>
      <c r="AQ139" s="91">
        <v>1940464</v>
      </c>
      <c r="AR139" s="91">
        <v>0</v>
      </c>
      <c r="AS139" s="91">
        <v>2910696</v>
      </c>
      <c r="AT139" s="91">
        <v>27604348.190000001</v>
      </c>
      <c r="AU139" s="91">
        <v>22752793.190000001</v>
      </c>
      <c r="AV139" s="91">
        <v>1940622</v>
      </c>
      <c r="AW139" s="91">
        <v>0</v>
      </c>
      <c r="AX139" s="91">
        <v>2910933</v>
      </c>
      <c r="AY139" s="91">
        <v>-8415</v>
      </c>
      <c r="AZ139" s="91">
        <v>-8020</v>
      </c>
      <c r="BA139" s="91">
        <v>-158</v>
      </c>
      <c r="BB139" s="91">
        <v>0</v>
      </c>
      <c r="BC139" s="91">
        <v>-237</v>
      </c>
      <c r="BD139" s="76">
        <f t="shared" ref="BD139:BD146" si="2">ROUND(AP139/70,0)</f>
        <v>324925</v>
      </c>
      <c r="BE139" s="76"/>
      <c r="BF139" s="76"/>
      <c r="BG139" s="76"/>
      <c r="BH139" s="76"/>
      <c r="BI139" s="76"/>
      <c r="BJ139" s="76"/>
      <c r="BK139" s="76"/>
      <c r="BL139" s="76"/>
      <c r="BM139" s="76"/>
      <c r="BN139" s="76"/>
      <c r="BO139" s="76"/>
      <c r="BP139" s="76"/>
      <c r="BQ139" s="76"/>
      <c r="BR139" s="76"/>
      <c r="BS139" s="76"/>
      <c r="BT139" s="76"/>
      <c r="BU139" s="76"/>
      <c r="BV139" s="76"/>
      <c r="BW139" s="76"/>
      <c r="BX139" s="76"/>
      <c r="BY139" s="76"/>
      <c r="BZ139" s="76"/>
      <c r="CA139" s="76"/>
      <c r="CB139" s="76"/>
      <c r="CC139" s="76"/>
      <c r="CD139" s="76"/>
      <c r="CE139" s="76"/>
      <c r="CF139" s="76"/>
      <c r="CG139" s="76"/>
      <c r="CH139" s="76"/>
      <c r="CI139" s="76"/>
      <c r="CJ139" s="76"/>
      <c r="CK139" s="76"/>
      <c r="CL139" s="76"/>
      <c r="CM139" s="76"/>
      <c r="CN139" s="76"/>
      <c r="CO139" s="76"/>
      <c r="CP139" s="76"/>
      <c r="CQ139" s="76"/>
      <c r="CR139" s="76"/>
      <c r="CS139" s="76"/>
      <c r="CT139" s="76"/>
      <c r="CU139" s="76"/>
      <c r="CV139" s="76"/>
      <c r="CW139" s="76"/>
      <c r="CX139" s="76"/>
      <c r="CY139" s="76"/>
      <c r="CZ139" s="76"/>
      <c r="DA139" s="76"/>
      <c r="DB139" s="76"/>
      <c r="DC139" s="76"/>
      <c r="DD139" s="76"/>
      <c r="DE139" s="76"/>
      <c r="DF139" s="76"/>
      <c r="DG139" s="76"/>
      <c r="DH139" s="76"/>
      <c r="DI139" s="76"/>
      <c r="DJ139" s="76"/>
      <c r="DK139" s="76"/>
      <c r="DL139" s="76"/>
      <c r="DM139" s="76"/>
      <c r="DN139" s="76"/>
      <c r="DO139" s="76"/>
      <c r="DP139" s="76"/>
      <c r="DQ139" s="76"/>
      <c r="DR139" s="76"/>
      <c r="DS139" s="76"/>
      <c r="DT139" s="76"/>
      <c r="DU139" s="76"/>
      <c r="DV139" s="76"/>
      <c r="DW139" s="76"/>
      <c r="DX139" s="76"/>
      <c r="DY139" s="76"/>
      <c r="DZ139" s="76"/>
      <c r="EA139" s="76"/>
      <c r="EB139" s="76"/>
      <c r="EC139" s="76"/>
      <c r="ED139" s="76"/>
      <c r="EE139" s="76"/>
      <c r="EF139" s="76"/>
      <c r="EG139" s="76"/>
      <c r="EH139" s="76"/>
      <c r="EI139" s="76"/>
      <c r="EJ139" s="76"/>
      <c r="EK139" s="76"/>
      <c r="EL139" s="76"/>
      <c r="EM139" s="76"/>
      <c r="EN139" s="76"/>
      <c r="EO139" s="76"/>
      <c r="EP139" s="76"/>
      <c r="EQ139" s="76"/>
      <c r="ER139" s="76"/>
      <c r="ES139" s="76"/>
      <c r="ET139" s="76"/>
      <c r="EU139" s="76"/>
      <c r="EV139" s="76"/>
      <c r="EW139" s="76"/>
      <c r="EX139" s="76"/>
      <c r="EY139" s="76"/>
      <c r="EZ139" s="76"/>
      <c r="FA139" s="76"/>
      <c r="FB139" s="76"/>
      <c r="FC139" s="76"/>
      <c r="FD139" s="76"/>
      <c r="FE139" s="76"/>
      <c r="FF139" s="76"/>
      <c r="FG139" s="76"/>
      <c r="FH139" s="76"/>
      <c r="FI139" s="76"/>
      <c r="FJ139" s="76"/>
      <c r="FK139" s="76"/>
      <c r="FL139" s="76"/>
      <c r="FM139" s="76"/>
      <c r="FN139" s="76"/>
      <c r="FO139" s="76"/>
      <c r="FP139" s="76"/>
      <c r="FQ139" s="76"/>
      <c r="FR139" s="76"/>
      <c r="FS139" s="76"/>
      <c r="FT139" s="76"/>
      <c r="FU139" s="76"/>
      <c r="FV139" s="76"/>
      <c r="FW139" s="76"/>
      <c r="FX139" s="76"/>
      <c r="FY139" s="76"/>
      <c r="FZ139" s="76"/>
      <c r="GA139" s="76"/>
      <c r="GB139" s="76"/>
      <c r="GC139" s="76"/>
      <c r="GD139" s="76"/>
      <c r="GE139" s="76"/>
      <c r="GF139" s="76"/>
      <c r="GG139" s="76"/>
      <c r="GH139" s="76"/>
      <c r="GI139" s="76"/>
      <c r="GJ139" s="76"/>
      <c r="GK139" s="76"/>
      <c r="GL139" s="76"/>
      <c r="GM139" s="76"/>
      <c r="GN139" s="76"/>
      <c r="GO139" s="76"/>
      <c r="GP139" s="76"/>
      <c r="GQ139" s="76"/>
      <c r="GR139" s="76"/>
      <c r="GS139" s="76"/>
      <c r="GT139" s="76"/>
      <c r="GU139" s="76"/>
      <c r="GV139" s="76"/>
      <c r="GW139" s="76"/>
      <c r="GX139" s="76"/>
      <c r="GY139" s="76"/>
      <c r="GZ139" s="76"/>
      <c r="HA139" s="76"/>
      <c r="HB139" s="76"/>
      <c r="HC139" s="76"/>
      <c r="HD139" s="76"/>
      <c r="HE139" s="76"/>
      <c r="HF139" s="76"/>
      <c r="HG139" s="76"/>
      <c r="HH139" s="76"/>
      <c r="HI139" s="76"/>
      <c r="HJ139" s="76"/>
      <c r="HK139" s="76"/>
      <c r="HL139" s="76"/>
      <c r="HM139" s="76"/>
      <c r="HN139" s="76"/>
      <c r="HO139" s="76"/>
      <c r="HP139" s="76"/>
      <c r="HQ139" s="76"/>
      <c r="HR139" s="76"/>
      <c r="HS139" s="76"/>
      <c r="HT139" s="76"/>
      <c r="HU139" s="76"/>
      <c r="HV139" s="76"/>
      <c r="HW139" s="76"/>
      <c r="HX139" s="76"/>
      <c r="HY139" s="76"/>
      <c r="HZ139" s="76"/>
      <c r="IA139" s="76"/>
      <c r="IB139" s="76"/>
      <c r="IC139" s="76"/>
      <c r="ID139" s="76"/>
      <c r="IE139" s="76"/>
      <c r="IF139" s="76"/>
      <c r="IG139" s="76"/>
      <c r="IH139" s="76"/>
      <c r="II139" s="76"/>
      <c r="IJ139" s="76"/>
      <c r="IK139" s="76"/>
      <c r="IL139" s="76"/>
      <c r="IM139" s="76"/>
      <c r="IN139" s="76"/>
      <c r="IO139" s="76"/>
      <c r="IP139" s="76"/>
      <c r="IQ139" s="76"/>
      <c r="IR139" s="76"/>
      <c r="IS139" s="76"/>
      <c r="IT139" s="76"/>
      <c r="IU139" s="76"/>
    </row>
    <row r="140" spans="1:255" ht="12.75">
      <c r="A140" s="92">
        <v>433122</v>
      </c>
      <c r="B140" s="93" t="s">
        <v>176</v>
      </c>
      <c r="C140" s="91">
        <v>53730010.920000002</v>
      </c>
      <c r="D140" s="91">
        <v>8757900</v>
      </c>
      <c r="E140" s="91">
        <v>6952400</v>
      </c>
      <c r="F140" s="91">
        <v>1795500</v>
      </c>
      <c r="G140" s="91">
        <v>10000</v>
      </c>
      <c r="H140" s="91">
        <v>0</v>
      </c>
      <c r="I140" s="91">
        <v>44495580</v>
      </c>
      <c r="J140" s="91">
        <v>42566380</v>
      </c>
      <c r="K140" s="91">
        <v>34970000</v>
      </c>
      <c r="L140" s="91">
        <v>5352000</v>
      </c>
      <c r="M140" s="91">
        <v>0</v>
      </c>
      <c r="N140" s="91">
        <v>2244380</v>
      </c>
      <c r="O140" s="91">
        <v>1929200</v>
      </c>
      <c r="P140" s="91">
        <v>1020000</v>
      </c>
      <c r="Q140" s="91">
        <v>0</v>
      </c>
      <c r="R140" s="91">
        <v>909200</v>
      </c>
      <c r="S140" s="91">
        <v>0</v>
      </c>
      <c r="T140" s="91">
        <v>413258.53</v>
      </c>
      <c r="U140" s="91">
        <v>0</v>
      </c>
      <c r="V140" s="91">
        <v>63272.39</v>
      </c>
      <c r="W140" s="91">
        <v>0</v>
      </c>
      <c r="X140" s="91">
        <v>0</v>
      </c>
      <c r="Y140" s="91">
        <v>43181327.25</v>
      </c>
      <c r="Z140" s="91">
        <v>43141811.43</v>
      </c>
      <c r="AA140" s="91">
        <v>42348103.75</v>
      </c>
      <c r="AB140" s="91">
        <v>793707.68</v>
      </c>
      <c r="AC140" s="91">
        <v>259842.45</v>
      </c>
      <c r="AD140" s="91">
        <v>0</v>
      </c>
      <c r="AE140" s="91">
        <v>39515.82</v>
      </c>
      <c r="AF140" s="91">
        <v>0</v>
      </c>
      <c r="AG140" s="91">
        <v>0</v>
      </c>
      <c r="AH140" s="91">
        <v>70289455.920000002</v>
      </c>
      <c r="AI140" s="91">
        <v>67966474.480000004</v>
      </c>
      <c r="AJ140" s="91">
        <v>10548683.670000002</v>
      </c>
      <c r="AK140" s="91">
        <v>10330407.42</v>
      </c>
      <c r="AL140" s="91">
        <v>80838139.590000004</v>
      </c>
      <c r="AM140" s="91">
        <v>78296881.900000006</v>
      </c>
      <c r="AN140" s="91">
        <v>179200</v>
      </c>
      <c r="AO140" s="91">
        <v>42348103.75</v>
      </c>
      <c r="AP140" s="91">
        <v>34927803.75</v>
      </c>
      <c r="AQ140" s="91">
        <v>5194210</v>
      </c>
      <c r="AR140" s="91">
        <v>0</v>
      </c>
      <c r="AS140" s="91">
        <v>2226090</v>
      </c>
      <c r="AT140" s="91">
        <v>42359433.75</v>
      </c>
      <c r="AU140" s="91">
        <v>34938603.75</v>
      </c>
      <c r="AV140" s="91">
        <v>5194581</v>
      </c>
      <c r="AW140" s="91">
        <v>0</v>
      </c>
      <c r="AX140" s="91">
        <v>2226249</v>
      </c>
      <c r="AY140" s="91">
        <v>-11330</v>
      </c>
      <c r="AZ140" s="91">
        <v>-10800</v>
      </c>
      <c r="BA140" s="91">
        <v>-371</v>
      </c>
      <c r="BB140" s="91">
        <v>0</v>
      </c>
      <c r="BC140" s="91">
        <v>-159</v>
      </c>
      <c r="BD140" s="76">
        <f t="shared" si="2"/>
        <v>498969</v>
      </c>
      <c r="BE140" s="76"/>
      <c r="BF140" s="76"/>
      <c r="BG140" s="76"/>
      <c r="BH140" s="76"/>
      <c r="BI140" s="76"/>
      <c r="BJ140" s="76"/>
      <c r="BK140" s="76"/>
      <c r="BL140" s="76"/>
      <c r="BM140" s="76"/>
      <c r="BN140" s="76"/>
      <c r="BO140" s="76"/>
      <c r="BP140" s="76"/>
      <c r="BQ140" s="76"/>
      <c r="BR140" s="76"/>
      <c r="BS140" s="76"/>
      <c r="BT140" s="76"/>
      <c r="BU140" s="76"/>
      <c r="BV140" s="76"/>
      <c r="BW140" s="76"/>
      <c r="BX140" s="76"/>
      <c r="BY140" s="76"/>
      <c r="BZ140" s="76"/>
      <c r="CA140" s="76"/>
      <c r="CB140" s="76"/>
      <c r="CC140" s="76"/>
      <c r="CD140" s="76"/>
      <c r="CE140" s="76"/>
      <c r="CF140" s="76"/>
      <c r="CG140" s="76"/>
      <c r="CH140" s="76"/>
      <c r="CI140" s="76"/>
      <c r="CJ140" s="76"/>
      <c r="CK140" s="76"/>
      <c r="CL140" s="76"/>
      <c r="CM140" s="76"/>
      <c r="CN140" s="76"/>
      <c r="CO140" s="76"/>
      <c r="CP140" s="76"/>
      <c r="CQ140" s="76"/>
      <c r="CR140" s="76"/>
      <c r="CS140" s="76"/>
      <c r="CT140" s="76"/>
      <c r="CU140" s="76"/>
      <c r="CV140" s="76"/>
      <c r="CW140" s="76"/>
      <c r="CX140" s="76"/>
      <c r="CY140" s="76"/>
      <c r="CZ140" s="76"/>
      <c r="DA140" s="76"/>
      <c r="DB140" s="76"/>
      <c r="DC140" s="76"/>
      <c r="DD140" s="76"/>
      <c r="DE140" s="76"/>
      <c r="DF140" s="76"/>
      <c r="DG140" s="76"/>
      <c r="DH140" s="76"/>
      <c r="DI140" s="76"/>
      <c r="DJ140" s="76"/>
      <c r="DK140" s="76"/>
      <c r="DL140" s="76"/>
      <c r="DM140" s="76"/>
      <c r="DN140" s="76"/>
      <c r="DO140" s="76"/>
      <c r="DP140" s="76"/>
      <c r="DQ140" s="76"/>
      <c r="DR140" s="76"/>
      <c r="DS140" s="76"/>
      <c r="DT140" s="76"/>
      <c r="DU140" s="76"/>
      <c r="DV140" s="76"/>
      <c r="DW140" s="76"/>
      <c r="DX140" s="76"/>
      <c r="DY140" s="76"/>
      <c r="DZ140" s="76"/>
      <c r="EA140" s="76"/>
      <c r="EB140" s="76"/>
      <c r="EC140" s="76"/>
      <c r="ED140" s="76"/>
      <c r="EE140" s="76"/>
      <c r="EF140" s="76"/>
      <c r="EG140" s="76"/>
      <c r="EH140" s="76"/>
      <c r="EI140" s="76"/>
      <c r="EJ140" s="76"/>
      <c r="EK140" s="76"/>
      <c r="EL140" s="76"/>
      <c r="EM140" s="76"/>
      <c r="EN140" s="76"/>
      <c r="EO140" s="76"/>
      <c r="EP140" s="76"/>
      <c r="EQ140" s="76"/>
      <c r="ER140" s="76"/>
      <c r="ES140" s="76"/>
      <c r="ET140" s="76"/>
      <c r="EU140" s="76"/>
      <c r="EV140" s="76"/>
      <c r="EW140" s="76"/>
      <c r="EX140" s="76"/>
      <c r="EY140" s="76"/>
      <c r="EZ140" s="76"/>
      <c r="FA140" s="76"/>
      <c r="FB140" s="76"/>
      <c r="FC140" s="76"/>
      <c r="FD140" s="76"/>
      <c r="FE140" s="76"/>
      <c r="FF140" s="76"/>
      <c r="FG140" s="76"/>
      <c r="FH140" s="76"/>
      <c r="FI140" s="76"/>
      <c r="FJ140" s="76"/>
      <c r="FK140" s="76"/>
      <c r="FL140" s="76"/>
      <c r="FM140" s="76"/>
      <c r="FN140" s="76"/>
      <c r="FO140" s="76"/>
      <c r="FP140" s="76"/>
      <c r="FQ140" s="76"/>
      <c r="FR140" s="76"/>
      <c r="FS140" s="76"/>
      <c r="FT140" s="76"/>
      <c r="FU140" s="76"/>
      <c r="FV140" s="76"/>
      <c r="FW140" s="76"/>
      <c r="FX140" s="76"/>
      <c r="FY140" s="76"/>
      <c r="FZ140" s="76"/>
      <c r="GA140" s="76"/>
      <c r="GB140" s="76"/>
      <c r="GC140" s="76"/>
      <c r="GD140" s="76"/>
      <c r="GE140" s="76"/>
      <c r="GF140" s="76"/>
      <c r="GG140" s="76"/>
      <c r="GH140" s="76"/>
      <c r="GI140" s="76"/>
      <c r="GJ140" s="76"/>
      <c r="GK140" s="76"/>
      <c r="GL140" s="76"/>
      <c r="GM140" s="76"/>
      <c r="GN140" s="76"/>
      <c r="GO140" s="76"/>
      <c r="GP140" s="76"/>
      <c r="GQ140" s="76"/>
      <c r="GR140" s="76"/>
      <c r="GS140" s="76"/>
      <c r="GT140" s="76"/>
      <c r="GU140" s="76"/>
      <c r="GV140" s="76"/>
      <c r="GW140" s="76"/>
      <c r="GX140" s="76"/>
      <c r="GY140" s="76"/>
      <c r="GZ140" s="76"/>
      <c r="HA140" s="76"/>
      <c r="HB140" s="76"/>
      <c r="HC140" s="76"/>
      <c r="HD140" s="76"/>
      <c r="HE140" s="76"/>
      <c r="HF140" s="76"/>
      <c r="HG140" s="76"/>
      <c r="HH140" s="76"/>
      <c r="HI140" s="76"/>
      <c r="HJ140" s="76"/>
      <c r="HK140" s="76"/>
      <c r="HL140" s="76"/>
      <c r="HM140" s="76"/>
      <c r="HN140" s="76"/>
      <c r="HO140" s="76"/>
      <c r="HP140" s="76"/>
      <c r="HQ140" s="76"/>
      <c r="HR140" s="76"/>
      <c r="HS140" s="76"/>
      <c r="HT140" s="76"/>
      <c r="HU140" s="76"/>
      <c r="HV140" s="76"/>
      <c r="HW140" s="76"/>
      <c r="HX140" s="76"/>
      <c r="HY140" s="76"/>
      <c r="HZ140" s="76"/>
      <c r="IA140" s="76"/>
      <c r="IB140" s="76"/>
      <c r="IC140" s="76"/>
      <c r="ID140" s="76"/>
      <c r="IE140" s="76"/>
      <c r="IF140" s="76"/>
      <c r="IG140" s="76"/>
      <c r="IH140" s="76"/>
      <c r="II140" s="76"/>
      <c r="IJ140" s="76"/>
      <c r="IK140" s="76"/>
      <c r="IL140" s="76"/>
      <c r="IM140" s="76"/>
      <c r="IN140" s="76"/>
      <c r="IO140" s="76"/>
      <c r="IP140" s="76"/>
      <c r="IQ140" s="76"/>
      <c r="IR140" s="76"/>
      <c r="IS140" s="76"/>
      <c r="IT140" s="76"/>
      <c r="IU140" s="76"/>
    </row>
    <row r="141" spans="1:255" ht="12.75">
      <c r="A141" s="92">
        <v>433123</v>
      </c>
      <c r="B141" s="93" t="s">
        <v>177</v>
      </c>
      <c r="C141" s="91">
        <v>71827637.409999996</v>
      </c>
      <c r="D141" s="91">
        <v>15587700</v>
      </c>
      <c r="E141" s="91">
        <v>13300800</v>
      </c>
      <c r="F141" s="91">
        <v>2286900</v>
      </c>
      <c r="G141" s="91">
        <v>0</v>
      </c>
      <c r="H141" s="91">
        <v>0</v>
      </c>
      <c r="I141" s="91">
        <v>55847102</v>
      </c>
      <c r="J141" s="91">
        <v>51818490</v>
      </c>
      <c r="K141" s="91">
        <v>42268000</v>
      </c>
      <c r="L141" s="91">
        <v>6703000</v>
      </c>
      <c r="M141" s="91">
        <v>0</v>
      </c>
      <c r="N141" s="91">
        <v>2847490</v>
      </c>
      <c r="O141" s="91">
        <v>3744612</v>
      </c>
      <c r="P141" s="91">
        <v>2121000</v>
      </c>
      <c r="Q141" s="91">
        <v>0</v>
      </c>
      <c r="R141" s="91">
        <v>1623612</v>
      </c>
      <c r="S141" s="91">
        <v>284000</v>
      </c>
      <c r="T141" s="91">
        <v>344784.17</v>
      </c>
      <c r="U141" s="91">
        <v>0</v>
      </c>
      <c r="V141" s="91">
        <v>48051.24</v>
      </c>
      <c r="W141" s="91">
        <v>0</v>
      </c>
      <c r="X141" s="91">
        <v>0</v>
      </c>
      <c r="Y141" s="91">
        <v>55832629</v>
      </c>
      <c r="Z141" s="91">
        <v>55518569.259999998</v>
      </c>
      <c r="AA141" s="91">
        <v>54508046</v>
      </c>
      <c r="AB141" s="91">
        <v>1010523.26</v>
      </c>
      <c r="AC141" s="91">
        <v>185698.51</v>
      </c>
      <c r="AD141" s="91">
        <v>284400</v>
      </c>
      <c r="AE141" s="91">
        <v>29659.74</v>
      </c>
      <c r="AF141" s="91">
        <v>0</v>
      </c>
      <c r="AG141" s="91">
        <v>0</v>
      </c>
      <c r="AH141" s="91">
        <v>102078430.45</v>
      </c>
      <c r="AI141" s="91">
        <v>96787260.730000004</v>
      </c>
      <c r="AJ141" s="91">
        <v>15995008.409999996</v>
      </c>
      <c r="AK141" s="91">
        <v>18684564.41</v>
      </c>
      <c r="AL141" s="91">
        <v>118073438.86</v>
      </c>
      <c r="AM141" s="91">
        <v>115471825.14</v>
      </c>
      <c r="AN141" s="91">
        <v>250400</v>
      </c>
      <c r="AO141" s="91">
        <v>54508046</v>
      </c>
      <c r="AP141" s="91">
        <v>44937354.07</v>
      </c>
      <c r="AQ141" s="91">
        <v>6699480.4299999997</v>
      </c>
      <c r="AR141" s="91">
        <v>0</v>
      </c>
      <c r="AS141" s="91">
        <v>2871211.5</v>
      </c>
      <c r="AT141" s="91">
        <v>54599885</v>
      </c>
      <c r="AU141" s="91">
        <v>45023010</v>
      </c>
      <c r="AV141" s="91">
        <v>6703812.5</v>
      </c>
      <c r="AW141" s="91">
        <v>0</v>
      </c>
      <c r="AX141" s="91">
        <v>2873062.5</v>
      </c>
      <c r="AY141" s="91">
        <v>-91839</v>
      </c>
      <c r="AZ141" s="91">
        <v>-85655.93</v>
      </c>
      <c r="BA141" s="91">
        <v>-4332.07</v>
      </c>
      <c r="BB141" s="91">
        <v>0</v>
      </c>
      <c r="BC141" s="91">
        <v>-1851</v>
      </c>
      <c r="BD141" s="76">
        <f t="shared" si="2"/>
        <v>641962</v>
      </c>
      <c r="BE141" s="76"/>
      <c r="BF141" s="76"/>
      <c r="BG141" s="76"/>
      <c r="BH141" s="76"/>
      <c r="BI141" s="76"/>
      <c r="BJ141" s="76"/>
      <c r="BK141" s="76"/>
      <c r="BL141" s="76"/>
      <c r="BM141" s="76"/>
      <c r="BN141" s="76"/>
      <c r="BO141" s="76"/>
      <c r="BP141" s="76"/>
      <c r="BQ141" s="76"/>
      <c r="BR141" s="76"/>
      <c r="BS141" s="76"/>
      <c r="BT141" s="76"/>
      <c r="BU141" s="76"/>
      <c r="BV141" s="76"/>
      <c r="BW141" s="76"/>
      <c r="BX141" s="76"/>
      <c r="BY141" s="76"/>
      <c r="BZ141" s="76"/>
      <c r="CA141" s="76"/>
      <c r="CB141" s="76"/>
      <c r="CC141" s="76"/>
      <c r="CD141" s="76"/>
      <c r="CE141" s="76"/>
      <c r="CF141" s="76"/>
      <c r="CG141" s="76"/>
      <c r="CH141" s="76"/>
      <c r="CI141" s="76"/>
      <c r="CJ141" s="76"/>
      <c r="CK141" s="76"/>
      <c r="CL141" s="76"/>
      <c r="CM141" s="76"/>
      <c r="CN141" s="76"/>
      <c r="CO141" s="76"/>
      <c r="CP141" s="76"/>
      <c r="CQ141" s="76"/>
      <c r="CR141" s="76"/>
      <c r="CS141" s="76"/>
      <c r="CT141" s="76"/>
      <c r="CU141" s="76"/>
      <c r="CV141" s="76"/>
      <c r="CW141" s="76"/>
      <c r="CX141" s="76"/>
      <c r="CY141" s="76"/>
      <c r="CZ141" s="76"/>
      <c r="DA141" s="76"/>
      <c r="DB141" s="76"/>
      <c r="DC141" s="76"/>
      <c r="DD141" s="76"/>
      <c r="DE141" s="76"/>
      <c r="DF141" s="76"/>
      <c r="DG141" s="76"/>
      <c r="DH141" s="76"/>
      <c r="DI141" s="76"/>
      <c r="DJ141" s="76"/>
      <c r="DK141" s="76"/>
      <c r="DL141" s="76"/>
      <c r="DM141" s="76"/>
      <c r="DN141" s="76"/>
      <c r="DO141" s="76"/>
      <c r="DP141" s="76"/>
      <c r="DQ141" s="76"/>
      <c r="DR141" s="76"/>
      <c r="DS141" s="76"/>
      <c r="DT141" s="76"/>
      <c r="DU141" s="76"/>
      <c r="DV141" s="76"/>
      <c r="DW141" s="76"/>
      <c r="DX141" s="76"/>
      <c r="DY141" s="76"/>
      <c r="DZ141" s="76"/>
      <c r="EA141" s="76"/>
      <c r="EB141" s="76"/>
      <c r="EC141" s="76"/>
      <c r="ED141" s="76"/>
      <c r="EE141" s="76"/>
      <c r="EF141" s="76"/>
      <c r="EG141" s="76"/>
      <c r="EH141" s="76"/>
      <c r="EI141" s="76"/>
      <c r="EJ141" s="76"/>
      <c r="EK141" s="76"/>
      <c r="EL141" s="76"/>
      <c r="EM141" s="76"/>
      <c r="EN141" s="76"/>
      <c r="EO141" s="76"/>
      <c r="EP141" s="76"/>
      <c r="EQ141" s="76"/>
      <c r="ER141" s="76"/>
      <c r="ES141" s="76"/>
      <c r="ET141" s="76"/>
      <c r="EU141" s="76"/>
      <c r="EV141" s="76"/>
      <c r="EW141" s="76"/>
      <c r="EX141" s="76"/>
      <c r="EY141" s="76"/>
      <c r="EZ141" s="76"/>
      <c r="FA141" s="76"/>
      <c r="FB141" s="76"/>
      <c r="FC141" s="76"/>
      <c r="FD141" s="76"/>
      <c r="FE141" s="76"/>
      <c r="FF141" s="76"/>
      <c r="FG141" s="76"/>
      <c r="FH141" s="76"/>
      <c r="FI141" s="76"/>
      <c r="FJ141" s="76"/>
      <c r="FK141" s="76"/>
      <c r="FL141" s="76"/>
      <c r="FM141" s="76"/>
      <c r="FN141" s="76"/>
      <c r="FO141" s="76"/>
      <c r="FP141" s="76"/>
      <c r="FQ141" s="76"/>
      <c r="FR141" s="76"/>
      <c r="FS141" s="76"/>
      <c r="FT141" s="76"/>
      <c r="FU141" s="76"/>
      <c r="FV141" s="76"/>
      <c r="FW141" s="76"/>
      <c r="FX141" s="76"/>
      <c r="FY141" s="76"/>
      <c r="FZ141" s="76"/>
      <c r="GA141" s="76"/>
      <c r="GB141" s="76"/>
      <c r="GC141" s="76"/>
      <c r="GD141" s="76"/>
      <c r="GE141" s="76"/>
      <c r="GF141" s="76"/>
      <c r="GG141" s="76"/>
      <c r="GH141" s="76"/>
      <c r="GI141" s="76"/>
      <c r="GJ141" s="76"/>
      <c r="GK141" s="76"/>
      <c r="GL141" s="76"/>
      <c r="GM141" s="76"/>
      <c r="GN141" s="76"/>
      <c r="GO141" s="76"/>
      <c r="GP141" s="76"/>
      <c r="GQ141" s="76"/>
      <c r="GR141" s="76"/>
      <c r="GS141" s="76"/>
      <c r="GT141" s="76"/>
      <c r="GU141" s="76"/>
      <c r="GV141" s="76"/>
      <c r="GW141" s="76"/>
      <c r="GX141" s="76"/>
      <c r="GY141" s="76"/>
      <c r="GZ141" s="76"/>
      <c r="HA141" s="76"/>
      <c r="HB141" s="76"/>
      <c r="HC141" s="76"/>
      <c r="HD141" s="76"/>
      <c r="HE141" s="76"/>
      <c r="HF141" s="76"/>
      <c r="HG141" s="76"/>
      <c r="HH141" s="76"/>
      <c r="HI141" s="76"/>
      <c r="HJ141" s="76"/>
      <c r="HK141" s="76"/>
      <c r="HL141" s="76"/>
      <c r="HM141" s="76"/>
      <c r="HN141" s="76"/>
      <c r="HO141" s="76"/>
      <c r="HP141" s="76"/>
      <c r="HQ141" s="76"/>
      <c r="HR141" s="76"/>
      <c r="HS141" s="76"/>
      <c r="HT141" s="76"/>
      <c r="HU141" s="76"/>
      <c r="HV141" s="76"/>
      <c r="HW141" s="76"/>
      <c r="HX141" s="76"/>
      <c r="HY141" s="76"/>
      <c r="HZ141" s="76"/>
      <c r="IA141" s="76"/>
      <c r="IB141" s="76"/>
      <c r="IC141" s="76"/>
      <c r="ID141" s="76"/>
      <c r="IE141" s="76"/>
      <c r="IF141" s="76"/>
      <c r="IG141" s="76"/>
      <c r="IH141" s="76"/>
      <c r="II141" s="76"/>
      <c r="IJ141" s="76"/>
      <c r="IK141" s="76"/>
      <c r="IL141" s="76"/>
      <c r="IM141" s="76"/>
      <c r="IN141" s="76"/>
      <c r="IO141" s="76"/>
      <c r="IP141" s="76"/>
      <c r="IQ141" s="76"/>
      <c r="IR141" s="76"/>
      <c r="IS141" s="76"/>
      <c r="IT141" s="76"/>
      <c r="IU141" s="76"/>
    </row>
    <row r="142" spans="1:255" ht="12.75">
      <c r="A142" s="92">
        <v>433124</v>
      </c>
      <c r="B142" s="93" t="s">
        <v>178</v>
      </c>
      <c r="C142" s="91">
        <v>60205309.309999995</v>
      </c>
      <c r="D142" s="91">
        <v>10489153.119999999</v>
      </c>
      <c r="E142" s="91">
        <v>8780200</v>
      </c>
      <c r="F142" s="91">
        <v>882900</v>
      </c>
      <c r="G142" s="91">
        <v>826053.12</v>
      </c>
      <c r="H142" s="91">
        <v>0</v>
      </c>
      <c r="I142" s="91">
        <v>49315752</v>
      </c>
      <c r="J142" s="91">
        <v>45602000</v>
      </c>
      <c r="K142" s="91">
        <v>37398000</v>
      </c>
      <c r="L142" s="91">
        <v>5204000</v>
      </c>
      <c r="M142" s="91">
        <v>0</v>
      </c>
      <c r="N142" s="91">
        <v>3000000</v>
      </c>
      <c r="O142" s="91">
        <v>3713752</v>
      </c>
      <c r="P142" s="91">
        <v>994000</v>
      </c>
      <c r="Q142" s="91">
        <v>0</v>
      </c>
      <c r="R142" s="91">
        <v>2719752</v>
      </c>
      <c r="S142" s="91">
        <v>0</v>
      </c>
      <c r="T142" s="91">
        <v>358906.98</v>
      </c>
      <c r="U142" s="91">
        <v>0</v>
      </c>
      <c r="V142" s="91">
        <v>41497.21</v>
      </c>
      <c r="W142" s="91">
        <v>0</v>
      </c>
      <c r="X142" s="91">
        <v>0</v>
      </c>
      <c r="Y142" s="91">
        <v>42132140.369999997</v>
      </c>
      <c r="Z142" s="91">
        <v>42099595.359999999</v>
      </c>
      <c r="AA142" s="91">
        <v>41359982.490000002</v>
      </c>
      <c r="AB142" s="91">
        <v>739612.87</v>
      </c>
      <c r="AC142" s="91">
        <v>221740.6</v>
      </c>
      <c r="AD142" s="91">
        <v>0</v>
      </c>
      <c r="AE142" s="91">
        <v>32545.01</v>
      </c>
      <c r="AF142" s="91">
        <v>0</v>
      </c>
      <c r="AG142" s="91">
        <v>0</v>
      </c>
      <c r="AH142" s="91">
        <v>82890687.239999995</v>
      </c>
      <c r="AI142" s="91">
        <v>82056787.349999994</v>
      </c>
      <c r="AJ142" s="91">
        <v>18073168.939999998</v>
      </c>
      <c r="AK142" s="91">
        <v>13831151.430000002</v>
      </c>
      <c r="AL142" s="91">
        <v>100963856.17999999</v>
      </c>
      <c r="AM142" s="91">
        <v>95887938.780000001</v>
      </c>
      <c r="AN142" s="91">
        <v>1099500</v>
      </c>
      <c r="AO142" s="91">
        <v>41359982.490000002</v>
      </c>
      <c r="AP142" s="91">
        <v>33909207.490000002</v>
      </c>
      <c r="AQ142" s="91">
        <v>5215542.5</v>
      </c>
      <c r="AR142" s="91">
        <v>0</v>
      </c>
      <c r="AS142" s="91">
        <v>2235232.5</v>
      </c>
      <c r="AT142" s="91">
        <v>42788219.630000003</v>
      </c>
      <c r="AU142" s="91">
        <v>35298209.630000003</v>
      </c>
      <c r="AV142" s="91">
        <v>5243007</v>
      </c>
      <c r="AW142" s="91">
        <v>0</v>
      </c>
      <c r="AX142" s="91">
        <v>2247003</v>
      </c>
      <c r="AY142" s="91">
        <v>-1428237.14</v>
      </c>
      <c r="AZ142" s="91">
        <v>-1389002.14</v>
      </c>
      <c r="BA142" s="91">
        <v>-27464.5</v>
      </c>
      <c r="BB142" s="91">
        <v>0</v>
      </c>
      <c r="BC142" s="91">
        <v>-11770.5</v>
      </c>
      <c r="BD142" s="76">
        <f t="shared" si="2"/>
        <v>484417</v>
      </c>
      <c r="BE142" s="76"/>
      <c r="BF142" s="76"/>
      <c r="BG142" s="76"/>
      <c r="BH142" s="76"/>
      <c r="BI142" s="76"/>
      <c r="BJ142" s="76"/>
      <c r="BK142" s="76"/>
      <c r="BL142" s="76"/>
      <c r="BM142" s="76"/>
      <c r="BN142" s="76"/>
      <c r="BO142" s="76"/>
      <c r="BP142" s="76"/>
      <c r="BQ142" s="76"/>
      <c r="BR142" s="76"/>
      <c r="BS142" s="76"/>
      <c r="BT142" s="76"/>
      <c r="BU142" s="76"/>
      <c r="BV142" s="76"/>
      <c r="BW142" s="76"/>
      <c r="BX142" s="76"/>
      <c r="BY142" s="76"/>
      <c r="BZ142" s="76"/>
      <c r="CA142" s="76"/>
      <c r="CB142" s="76"/>
      <c r="CC142" s="76"/>
      <c r="CD142" s="76"/>
      <c r="CE142" s="76"/>
      <c r="CF142" s="76"/>
      <c r="CG142" s="76"/>
      <c r="CH142" s="76"/>
      <c r="CI142" s="76"/>
      <c r="CJ142" s="76"/>
      <c r="CK142" s="76"/>
      <c r="CL142" s="76"/>
      <c r="CM142" s="76"/>
      <c r="CN142" s="76"/>
      <c r="CO142" s="76"/>
      <c r="CP142" s="76"/>
      <c r="CQ142" s="76"/>
      <c r="CR142" s="76"/>
      <c r="CS142" s="76"/>
      <c r="CT142" s="76"/>
      <c r="CU142" s="76"/>
      <c r="CV142" s="76"/>
      <c r="CW142" s="76"/>
      <c r="CX142" s="76"/>
      <c r="CY142" s="76"/>
      <c r="CZ142" s="76"/>
      <c r="DA142" s="76"/>
      <c r="DB142" s="76"/>
      <c r="DC142" s="76"/>
      <c r="DD142" s="76"/>
      <c r="DE142" s="76"/>
      <c r="DF142" s="76"/>
      <c r="DG142" s="76"/>
      <c r="DH142" s="76"/>
      <c r="DI142" s="76"/>
      <c r="DJ142" s="76"/>
      <c r="DK142" s="76"/>
      <c r="DL142" s="76"/>
      <c r="DM142" s="76"/>
      <c r="DN142" s="76"/>
      <c r="DO142" s="76"/>
      <c r="DP142" s="76"/>
      <c r="DQ142" s="76"/>
      <c r="DR142" s="76"/>
      <c r="DS142" s="76"/>
      <c r="DT142" s="76"/>
      <c r="DU142" s="76"/>
      <c r="DV142" s="76"/>
      <c r="DW142" s="76"/>
      <c r="DX142" s="76"/>
      <c r="DY142" s="76"/>
      <c r="DZ142" s="76"/>
      <c r="EA142" s="76"/>
      <c r="EB142" s="76"/>
      <c r="EC142" s="76"/>
      <c r="ED142" s="76"/>
      <c r="EE142" s="76"/>
      <c r="EF142" s="76"/>
      <c r="EG142" s="76"/>
      <c r="EH142" s="76"/>
      <c r="EI142" s="76"/>
      <c r="EJ142" s="76"/>
      <c r="EK142" s="76"/>
      <c r="EL142" s="76"/>
      <c r="EM142" s="76"/>
      <c r="EN142" s="76"/>
      <c r="EO142" s="76"/>
      <c r="EP142" s="76"/>
      <c r="EQ142" s="76"/>
      <c r="ER142" s="76"/>
      <c r="ES142" s="76"/>
      <c r="ET142" s="76"/>
      <c r="EU142" s="76"/>
      <c r="EV142" s="76"/>
      <c r="EW142" s="76"/>
      <c r="EX142" s="76"/>
      <c r="EY142" s="76"/>
      <c r="EZ142" s="76"/>
      <c r="FA142" s="76"/>
      <c r="FB142" s="76"/>
      <c r="FC142" s="76"/>
      <c r="FD142" s="76"/>
      <c r="FE142" s="76"/>
      <c r="FF142" s="76"/>
      <c r="FG142" s="76"/>
      <c r="FH142" s="76"/>
      <c r="FI142" s="76"/>
      <c r="FJ142" s="76"/>
      <c r="FK142" s="76"/>
      <c r="FL142" s="76"/>
      <c r="FM142" s="76"/>
      <c r="FN142" s="76"/>
      <c r="FO142" s="76"/>
      <c r="FP142" s="76"/>
      <c r="FQ142" s="76"/>
      <c r="FR142" s="76"/>
      <c r="FS142" s="76"/>
      <c r="FT142" s="76"/>
      <c r="FU142" s="76"/>
      <c r="FV142" s="76"/>
      <c r="FW142" s="76"/>
      <c r="FX142" s="76"/>
      <c r="FY142" s="76"/>
      <c r="FZ142" s="76"/>
      <c r="GA142" s="76"/>
      <c r="GB142" s="76"/>
      <c r="GC142" s="76"/>
      <c r="GD142" s="76"/>
      <c r="GE142" s="76"/>
      <c r="GF142" s="76"/>
      <c r="GG142" s="76"/>
      <c r="GH142" s="76"/>
      <c r="GI142" s="76"/>
      <c r="GJ142" s="76"/>
      <c r="GK142" s="76"/>
      <c r="GL142" s="76"/>
      <c r="GM142" s="76"/>
      <c r="GN142" s="76"/>
      <c r="GO142" s="76"/>
      <c r="GP142" s="76"/>
      <c r="GQ142" s="76"/>
      <c r="GR142" s="76"/>
      <c r="GS142" s="76"/>
      <c r="GT142" s="76"/>
      <c r="GU142" s="76"/>
      <c r="GV142" s="76"/>
      <c r="GW142" s="76"/>
      <c r="GX142" s="76"/>
      <c r="GY142" s="76"/>
      <c r="GZ142" s="76"/>
      <c r="HA142" s="76"/>
      <c r="HB142" s="76"/>
      <c r="HC142" s="76"/>
      <c r="HD142" s="76"/>
      <c r="HE142" s="76"/>
      <c r="HF142" s="76"/>
      <c r="HG142" s="76"/>
      <c r="HH142" s="76"/>
      <c r="HI142" s="76"/>
      <c r="HJ142" s="76"/>
      <c r="HK142" s="76"/>
      <c r="HL142" s="76"/>
      <c r="HM142" s="76"/>
      <c r="HN142" s="76"/>
      <c r="HO142" s="76"/>
      <c r="HP142" s="76"/>
      <c r="HQ142" s="76"/>
      <c r="HR142" s="76"/>
      <c r="HS142" s="76"/>
      <c r="HT142" s="76"/>
      <c r="HU142" s="76"/>
      <c r="HV142" s="76"/>
      <c r="HW142" s="76"/>
      <c r="HX142" s="76"/>
      <c r="HY142" s="76"/>
      <c r="HZ142" s="76"/>
      <c r="IA142" s="76"/>
      <c r="IB142" s="76"/>
      <c r="IC142" s="76"/>
      <c r="ID142" s="76"/>
      <c r="IE142" s="76"/>
      <c r="IF142" s="76"/>
      <c r="IG142" s="76"/>
      <c r="IH142" s="76"/>
      <c r="II142" s="76"/>
      <c r="IJ142" s="76"/>
      <c r="IK142" s="76"/>
      <c r="IL142" s="76"/>
      <c r="IM142" s="76"/>
      <c r="IN142" s="76"/>
      <c r="IO142" s="76"/>
      <c r="IP142" s="76"/>
      <c r="IQ142" s="76"/>
      <c r="IR142" s="76"/>
      <c r="IS142" s="76"/>
      <c r="IT142" s="76"/>
      <c r="IU142" s="76"/>
    </row>
    <row r="143" spans="1:255" ht="12.75">
      <c r="A143" s="92">
        <v>433125</v>
      </c>
      <c r="B143" s="93" t="s">
        <v>179</v>
      </c>
      <c r="C143" s="91">
        <v>62255364.5</v>
      </c>
      <c r="D143" s="91">
        <v>9368100</v>
      </c>
      <c r="E143" s="91">
        <v>8020100</v>
      </c>
      <c r="F143" s="91">
        <v>1348000</v>
      </c>
      <c r="G143" s="91">
        <v>0</v>
      </c>
      <c r="H143" s="91">
        <v>0</v>
      </c>
      <c r="I143" s="91">
        <v>52617891</v>
      </c>
      <c r="J143" s="91">
        <v>50296239</v>
      </c>
      <c r="K143" s="91">
        <v>41761000</v>
      </c>
      <c r="L143" s="91">
        <v>6845000</v>
      </c>
      <c r="M143" s="91">
        <v>0</v>
      </c>
      <c r="N143" s="91">
        <v>1690239</v>
      </c>
      <c r="O143" s="91">
        <v>2321652</v>
      </c>
      <c r="P143" s="91">
        <v>1367000</v>
      </c>
      <c r="Q143" s="91">
        <v>0</v>
      </c>
      <c r="R143" s="91">
        <v>954652</v>
      </c>
      <c r="S143" s="91">
        <v>0</v>
      </c>
      <c r="T143" s="91">
        <v>229237.95</v>
      </c>
      <c r="U143" s="91">
        <v>0</v>
      </c>
      <c r="V143" s="91">
        <v>40135.550000000003</v>
      </c>
      <c r="W143" s="91">
        <v>0</v>
      </c>
      <c r="X143" s="91">
        <v>0</v>
      </c>
      <c r="Y143" s="91">
        <v>48873277.750000007</v>
      </c>
      <c r="Z143" s="91">
        <v>48796552.390000008</v>
      </c>
      <c r="AA143" s="91">
        <v>47439999.760000005</v>
      </c>
      <c r="AB143" s="91">
        <v>1356552.63</v>
      </c>
      <c r="AC143" s="91">
        <v>625017.21</v>
      </c>
      <c r="AD143" s="91">
        <v>0</v>
      </c>
      <c r="AE143" s="91">
        <v>76725.36</v>
      </c>
      <c r="AF143" s="91">
        <v>0</v>
      </c>
      <c r="AG143" s="91">
        <v>0</v>
      </c>
      <c r="AH143" s="91">
        <v>85133726.530000001</v>
      </c>
      <c r="AI143" s="91">
        <v>82255406.319999993</v>
      </c>
      <c r="AJ143" s="91">
        <v>13382086.749999993</v>
      </c>
      <c r="AK143" s="91">
        <v>10525847.510000002</v>
      </c>
      <c r="AL143" s="91">
        <v>98515813.280000001</v>
      </c>
      <c r="AM143" s="91">
        <v>92781253.829999998</v>
      </c>
      <c r="AN143" s="91">
        <v>75400</v>
      </c>
      <c r="AO143" s="91">
        <v>47439999.760000005</v>
      </c>
      <c r="AP143" s="91">
        <v>39149214.760000005</v>
      </c>
      <c r="AQ143" s="91">
        <v>6628636</v>
      </c>
      <c r="AR143" s="91">
        <v>0</v>
      </c>
      <c r="AS143" s="91">
        <v>1662149</v>
      </c>
      <c r="AT143" s="91">
        <v>47499101.270000003</v>
      </c>
      <c r="AU143" s="91">
        <v>39204801.270000003</v>
      </c>
      <c r="AV143" s="91">
        <v>6631448</v>
      </c>
      <c r="AW143" s="91">
        <v>0</v>
      </c>
      <c r="AX143" s="91">
        <v>1662852</v>
      </c>
      <c r="AY143" s="91">
        <v>-59101.51</v>
      </c>
      <c r="AZ143" s="91">
        <v>-55586.51</v>
      </c>
      <c r="BA143" s="91">
        <v>-2812</v>
      </c>
      <c r="BB143" s="91">
        <v>0</v>
      </c>
      <c r="BC143" s="91">
        <v>-703</v>
      </c>
      <c r="BD143" s="76">
        <f t="shared" si="2"/>
        <v>559274</v>
      </c>
      <c r="BE143" s="76"/>
      <c r="BF143" s="76"/>
      <c r="BG143" s="76"/>
      <c r="BH143" s="76"/>
      <c r="BI143" s="76"/>
      <c r="BJ143" s="76"/>
      <c r="BK143" s="76"/>
      <c r="BL143" s="76"/>
      <c r="BM143" s="76"/>
      <c r="BN143" s="76"/>
      <c r="BO143" s="76"/>
      <c r="BP143" s="76"/>
      <c r="BQ143" s="76"/>
      <c r="BR143" s="76"/>
      <c r="BS143" s="76"/>
      <c r="BT143" s="76"/>
      <c r="BU143" s="76"/>
      <c r="BV143" s="76"/>
      <c r="BW143" s="76"/>
      <c r="BX143" s="76"/>
      <c r="BY143" s="76"/>
      <c r="BZ143" s="76"/>
      <c r="CA143" s="76"/>
      <c r="CB143" s="76"/>
      <c r="CC143" s="76"/>
      <c r="CD143" s="76"/>
      <c r="CE143" s="76"/>
      <c r="CF143" s="76"/>
      <c r="CG143" s="76"/>
      <c r="CH143" s="76"/>
      <c r="CI143" s="76"/>
      <c r="CJ143" s="76"/>
      <c r="CK143" s="76"/>
      <c r="CL143" s="76"/>
      <c r="CM143" s="76"/>
      <c r="CN143" s="76"/>
      <c r="CO143" s="76"/>
      <c r="CP143" s="76"/>
      <c r="CQ143" s="76"/>
      <c r="CR143" s="76"/>
      <c r="CS143" s="76"/>
      <c r="CT143" s="76"/>
      <c r="CU143" s="76"/>
      <c r="CV143" s="76"/>
      <c r="CW143" s="76"/>
      <c r="CX143" s="76"/>
      <c r="CY143" s="76"/>
      <c r="CZ143" s="76"/>
      <c r="DA143" s="76"/>
      <c r="DB143" s="76"/>
      <c r="DC143" s="76"/>
      <c r="DD143" s="76"/>
      <c r="DE143" s="76"/>
      <c r="DF143" s="76"/>
      <c r="DG143" s="76"/>
      <c r="DH143" s="76"/>
      <c r="DI143" s="76"/>
      <c r="DJ143" s="76"/>
      <c r="DK143" s="76"/>
      <c r="DL143" s="76"/>
      <c r="DM143" s="76"/>
      <c r="DN143" s="76"/>
      <c r="DO143" s="76"/>
      <c r="DP143" s="76"/>
      <c r="DQ143" s="76"/>
      <c r="DR143" s="76"/>
      <c r="DS143" s="76"/>
      <c r="DT143" s="76"/>
      <c r="DU143" s="76"/>
      <c r="DV143" s="76"/>
      <c r="DW143" s="76"/>
      <c r="DX143" s="76"/>
      <c r="DY143" s="76"/>
      <c r="DZ143" s="76"/>
      <c r="EA143" s="76"/>
      <c r="EB143" s="76"/>
      <c r="EC143" s="76"/>
      <c r="ED143" s="76"/>
      <c r="EE143" s="76"/>
      <c r="EF143" s="76"/>
      <c r="EG143" s="76"/>
      <c r="EH143" s="76"/>
      <c r="EI143" s="76"/>
      <c r="EJ143" s="76"/>
      <c r="EK143" s="76"/>
      <c r="EL143" s="76"/>
      <c r="EM143" s="76"/>
      <c r="EN143" s="76"/>
      <c r="EO143" s="76"/>
      <c r="EP143" s="76"/>
      <c r="EQ143" s="76"/>
      <c r="ER143" s="76"/>
      <c r="ES143" s="76"/>
      <c r="ET143" s="76"/>
      <c r="EU143" s="76"/>
      <c r="EV143" s="76"/>
      <c r="EW143" s="76"/>
      <c r="EX143" s="76"/>
      <c r="EY143" s="76"/>
      <c r="EZ143" s="76"/>
      <c r="FA143" s="76"/>
      <c r="FB143" s="76"/>
      <c r="FC143" s="76"/>
      <c r="FD143" s="76"/>
      <c r="FE143" s="76"/>
      <c r="FF143" s="76"/>
      <c r="FG143" s="76"/>
      <c r="FH143" s="76"/>
      <c r="FI143" s="76"/>
      <c r="FJ143" s="76"/>
      <c r="FK143" s="76"/>
      <c r="FL143" s="76"/>
      <c r="FM143" s="76"/>
      <c r="FN143" s="76"/>
      <c r="FO143" s="76"/>
      <c r="FP143" s="76"/>
      <c r="FQ143" s="76"/>
      <c r="FR143" s="76"/>
      <c r="FS143" s="76"/>
      <c r="FT143" s="76"/>
      <c r="FU143" s="76"/>
      <c r="FV143" s="76"/>
      <c r="FW143" s="76"/>
      <c r="FX143" s="76"/>
      <c r="FY143" s="76"/>
      <c r="FZ143" s="76"/>
      <c r="GA143" s="76"/>
      <c r="GB143" s="76"/>
      <c r="GC143" s="76"/>
      <c r="GD143" s="76"/>
      <c r="GE143" s="76"/>
      <c r="GF143" s="76"/>
      <c r="GG143" s="76"/>
      <c r="GH143" s="76"/>
      <c r="GI143" s="76"/>
      <c r="GJ143" s="76"/>
      <c r="GK143" s="76"/>
      <c r="GL143" s="76"/>
      <c r="GM143" s="76"/>
      <c r="GN143" s="76"/>
      <c r="GO143" s="76"/>
      <c r="GP143" s="76"/>
      <c r="GQ143" s="76"/>
      <c r="GR143" s="76"/>
      <c r="GS143" s="76"/>
      <c r="GT143" s="76"/>
      <c r="GU143" s="76"/>
      <c r="GV143" s="76"/>
      <c r="GW143" s="76"/>
      <c r="GX143" s="76"/>
      <c r="GY143" s="76"/>
      <c r="GZ143" s="76"/>
      <c r="HA143" s="76"/>
      <c r="HB143" s="76"/>
      <c r="HC143" s="76"/>
      <c r="HD143" s="76"/>
      <c r="HE143" s="76"/>
      <c r="HF143" s="76"/>
      <c r="HG143" s="76"/>
      <c r="HH143" s="76"/>
      <c r="HI143" s="76"/>
      <c r="HJ143" s="76"/>
      <c r="HK143" s="76"/>
      <c r="HL143" s="76"/>
      <c r="HM143" s="76"/>
      <c r="HN143" s="76"/>
      <c r="HO143" s="76"/>
      <c r="HP143" s="76"/>
      <c r="HQ143" s="76"/>
      <c r="HR143" s="76"/>
      <c r="HS143" s="76"/>
      <c r="HT143" s="76"/>
      <c r="HU143" s="76"/>
      <c r="HV143" s="76"/>
      <c r="HW143" s="76"/>
      <c r="HX143" s="76"/>
      <c r="HY143" s="76"/>
      <c r="HZ143" s="76"/>
      <c r="IA143" s="76"/>
      <c r="IB143" s="76"/>
      <c r="IC143" s="76"/>
      <c r="ID143" s="76"/>
      <c r="IE143" s="76"/>
      <c r="IF143" s="76"/>
      <c r="IG143" s="76"/>
      <c r="IH143" s="76"/>
      <c r="II143" s="76"/>
      <c r="IJ143" s="76"/>
      <c r="IK143" s="76"/>
      <c r="IL143" s="76"/>
      <c r="IM143" s="76"/>
      <c r="IN143" s="76"/>
      <c r="IO143" s="76"/>
      <c r="IP143" s="76"/>
      <c r="IQ143" s="76"/>
      <c r="IR143" s="76"/>
      <c r="IS143" s="76"/>
      <c r="IT143" s="76"/>
      <c r="IU143" s="76"/>
    </row>
    <row r="144" spans="1:255" ht="12.75">
      <c r="A144" s="92">
        <v>433126</v>
      </c>
      <c r="B144" s="93" t="s">
        <v>180</v>
      </c>
      <c r="C144" s="91">
        <v>24495339.34</v>
      </c>
      <c r="D144" s="91">
        <v>3566700</v>
      </c>
      <c r="E144" s="91">
        <v>3117400</v>
      </c>
      <c r="F144" s="91">
        <v>449300</v>
      </c>
      <c r="G144" s="91">
        <v>0</v>
      </c>
      <c r="H144" s="91">
        <v>0</v>
      </c>
      <c r="I144" s="91">
        <v>20780000</v>
      </c>
      <c r="J144" s="91">
        <v>19827115</v>
      </c>
      <c r="K144" s="91">
        <v>16363000</v>
      </c>
      <c r="L144" s="91">
        <v>2557000</v>
      </c>
      <c r="M144" s="91">
        <v>0</v>
      </c>
      <c r="N144" s="91">
        <v>907115</v>
      </c>
      <c r="O144" s="91">
        <v>952885</v>
      </c>
      <c r="P144" s="91">
        <v>480000</v>
      </c>
      <c r="Q144" s="91">
        <v>0</v>
      </c>
      <c r="R144" s="91">
        <v>472885</v>
      </c>
      <c r="S144" s="91">
        <v>0</v>
      </c>
      <c r="T144" s="91">
        <v>133164.49</v>
      </c>
      <c r="U144" s="91">
        <v>0</v>
      </c>
      <c r="V144" s="91">
        <v>15474.85</v>
      </c>
      <c r="W144" s="91">
        <v>0</v>
      </c>
      <c r="X144" s="91">
        <v>0</v>
      </c>
      <c r="Y144" s="91">
        <v>19896933.770000003</v>
      </c>
      <c r="Z144" s="91">
        <v>19875564.420000002</v>
      </c>
      <c r="AA144" s="91">
        <v>19313714.690000001</v>
      </c>
      <c r="AB144" s="91">
        <v>561849.73</v>
      </c>
      <c r="AC144" s="91">
        <v>322849.91999999998</v>
      </c>
      <c r="AD144" s="91">
        <v>0</v>
      </c>
      <c r="AE144" s="91">
        <v>21369.35</v>
      </c>
      <c r="AF144" s="91">
        <v>0</v>
      </c>
      <c r="AG144" s="91">
        <v>0</v>
      </c>
      <c r="AH144" s="91">
        <v>30753526.25</v>
      </c>
      <c r="AI144" s="91">
        <v>30207531.280000001</v>
      </c>
      <c r="AJ144" s="91">
        <v>4598405.5699999966</v>
      </c>
      <c r="AK144" s="91">
        <v>4085005.26</v>
      </c>
      <c r="AL144" s="91">
        <v>35351931.819999993</v>
      </c>
      <c r="AM144" s="91">
        <v>34292536.539999999</v>
      </c>
      <c r="AN144" s="91">
        <v>0</v>
      </c>
      <c r="AO144" s="91">
        <v>19313714.690000001</v>
      </c>
      <c r="AP144" s="91">
        <v>15916005.690000001</v>
      </c>
      <c r="AQ144" s="91">
        <v>2490962</v>
      </c>
      <c r="AR144" s="91">
        <v>0</v>
      </c>
      <c r="AS144" s="91">
        <v>906747</v>
      </c>
      <c r="AT144" s="91">
        <v>19318574.960000001</v>
      </c>
      <c r="AU144" s="91">
        <v>15920094.460000001</v>
      </c>
      <c r="AV144" s="91">
        <v>2491365.5</v>
      </c>
      <c r="AW144" s="91">
        <v>0</v>
      </c>
      <c r="AX144" s="91">
        <v>907115</v>
      </c>
      <c r="AY144" s="91">
        <v>-4860.2700000000004</v>
      </c>
      <c r="AZ144" s="91">
        <v>-4088.77</v>
      </c>
      <c r="BA144" s="91">
        <v>-403.5</v>
      </c>
      <c r="BB144" s="91">
        <v>0</v>
      </c>
      <c r="BC144" s="91">
        <v>-368</v>
      </c>
      <c r="BD144" s="76">
        <f t="shared" si="2"/>
        <v>227372</v>
      </c>
      <c r="BE144" s="76"/>
      <c r="BF144" s="76"/>
      <c r="BG144" s="76"/>
      <c r="BH144" s="76"/>
      <c r="BI144" s="76"/>
      <c r="BJ144" s="76"/>
      <c r="BK144" s="76"/>
      <c r="BL144" s="76"/>
      <c r="BM144" s="76"/>
      <c r="BN144" s="76"/>
      <c r="BO144" s="76"/>
      <c r="BP144" s="76"/>
      <c r="BQ144" s="76"/>
      <c r="BR144" s="76"/>
      <c r="BS144" s="76"/>
      <c r="BT144" s="76"/>
      <c r="BU144" s="76"/>
      <c r="BV144" s="76"/>
      <c r="BW144" s="76"/>
      <c r="BX144" s="76"/>
      <c r="BY144" s="76"/>
      <c r="BZ144" s="76"/>
      <c r="CA144" s="76"/>
      <c r="CB144" s="76"/>
      <c r="CC144" s="76"/>
      <c r="CD144" s="76"/>
      <c r="CE144" s="76"/>
      <c r="CF144" s="76"/>
      <c r="CG144" s="76"/>
      <c r="CH144" s="76"/>
      <c r="CI144" s="76"/>
      <c r="CJ144" s="76"/>
      <c r="CK144" s="76"/>
      <c r="CL144" s="76"/>
      <c r="CM144" s="76"/>
      <c r="CN144" s="76"/>
      <c r="CO144" s="76"/>
      <c r="CP144" s="76"/>
      <c r="CQ144" s="76"/>
      <c r="CR144" s="76"/>
      <c r="CS144" s="76"/>
      <c r="CT144" s="76"/>
      <c r="CU144" s="76"/>
      <c r="CV144" s="76"/>
      <c r="CW144" s="76"/>
      <c r="CX144" s="76"/>
      <c r="CY144" s="76"/>
      <c r="CZ144" s="76"/>
      <c r="DA144" s="76"/>
      <c r="DB144" s="76"/>
      <c r="DC144" s="76"/>
      <c r="DD144" s="76"/>
      <c r="DE144" s="76"/>
      <c r="DF144" s="76"/>
      <c r="DG144" s="76"/>
      <c r="DH144" s="76"/>
      <c r="DI144" s="76"/>
      <c r="DJ144" s="76"/>
      <c r="DK144" s="76"/>
      <c r="DL144" s="76"/>
      <c r="DM144" s="76"/>
      <c r="DN144" s="76"/>
      <c r="DO144" s="76"/>
      <c r="DP144" s="76"/>
      <c r="DQ144" s="76"/>
      <c r="DR144" s="76"/>
      <c r="DS144" s="76"/>
      <c r="DT144" s="76"/>
      <c r="DU144" s="76"/>
      <c r="DV144" s="76"/>
      <c r="DW144" s="76"/>
      <c r="DX144" s="76"/>
      <c r="DY144" s="76"/>
      <c r="DZ144" s="76"/>
      <c r="EA144" s="76"/>
      <c r="EB144" s="76"/>
      <c r="EC144" s="76"/>
      <c r="ED144" s="76"/>
      <c r="EE144" s="76"/>
      <c r="EF144" s="76"/>
      <c r="EG144" s="76"/>
      <c r="EH144" s="76"/>
      <c r="EI144" s="76"/>
      <c r="EJ144" s="76"/>
      <c r="EK144" s="76"/>
      <c r="EL144" s="76"/>
      <c r="EM144" s="76"/>
      <c r="EN144" s="76"/>
      <c r="EO144" s="76"/>
      <c r="EP144" s="76"/>
      <c r="EQ144" s="76"/>
      <c r="ER144" s="76"/>
      <c r="ES144" s="76"/>
      <c r="ET144" s="76"/>
      <c r="EU144" s="76"/>
      <c r="EV144" s="76"/>
      <c r="EW144" s="76"/>
      <c r="EX144" s="76"/>
      <c r="EY144" s="76"/>
      <c r="EZ144" s="76"/>
      <c r="FA144" s="76"/>
      <c r="FB144" s="76"/>
      <c r="FC144" s="76"/>
      <c r="FD144" s="76"/>
      <c r="FE144" s="76"/>
      <c r="FF144" s="76"/>
      <c r="FG144" s="76"/>
      <c r="FH144" s="76"/>
      <c r="FI144" s="76"/>
      <c r="FJ144" s="76"/>
      <c r="FK144" s="76"/>
      <c r="FL144" s="76"/>
      <c r="FM144" s="76"/>
      <c r="FN144" s="76"/>
      <c r="FO144" s="76"/>
      <c r="FP144" s="76"/>
      <c r="FQ144" s="76"/>
      <c r="FR144" s="76"/>
      <c r="FS144" s="76"/>
      <c r="FT144" s="76"/>
      <c r="FU144" s="76"/>
      <c r="FV144" s="76"/>
      <c r="FW144" s="76"/>
      <c r="FX144" s="76"/>
      <c r="FY144" s="76"/>
      <c r="FZ144" s="76"/>
      <c r="GA144" s="76"/>
      <c r="GB144" s="76"/>
      <c r="GC144" s="76"/>
      <c r="GD144" s="76"/>
      <c r="GE144" s="76"/>
      <c r="GF144" s="76"/>
      <c r="GG144" s="76"/>
      <c r="GH144" s="76"/>
      <c r="GI144" s="76"/>
      <c r="GJ144" s="76"/>
      <c r="GK144" s="76"/>
      <c r="GL144" s="76"/>
      <c r="GM144" s="76"/>
      <c r="GN144" s="76"/>
      <c r="GO144" s="76"/>
      <c r="GP144" s="76"/>
      <c r="GQ144" s="76"/>
      <c r="GR144" s="76"/>
      <c r="GS144" s="76"/>
      <c r="GT144" s="76"/>
      <c r="GU144" s="76"/>
      <c r="GV144" s="76"/>
      <c r="GW144" s="76"/>
      <c r="GX144" s="76"/>
      <c r="GY144" s="76"/>
      <c r="GZ144" s="76"/>
      <c r="HA144" s="76"/>
      <c r="HB144" s="76"/>
      <c r="HC144" s="76"/>
      <c r="HD144" s="76"/>
      <c r="HE144" s="76"/>
      <c r="HF144" s="76"/>
      <c r="HG144" s="76"/>
      <c r="HH144" s="76"/>
      <c r="HI144" s="76"/>
      <c r="HJ144" s="76"/>
      <c r="HK144" s="76"/>
      <c r="HL144" s="76"/>
      <c r="HM144" s="76"/>
      <c r="HN144" s="76"/>
      <c r="HO144" s="76"/>
      <c r="HP144" s="76"/>
      <c r="HQ144" s="76"/>
      <c r="HR144" s="76"/>
      <c r="HS144" s="76"/>
      <c r="HT144" s="76"/>
      <c r="HU144" s="76"/>
      <c r="HV144" s="76"/>
      <c r="HW144" s="76"/>
      <c r="HX144" s="76"/>
      <c r="HY144" s="76"/>
      <c r="HZ144" s="76"/>
      <c r="IA144" s="76"/>
      <c r="IB144" s="76"/>
      <c r="IC144" s="76"/>
      <c r="ID144" s="76"/>
      <c r="IE144" s="76"/>
      <c r="IF144" s="76"/>
      <c r="IG144" s="76"/>
      <c r="IH144" s="76"/>
      <c r="II144" s="76"/>
      <c r="IJ144" s="76"/>
      <c r="IK144" s="76"/>
      <c r="IL144" s="76"/>
      <c r="IM144" s="76"/>
      <c r="IN144" s="76"/>
      <c r="IO144" s="76"/>
      <c r="IP144" s="76"/>
      <c r="IQ144" s="76"/>
      <c r="IR144" s="76"/>
      <c r="IS144" s="76"/>
      <c r="IT144" s="76"/>
      <c r="IU144" s="76"/>
    </row>
    <row r="145" spans="1:255" ht="12.75">
      <c r="A145" s="92">
        <v>433127</v>
      </c>
      <c r="B145" s="93" t="s">
        <v>181</v>
      </c>
      <c r="C145" s="91">
        <v>100512433.77</v>
      </c>
      <c r="D145" s="91">
        <v>16559716</v>
      </c>
      <c r="E145" s="91">
        <v>14710800</v>
      </c>
      <c r="F145" s="91">
        <v>1771300</v>
      </c>
      <c r="G145" s="91">
        <v>77616</v>
      </c>
      <c r="H145" s="91">
        <v>0</v>
      </c>
      <c r="I145" s="91">
        <v>83258100</v>
      </c>
      <c r="J145" s="91">
        <v>78032000</v>
      </c>
      <c r="K145" s="91">
        <v>63530000</v>
      </c>
      <c r="L145" s="91">
        <v>10944000</v>
      </c>
      <c r="M145" s="91">
        <v>0</v>
      </c>
      <c r="N145" s="91">
        <v>3558000</v>
      </c>
      <c r="O145" s="91">
        <v>5226100</v>
      </c>
      <c r="P145" s="91">
        <v>3001000</v>
      </c>
      <c r="Q145" s="91">
        <v>0</v>
      </c>
      <c r="R145" s="91">
        <v>2225100</v>
      </c>
      <c r="S145" s="91">
        <v>0</v>
      </c>
      <c r="T145" s="91">
        <v>644197.96</v>
      </c>
      <c r="U145" s="91">
        <v>904.14</v>
      </c>
      <c r="V145" s="91">
        <v>49515.67</v>
      </c>
      <c r="W145" s="91">
        <v>0</v>
      </c>
      <c r="X145" s="91">
        <v>0</v>
      </c>
      <c r="Y145" s="91">
        <v>77528001.599999994</v>
      </c>
      <c r="Z145" s="91">
        <v>77449890.479999989</v>
      </c>
      <c r="AA145" s="91">
        <v>75587179.269999996</v>
      </c>
      <c r="AB145" s="91">
        <v>1862711.21</v>
      </c>
      <c r="AC145" s="91">
        <v>522101.35</v>
      </c>
      <c r="AD145" s="91">
        <v>0</v>
      </c>
      <c r="AE145" s="91">
        <v>78111.12</v>
      </c>
      <c r="AF145" s="91">
        <v>0</v>
      </c>
      <c r="AG145" s="91">
        <v>0</v>
      </c>
      <c r="AH145" s="91">
        <v>152775976.24000001</v>
      </c>
      <c r="AI145" s="91">
        <v>150697924.41999999</v>
      </c>
      <c r="AJ145" s="91">
        <v>22984432.170000002</v>
      </c>
      <c r="AK145" s="91">
        <v>20539611.440000001</v>
      </c>
      <c r="AL145" s="91">
        <v>175760408.41000003</v>
      </c>
      <c r="AM145" s="91">
        <v>171237535.85999998</v>
      </c>
      <c r="AN145" s="91">
        <v>245100</v>
      </c>
      <c r="AO145" s="91">
        <v>75587179.269999996</v>
      </c>
      <c r="AP145" s="91">
        <v>62273928.5</v>
      </c>
      <c r="AQ145" s="91">
        <v>10650600</v>
      </c>
      <c r="AR145" s="91">
        <v>0</v>
      </c>
      <c r="AS145" s="91">
        <v>2662650.77</v>
      </c>
      <c r="AT145" s="91">
        <v>75911090.769999996</v>
      </c>
      <c r="AU145" s="91">
        <v>62570555</v>
      </c>
      <c r="AV145" s="91">
        <v>10672428</v>
      </c>
      <c r="AW145" s="91">
        <v>0</v>
      </c>
      <c r="AX145" s="91">
        <v>2668107.77</v>
      </c>
      <c r="AY145" s="91">
        <v>-323911.5</v>
      </c>
      <c r="AZ145" s="91">
        <v>-296626.5</v>
      </c>
      <c r="BA145" s="91">
        <v>-21828</v>
      </c>
      <c r="BB145" s="91">
        <v>0</v>
      </c>
      <c r="BC145" s="91">
        <v>-5457</v>
      </c>
      <c r="BD145" s="76">
        <f t="shared" si="2"/>
        <v>889628</v>
      </c>
      <c r="BE145" s="76"/>
      <c r="BF145" s="76"/>
      <c r="BG145" s="76"/>
      <c r="BH145" s="76"/>
      <c r="BI145" s="76"/>
      <c r="BJ145" s="76"/>
      <c r="BK145" s="76"/>
      <c r="BL145" s="76"/>
      <c r="BM145" s="76"/>
      <c r="BN145" s="76"/>
      <c r="BO145" s="76"/>
      <c r="BP145" s="76"/>
      <c r="BQ145" s="76"/>
      <c r="BR145" s="76"/>
      <c r="BS145" s="76"/>
      <c r="BT145" s="76"/>
      <c r="BU145" s="76"/>
      <c r="BV145" s="76"/>
      <c r="BW145" s="76"/>
      <c r="BX145" s="76"/>
      <c r="BY145" s="76"/>
      <c r="BZ145" s="76"/>
      <c r="CA145" s="76"/>
      <c r="CB145" s="76"/>
      <c r="CC145" s="76"/>
      <c r="CD145" s="76"/>
      <c r="CE145" s="76"/>
      <c r="CF145" s="76"/>
      <c r="CG145" s="76"/>
      <c r="CH145" s="76"/>
      <c r="CI145" s="76"/>
      <c r="CJ145" s="76"/>
      <c r="CK145" s="76"/>
      <c r="CL145" s="76"/>
      <c r="CM145" s="76"/>
      <c r="CN145" s="76"/>
      <c r="CO145" s="76"/>
      <c r="CP145" s="76"/>
      <c r="CQ145" s="76"/>
      <c r="CR145" s="76"/>
      <c r="CS145" s="76"/>
      <c r="CT145" s="76"/>
      <c r="CU145" s="76"/>
      <c r="CV145" s="76"/>
      <c r="CW145" s="76"/>
      <c r="CX145" s="76"/>
      <c r="CY145" s="76"/>
      <c r="CZ145" s="76"/>
      <c r="DA145" s="76"/>
      <c r="DB145" s="76"/>
      <c r="DC145" s="76"/>
      <c r="DD145" s="76"/>
      <c r="DE145" s="76"/>
      <c r="DF145" s="76"/>
      <c r="DG145" s="76"/>
      <c r="DH145" s="76"/>
      <c r="DI145" s="76"/>
      <c r="DJ145" s="76"/>
      <c r="DK145" s="76"/>
      <c r="DL145" s="76"/>
      <c r="DM145" s="76"/>
      <c r="DN145" s="76"/>
      <c r="DO145" s="76"/>
      <c r="DP145" s="76"/>
      <c r="DQ145" s="76"/>
      <c r="DR145" s="76"/>
      <c r="DS145" s="76"/>
      <c r="DT145" s="76"/>
      <c r="DU145" s="76"/>
      <c r="DV145" s="76"/>
      <c r="DW145" s="76"/>
      <c r="DX145" s="76"/>
      <c r="DY145" s="76"/>
      <c r="DZ145" s="76"/>
      <c r="EA145" s="76"/>
      <c r="EB145" s="76"/>
      <c r="EC145" s="76"/>
      <c r="ED145" s="76"/>
      <c r="EE145" s="76"/>
      <c r="EF145" s="76"/>
      <c r="EG145" s="76"/>
      <c r="EH145" s="76"/>
      <c r="EI145" s="76"/>
      <c r="EJ145" s="76"/>
      <c r="EK145" s="76"/>
      <c r="EL145" s="76"/>
      <c r="EM145" s="76"/>
      <c r="EN145" s="76"/>
      <c r="EO145" s="76"/>
      <c r="EP145" s="76"/>
      <c r="EQ145" s="76"/>
      <c r="ER145" s="76"/>
      <c r="ES145" s="76"/>
      <c r="ET145" s="76"/>
      <c r="EU145" s="76"/>
      <c r="EV145" s="76"/>
      <c r="EW145" s="76"/>
      <c r="EX145" s="76"/>
      <c r="EY145" s="76"/>
      <c r="EZ145" s="76"/>
      <c r="FA145" s="76"/>
      <c r="FB145" s="76"/>
      <c r="FC145" s="76"/>
      <c r="FD145" s="76"/>
      <c r="FE145" s="76"/>
      <c r="FF145" s="76"/>
      <c r="FG145" s="76"/>
      <c r="FH145" s="76"/>
      <c r="FI145" s="76"/>
      <c r="FJ145" s="76"/>
      <c r="FK145" s="76"/>
      <c r="FL145" s="76"/>
      <c r="FM145" s="76"/>
      <c r="FN145" s="76"/>
      <c r="FO145" s="76"/>
      <c r="FP145" s="76"/>
      <c r="FQ145" s="76"/>
      <c r="FR145" s="76"/>
      <c r="FS145" s="76"/>
      <c r="FT145" s="76"/>
      <c r="FU145" s="76"/>
      <c r="FV145" s="76"/>
      <c r="FW145" s="76"/>
      <c r="FX145" s="76"/>
      <c r="FY145" s="76"/>
      <c r="FZ145" s="76"/>
      <c r="GA145" s="76"/>
      <c r="GB145" s="76"/>
      <c r="GC145" s="76"/>
      <c r="GD145" s="76"/>
      <c r="GE145" s="76"/>
      <c r="GF145" s="76"/>
      <c r="GG145" s="76"/>
      <c r="GH145" s="76"/>
      <c r="GI145" s="76"/>
      <c r="GJ145" s="76"/>
      <c r="GK145" s="76"/>
      <c r="GL145" s="76"/>
      <c r="GM145" s="76"/>
      <c r="GN145" s="76"/>
      <c r="GO145" s="76"/>
      <c r="GP145" s="76"/>
      <c r="GQ145" s="76"/>
      <c r="GR145" s="76"/>
      <c r="GS145" s="76"/>
      <c r="GT145" s="76"/>
      <c r="GU145" s="76"/>
      <c r="GV145" s="76"/>
      <c r="GW145" s="76"/>
      <c r="GX145" s="76"/>
      <c r="GY145" s="76"/>
      <c r="GZ145" s="76"/>
      <c r="HA145" s="76"/>
      <c r="HB145" s="76"/>
      <c r="HC145" s="76"/>
      <c r="HD145" s="76"/>
      <c r="HE145" s="76"/>
      <c r="HF145" s="76"/>
      <c r="HG145" s="76"/>
      <c r="HH145" s="76"/>
      <c r="HI145" s="76"/>
      <c r="HJ145" s="76"/>
      <c r="HK145" s="76"/>
      <c r="HL145" s="76"/>
      <c r="HM145" s="76"/>
      <c r="HN145" s="76"/>
      <c r="HO145" s="76"/>
      <c r="HP145" s="76"/>
      <c r="HQ145" s="76"/>
      <c r="HR145" s="76"/>
      <c r="HS145" s="76"/>
      <c r="HT145" s="76"/>
      <c r="HU145" s="76"/>
      <c r="HV145" s="76"/>
      <c r="HW145" s="76"/>
      <c r="HX145" s="76"/>
      <c r="HY145" s="76"/>
      <c r="HZ145" s="76"/>
      <c r="IA145" s="76"/>
      <c r="IB145" s="76"/>
      <c r="IC145" s="76"/>
      <c r="ID145" s="76"/>
      <c r="IE145" s="76"/>
      <c r="IF145" s="76"/>
      <c r="IG145" s="76"/>
      <c r="IH145" s="76"/>
      <c r="II145" s="76"/>
      <c r="IJ145" s="76"/>
      <c r="IK145" s="76"/>
      <c r="IL145" s="76"/>
      <c r="IM145" s="76"/>
      <c r="IN145" s="76"/>
      <c r="IO145" s="76"/>
      <c r="IP145" s="76"/>
      <c r="IQ145" s="76"/>
      <c r="IR145" s="76"/>
      <c r="IS145" s="76"/>
      <c r="IT145" s="76"/>
      <c r="IU145" s="76"/>
    </row>
    <row r="146" spans="1:255" ht="12.75">
      <c r="A146" s="92">
        <v>433130</v>
      </c>
      <c r="B146" s="93" t="s">
        <v>182</v>
      </c>
      <c r="C146" s="91">
        <v>111455443.95999999</v>
      </c>
      <c r="D146" s="91">
        <v>28736730</v>
      </c>
      <c r="E146" s="91">
        <v>15979100</v>
      </c>
      <c r="F146" s="91">
        <v>1454800</v>
      </c>
      <c r="G146" s="91">
        <v>11302830</v>
      </c>
      <c r="H146" s="91">
        <v>0</v>
      </c>
      <c r="I146" s="91">
        <v>81779400</v>
      </c>
      <c r="J146" s="91">
        <v>76485000</v>
      </c>
      <c r="K146" s="91">
        <v>62703000</v>
      </c>
      <c r="L146" s="91">
        <v>10975000</v>
      </c>
      <c r="M146" s="91">
        <v>0</v>
      </c>
      <c r="N146" s="91">
        <v>2807000</v>
      </c>
      <c r="O146" s="91">
        <v>5294400</v>
      </c>
      <c r="P146" s="91">
        <v>3054000</v>
      </c>
      <c r="Q146" s="91">
        <v>0</v>
      </c>
      <c r="R146" s="91">
        <v>2240400</v>
      </c>
      <c r="S146" s="91">
        <v>0</v>
      </c>
      <c r="T146" s="91">
        <v>902345.46</v>
      </c>
      <c r="U146" s="91">
        <v>0</v>
      </c>
      <c r="V146" s="91">
        <v>36968.5</v>
      </c>
      <c r="W146" s="91">
        <v>0</v>
      </c>
      <c r="X146" s="91">
        <v>0</v>
      </c>
      <c r="Y146" s="91">
        <v>86034252.829999998</v>
      </c>
      <c r="Z146" s="91">
        <v>85976313.069999993</v>
      </c>
      <c r="AA146" s="91">
        <v>79163425.00999999</v>
      </c>
      <c r="AB146" s="91">
        <v>6812888.0599999996</v>
      </c>
      <c r="AC146" s="91">
        <v>1372084.93</v>
      </c>
      <c r="AD146" s="91">
        <v>0</v>
      </c>
      <c r="AE146" s="91">
        <v>57939.76</v>
      </c>
      <c r="AF146" s="91">
        <v>0</v>
      </c>
      <c r="AG146" s="91">
        <v>0</v>
      </c>
      <c r="AH146" s="91">
        <v>207307923.37</v>
      </c>
      <c r="AI146" s="91">
        <v>203079824.63999999</v>
      </c>
      <c r="AJ146" s="91">
        <v>25421191.129999995</v>
      </c>
      <c r="AK146" s="91">
        <v>28099616.140000001</v>
      </c>
      <c r="AL146" s="91">
        <v>232729114.5</v>
      </c>
      <c r="AM146" s="91">
        <v>231179440.77999997</v>
      </c>
      <c r="AN146" s="91">
        <v>300400</v>
      </c>
      <c r="AO146" s="91">
        <v>79163425.010000005</v>
      </c>
      <c r="AP146" s="91">
        <v>65254705.010000005</v>
      </c>
      <c r="AQ146" s="91">
        <v>11126976</v>
      </c>
      <c r="AR146" s="91">
        <v>0</v>
      </c>
      <c r="AS146" s="91">
        <v>2781744</v>
      </c>
      <c r="AT146" s="91">
        <v>79192203.24000001</v>
      </c>
      <c r="AU146" s="91">
        <v>65281398.240000002</v>
      </c>
      <c r="AV146" s="91">
        <v>11128644</v>
      </c>
      <c r="AW146" s="91">
        <v>0</v>
      </c>
      <c r="AX146" s="91">
        <v>2782161</v>
      </c>
      <c r="AY146" s="91">
        <v>-28778.23</v>
      </c>
      <c r="AZ146" s="91">
        <v>-26693.23</v>
      </c>
      <c r="BA146" s="91">
        <v>-1668</v>
      </c>
      <c r="BB146" s="91">
        <v>0</v>
      </c>
      <c r="BC146" s="91">
        <v>-417</v>
      </c>
      <c r="BD146" s="76">
        <f t="shared" si="2"/>
        <v>932210</v>
      </c>
      <c r="BE146" s="76"/>
      <c r="BF146" s="76"/>
      <c r="BG146" s="76"/>
      <c r="BH146" s="76"/>
      <c r="BI146" s="76"/>
      <c r="BJ146" s="76"/>
      <c r="BK146" s="76"/>
      <c r="BL146" s="76"/>
      <c r="BM146" s="76"/>
      <c r="BN146" s="76"/>
      <c r="BO146" s="76"/>
      <c r="BP146" s="76"/>
      <c r="BQ146" s="76"/>
      <c r="BR146" s="76"/>
      <c r="BS146" s="76"/>
      <c r="BT146" s="76"/>
      <c r="BU146" s="76"/>
      <c r="BV146" s="76"/>
      <c r="BW146" s="76"/>
      <c r="BX146" s="76"/>
      <c r="BY146" s="76"/>
      <c r="BZ146" s="76"/>
      <c r="CA146" s="76"/>
      <c r="CB146" s="76"/>
      <c r="CC146" s="76"/>
      <c r="CD146" s="76"/>
      <c r="CE146" s="76"/>
      <c r="CF146" s="76"/>
      <c r="CG146" s="76"/>
      <c r="CH146" s="76"/>
      <c r="CI146" s="76"/>
      <c r="CJ146" s="76"/>
      <c r="CK146" s="76"/>
      <c r="CL146" s="76"/>
      <c r="CM146" s="76"/>
      <c r="CN146" s="76"/>
      <c r="CO146" s="76"/>
      <c r="CP146" s="76"/>
      <c r="CQ146" s="76"/>
      <c r="CR146" s="76"/>
      <c r="CS146" s="76"/>
      <c r="CT146" s="76"/>
      <c r="CU146" s="76"/>
      <c r="CV146" s="76"/>
      <c r="CW146" s="76"/>
      <c r="CX146" s="76"/>
      <c r="CY146" s="76"/>
      <c r="CZ146" s="76"/>
      <c r="DA146" s="76"/>
      <c r="DB146" s="76"/>
      <c r="DC146" s="76"/>
      <c r="DD146" s="76"/>
      <c r="DE146" s="76"/>
      <c r="DF146" s="76"/>
      <c r="DG146" s="76"/>
      <c r="DH146" s="76"/>
      <c r="DI146" s="76"/>
      <c r="DJ146" s="76"/>
      <c r="DK146" s="76"/>
      <c r="DL146" s="76"/>
      <c r="DM146" s="76"/>
      <c r="DN146" s="76"/>
      <c r="DO146" s="76"/>
      <c r="DP146" s="76"/>
      <c r="DQ146" s="76"/>
      <c r="DR146" s="76"/>
      <c r="DS146" s="76"/>
      <c r="DT146" s="76"/>
      <c r="DU146" s="76"/>
      <c r="DV146" s="76"/>
      <c r="DW146" s="76"/>
      <c r="DX146" s="76"/>
      <c r="DY146" s="76"/>
      <c r="DZ146" s="76"/>
      <c r="EA146" s="76"/>
      <c r="EB146" s="76"/>
      <c r="EC146" s="76"/>
      <c r="ED146" s="76"/>
      <c r="EE146" s="76"/>
      <c r="EF146" s="76"/>
      <c r="EG146" s="76"/>
      <c r="EH146" s="76"/>
      <c r="EI146" s="76"/>
      <c r="EJ146" s="76"/>
      <c r="EK146" s="76"/>
      <c r="EL146" s="76"/>
      <c r="EM146" s="76"/>
      <c r="EN146" s="76"/>
      <c r="EO146" s="76"/>
      <c r="EP146" s="76"/>
      <c r="EQ146" s="76"/>
      <c r="ER146" s="76"/>
      <c r="ES146" s="76"/>
      <c r="ET146" s="76"/>
      <c r="EU146" s="76"/>
      <c r="EV146" s="76"/>
      <c r="EW146" s="76"/>
      <c r="EX146" s="76"/>
      <c r="EY146" s="76"/>
      <c r="EZ146" s="76"/>
      <c r="FA146" s="76"/>
      <c r="FB146" s="76"/>
      <c r="FC146" s="76"/>
      <c r="FD146" s="76"/>
      <c r="FE146" s="76"/>
      <c r="FF146" s="76"/>
      <c r="FG146" s="76"/>
      <c r="FH146" s="76"/>
      <c r="FI146" s="76"/>
      <c r="FJ146" s="76"/>
      <c r="FK146" s="76"/>
      <c r="FL146" s="76"/>
      <c r="FM146" s="76"/>
      <c r="FN146" s="76"/>
      <c r="FO146" s="76"/>
      <c r="FP146" s="76"/>
      <c r="FQ146" s="76"/>
      <c r="FR146" s="76"/>
      <c r="FS146" s="76"/>
      <c r="FT146" s="76"/>
      <c r="FU146" s="76"/>
      <c r="FV146" s="76"/>
      <c r="FW146" s="76"/>
      <c r="FX146" s="76"/>
      <c r="FY146" s="76"/>
      <c r="FZ146" s="76"/>
      <c r="GA146" s="76"/>
      <c r="GB146" s="76"/>
      <c r="GC146" s="76"/>
      <c r="GD146" s="76"/>
      <c r="GE146" s="76"/>
      <c r="GF146" s="76"/>
      <c r="GG146" s="76"/>
      <c r="GH146" s="76"/>
      <c r="GI146" s="76"/>
      <c r="GJ146" s="76"/>
      <c r="GK146" s="76"/>
      <c r="GL146" s="76"/>
      <c r="GM146" s="76"/>
      <c r="GN146" s="76"/>
      <c r="GO146" s="76"/>
      <c r="GP146" s="76"/>
      <c r="GQ146" s="76"/>
      <c r="GR146" s="76"/>
      <c r="GS146" s="76"/>
      <c r="GT146" s="76"/>
      <c r="GU146" s="76"/>
      <c r="GV146" s="76"/>
      <c r="GW146" s="76"/>
      <c r="GX146" s="76"/>
      <c r="GY146" s="76"/>
      <c r="GZ146" s="76"/>
      <c r="HA146" s="76"/>
      <c r="HB146" s="76"/>
      <c r="HC146" s="76"/>
      <c r="HD146" s="76"/>
      <c r="HE146" s="76"/>
      <c r="HF146" s="76"/>
      <c r="HG146" s="76"/>
      <c r="HH146" s="76"/>
      <c r="HI146" s="76"/>
      <c r="HJ146" s="76"/>
      <c r="HK146" s="76"/>
      <c r="HL146" s="76"/>
      <c r="HM146" s="76"/>
      <c r="HN146" s="76"/>
      <c r="HO146" s="76"/>
      <c r="HP146" s="76"/>
      <c r="HQ146" s="76"/>
      <c r="HR146" s="76"/>
      <c r="HS146" s="76"/>
      <c r="HT146" s="76"/>
      <c r="HU146" s="76"/>
      <c r="HV146" s="76"/>
      <c r="HW146" s="76"/>
      <c r="HX146" s="76"/>
      <c r="HY146" s="76"/>
      <c r="HZ146" s="76"/>
      <c r="IA146" s="76"/>
      <c r="IB146" s="76"/>
      <c r="IC146" s="76"/>
      <c r="ID146" s="76"/>
      <c r="IE146" s="76"/>
      <c r="IF146" s="76"/>
      <c r="IG146" s="76"/>
      <c r="IH146" s="76"/>
      <c r="II146" s="76"/>
      <c r="IJ146" s="76"/>
      <c r="IK146" s="76"/>
      <c r="IL146" s="76"/>
      <c r="IM146" s="76"/>
      <c r="IN146" s="76"/>
      <c r="IO146" s="76"/>
      <c r="IP146" s="76"/>
      <c r="IQ146" s="76"/>
      <c r="IR146" s="76"/>
      <c r="IS146" s="76"/>
      <c r="IT146" s="76"/>
      <c r="IU146" s="76"/>
    </row>
  </sheetData>
  <mergeCells count="48">
    <mergeCell ref="A7:B8"/>
    <mergeCell ref="AK5:AK6"/>
    <mergeCell ref="AM5:AM6"/>
    <mergeCell ref="AN5:AN6"/>
    <mergeCell ref="AO5:AS5"/>
    <mergeCell ref="AH4:AH6"/>
    <mergeCell ref="AJ4:AJ6"/>
    <mergeCell ref="AI5:AI6"/>
    <mergeCell ref="U4:U6"/>
    <mergeCell ref="V4:V6"/>
    <mergeCell ref="W4:W6"/>
    <mergeCell ref="X4:X6"/>
    <mergeCell ref="Y4:Y6"/>
    <mergeCell ref="Z4:AC4"/>
    <mergeCell ref="AA5:AA6"/>
    <mergeCell ref="AB5:AB6"/>
    <mergeCell ref="Z5:Z6"/>
    <mergeCell ref="AD4:AD6"/>
    <mergeCell ref="AE4:AE6"/>
    <mergeCell ref="AF4:AF6"/>
    <mergeCell ref="AG4:AG6"/>
    <mergeCell ref="G5:G6"/>
    <mergeCell ref="I5:I6"/>
    <mergeCell ref="J5:N5"/>
    <mergeCell ref="O5:R5"/>
    <mergeCell ref="S5:S6"/>
    <mergeCell ref="A3:B6"/>
    <mergeCell ref="C3:X3"/>
    <mergeCell ref="Y3:AG3"/>
    <mergeCell ref="AH3:AM3"/>
    <mergeCell ref="AN3:BC4"/>
    <mergeCell ref="C4:C6"/>
    <mergeCell ref="D4:G4"/>
    <mergeCell ref="H4:H6"/>
    <mergeCell ref="I4:S4"/>
    <mergeCell ref="T4:T6"/>
    <mergeCell ref="AT5:AX5"/>
    <mergeCell ref="AY5:BC5"/>
    <mergeCell ref="AL4:AL6"/>
    <mergeCell ref="D5:D6"/>
    <mergeCell ref="E5:E6"/>
    <mergeCell ref="F5:F6"/>
    <mergeCell ref="B1:AM1"/>
    <mergeCell ref="A2:E2"/>
    <mergeCell ref="F2:G2"/>
    <mergeCell ref="R2:U2"/>
    <mergeCell ref="AB2:AJ2"/>
    <mergeCell ref="AK2:AM2"/>
  </mergeCells>
  <phoneticPr fontId="13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37" workbookViewId="0">
      <selection activeCell="A137" sqref="A1:A1048576"/>
    </sheetView>
  </sheetViews>
  <sheetFormatPr defaultRowHeight="13.5"/>
  <sheetData/>
  <phoneticPr fontId="1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7</vt:i4>
      </vt:variant>
      <vt:variant>
        <vt:lpstr>命名范围</vt:lpstr>
      </vt:variant>
      <vt:variant>
        <vt:i4>3</vt:i4>
      </vt:variant>
    </vt:vector>
  </HeadingPairs>
  <TitlesOfParts>
    <vt:vector size="10" baseType="lpstr">
      <vt:lpstr>基础养老金2017结算</vt:lpstr>
      <vt:lpstr>缴费补贴2019预拨</vt:lpstr>
      <vt:lpstr>基础养老金2017结算2019年预拨</vt:lpstr>
      <vt:lpstr>缴费补助底表（后台取数）</vt:lpstr>
      <vt:lpstr>财政补助情况</vt:lpstr>
      <vt:lpstr>账务系统收支表</vt:lpstr>
      <vt:lpstr>Sheet1</vt:lpstr>
      <vt:lpstr>基础养老金2017结算!Print_Titles</vt:lpstr>
      <vt:lpstr>基础养老金2017结算2019年预拨!Print_Titles</vt:lpstr>
      <vt:lpstr>缴费补贴2019预拨!Print_Titles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刘凌 10.104.98.222</cp:lastModifiedBy>
  <cp:lastPrinted>2018-11-16T03:35:10Z</cp:lastPrinted>
  <dcterms:created xsi:type="dcterms:W3CDTF">2016-08-23T10:28:00Z</dcterms:created>
  <dcterms:modified xsi:type="dcterms:W3CDTF">2018-11-16T10:07:17Z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2052-10.1.0.5866</vt:lpwstr>
  </property>
</Properties>
</file>