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20"/>
  </bookViews>
  <sheets>
    <sheet name="Sheet1" sheetId="1" r:id="rId1"/>
  </sheets>
  <definedNames>
    <definedName name="_xlnm._FilterDatabase" localSheetId="0" hidden="1">Sheet1!$A$3:$D$151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<sst xmlns="http://schemas.openxmlformats.org/spreadsheetml/2006/main" count="192" uniqueCount="181">
  <si>
    <t>附件</t>
  </si>
  <si>
    <t>2021年省级财政衔接推进乡村振兴补助资金分配表</t>
  </si>
  <si>
    <t>市州</t>
  </si>
  <si>
    <t>县市区/单位</t>
  </si>
  <si>
    <t>金额（万元）</t>
  </si>
  <si>
    <t>备注</t>
  </si>
  <si>
    <t>全省合计</t>
  </si>
  <si>
    <t>长沙市</t>
  </si>
  <si>
    <t>长沙市小计</t>
  </si>
  <si>
    <t>长沙市本级</t>
  </si>
  <si>
    <t>天心区</t>
  </si>
  <si>
    <t>雨花区</t>
  </si>
  <si>
    <t>望城区</t>
  </si>
  <si>
    <t>长沙县</t>
  </si>
  <si>
    <t>浏阳市</t>
  </si>
  <si>
    <t>宁乡市</t>
  </si>
  <si>
    <t>株洲市</t>
  </si>
  <si>
    <t>株洲市小计</t>
  </si>
  <si>
    <t>渌口区</t>
  </si>
  <si>
    <t>攸县</t>
  </si>
  <si>
    <t>茶陵县</t>
  </si>
  <si>
    <t>资金绩效评价奖励150万元</t>
  </si>
  <si>
    <t>炎陵县</t>
  </si>
  <si>
    <t>资金绩效评价奖励100万元</t>
  </si>
  <si>
    <t>醴陵市</t>
  </si>
  <si>
    <t>湘潭市</t>
  </si>
  <si>
    <t>湘潭市小计</t>
  </si>
  <si>
    <t>湘潭市本级</t>
  </si>
  <si>
    <t>雨湖区</t>
  </si>
  <si>
    <t>岳塘区</t>
  </si>
  <si>
    <t>湘潭高新区</t>
  </si>
  <si>
    <t>九华示范区</t>
  </si>
  <si>
    <t>湘潭县</t>
  </si>
  <si>
    <t>湘乡市</t>
  </si>
  <si>
    <t>韶山市</t>
  </si>
  <si>
    <t>衡阳市</t>
  </si>
  <si>
    <t>衡阳市小计</t>
  </si>
  <si>
    <t>衡阳市本级</t>
  </si>
  <si>
    <t>珠晖区</t>
  </si>
  <si>
    <t>石鼓区</t>
  </si>
  <si>
    <t>蒸湘区</t>
  </si>
  <si>
    <t>雁峰区</t>
  </si>
  <si>
    <t>南岳区</t>
  </si>
  <si>
    <t>衡阳县</t>
  </si>
  <si>
    <t>衡南县</t>
  </si>
  <si>
    <t>衡山县</t>
  </si>
  <si>
    <t>衡东县</t>
  </si>
  <si>
    <t>祁东县</t>
  </si>
  <si>
    <t>耒阳市</t>
  </si>
  <si>
    <t>常宁市</t>
  </si>
  <si>
    <t>邵阳市</t>
  </si>
  <si>
    <t>邵阳市小计</t>
  </si>
  <si>
    <t>邵阳市本级</t>
  </si>
  <si>
    <t>双清区</t>
  </si>
  <si>
    <t>大祥区</t>
  </si>
  <si>
    <t>北塔区</t>
  </si>
  <si>
    <t>邵阳经开区</t>
  </si>
  <si>
    <t>邵东市</t>
  </si>
  <si>
    <t>新邵县</t>
  </si>
  <si>
    <t>邵阳县</t>
  </si>
  <si>
    <t>隆回县</t>
  </si>
  <si>
    <t>洞口县</t>
  </si>
  <si>
    <t>绥宁县</t>
  </si>
  <si>
    <t>新宁县</t>
  </si>
  <si>
    <t>城步县</t>
  </si>
  <si>
    <t>武冈市</t>
  </si>
  <si>
    <t>岳阳市</t>
  </si>
  <si>
    <t>岳阳市小计</t>
  </si>
  <si>
    <t>岳阳市本级</t>
  </si>
  <si>
    <t>岳阳楼区</t>
  </si>
  <si>
    <t>云溪区</t>
  </si>
  <si>
    <t>君山区</t>
  </si>
  <si>
    <t>屈原管理区</t>
  </si>
  <si>
    <t>岳阳经开区</t>
  </si>
  <si>
    <t>岳阳县</t>
  </si>
  <si>
    <t>华容县</t>
  </si>
  <si>
    <t>湘阴县</t>
  </si>
  <si>
    <t>平江县</t>
  </si>
  <si>
    <t>汨罗市</t>
  </si>
  <si>
    <t>临湘市</t>
  </si>
  <si>
    <t>常德市</t>
  </si>
  <si>
    <t>常德市小计</t>
  </si>
  <si>
    <t>常德市本级</t>
  </si>
  <si>
    <t>武陵区</t>
  </si>
  <si>
    <t>鼎城区</t>
  </si>
  <si>
    <t>常德经开区</t>
  </si>
  <si>
    <t>柳叶湖度假区</t>
  </si>
  <si>
    <t>西洞庭管理区</t>
  </si>
  <si>
    <t>桃花源管理区</t>
  </si>
  <si>
    <t>西湖管理区</t>
  </si>
  <si>
    <t>安乡县</t>
  </si>
  <si>
    <t>汉寿县</t>
  </si>
  <si>
    <t>澧县</t>
  </si>
  <si>
    <t>临澧县</t>
  </si>
  <si>
    <t>桃源县</t>
  </si>
  <si>
    <t>石门县</t>
  </si>
  <si>
    <t>津市市</t>
  </si>
  <si>
    <t>张家界市</t>
  </si>
  <si>
    <t>张家界市小计</t>
  </si>
  <si>
    <t>张家界市本级</t>
  </si>
  <si>
    <t>永定区</t>
  </si>
  <si>
    <t>武陵源区</t>
  </si>
  <si>
    <t>慈利县</t>
  </si>
  <si>
    <t>桑植县</t>
  </si>
  <si>
    <t>益阳市</t>
  </si>
  <si>
    <t>益阳市小计</t>
  </si>
  <si>
    <t>益阳市本级</t>
  </si>
  <si>
    <t>资阳区</t>
  </si>
  <si>
    <t>赫山区</t>
  </si>
  <si>
    <t>益阳高新区</t>
  </si>
  <si>
    <t>大通湖区</t>
  </si>
  <si>
    <t>南县</t>
  </si>
  <si>
    <t>桃江县</t>
  </si>
  <si>
    <t>安化县</t>
  </si>
  <si>
    <t>沅江市</t>
  </si>
  <si>
    <t>永州市</t>
  </si>
  <si>
    <t>永州市小计</t>
  </si>
  <si>
    <t>永州市本级</t>
  </si>
  <si>
    <t>零陵区</t>
  </si>
  <si>
    <t>冷水滩区</t>
  </si>
  <si>
    <t>金洞管理区</t>
  </si>
  <si>
    <t>回龙圩管理区</t>
  </si>
  <si>
    <t>永州经开区</t>
  </si>
  <si>
    <t>祁阳县</t>
  </si>
  <si>
    <t>东安县</t>
  </si>
  <si>
    <t>双牌县</t>
  </si>
  <si>
    <t>道县</t>
  </si>
  <si>
    <t>江永县</t>
  </si>
  <si>
    <t>宁远县</t>
  </si>
  <si>
    <t>蓝山县</t>
  </si>
  <si>
    <t>新田县</t>
  </si>
  <si>
    <t>江华县</t>
  </si>
  <si>
    <t>郴州市</t>
  </si>
  <si>
    <t>郴州市小计</t>
  </si>
  <si>
    <t>郴州市本级</t>
  </si>
  <si>
    <t>北湖区</t>
  </si>
  <si>
    <t>苏仙区</t>
  </si>
  <si>
    <t>桂阳县</t>
  </si>
  <si>
    <t>宜章县</t>
  </si>
  <si>
    <t>永兴县</t>
  </si>
  <si>
    <t>嘉禾县</t>
  </si>
  <si>
    <t>临武县</t>
  </si>
  <si>
    <t>汝城县</t>
  </si>
  <si>
    <t>桂东县</t>
  </si>
  <si>
    <t>安仁县</t>
  </si>
  <si>
    <t>资兴市</t>
  </si>
  <si>
    <t>娄底市</t>
  </si>
  <si>
    <t>娄底市小计</t>
  </si>
  <si>
    <t>娄底市本级</t>
  </si>
  <si>
    <t>娄星区</t>
  </si>
  <si>
    <t>娄底经开区</t>
  </si>
  <si>
    <t>双峰县</t>
  </si>
  <si>
    <t>新化县</t>
  </si>
  <si>
    <t>冷水江市</t>
  </si>
  <si>
    <t>涟源市</t>
  </si>
  <si>
    <t>怀化市</t>
  </si>
  <si>
    <t>怀化市小计</t>
  </si>
  <si>
    <t>怀化市本级</t>
  </si>
  <si>
    <t>鹤城区：其中资金绩效评价奖励150万元</t>
  </si>
  <si>
    <t>中方县</t>
  </si>
  <si>
    <t>沅陵县</t>
  </si>
  <si>
    <t>辰溪县</t>
  </si>
  <si>
    <t>溆浦县</t>
  </si>
  <si>
    <t>会同县</t>
  </si>
  <si>
    <t>麻阳县</t>
  </si>
  <si>
    <t>新晃县</t>
  </si>
  <si>
    <t>芷江县</t>
  </si>
  <si>
    <t>靖州县</t>
  </si>
  <si>
    <t>通道县</t>
  </si>
  <si>
    <t>洪江市</t>
  </si>
  <si>
    <t>洪江区</t>
  </si>
  <si>
    <t>湘西土家族苗族自治州</t>
  </si>
  <si>
    <t>湘西自治州小计</t>
  </si>
  <si>
    <t>吉首市</t>
  </si>
  <si>
    <t>泸溪县</t>
  </si>
  <si>
    <t>凤凰县</t>
  </si>
  <si>
    <t>花垣县</t>
  </si>
  <si>
    <t>保靖县</t>
  </si>
  <si>
    <t>古丈县</t>
  </si>
  <si>
    <t>永顺县</t>
  </si>
  <si>
    <t>龙山县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</si>
</sst>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sz val="11"/>
      <name val="黑体"/>
      <charset val="134"/>
    </font>
    <font>
      <sz val="16"/>
      <name val="方正小标宋简体"/>
      <charset val="134"/>
    </font>
    <font>
      <sz val="16"/>
      <name val="宋体"/>
      <charset val="134"/>
    </font>
    <font>
      <b/>
      <sz val="11"/>
      <name val="宋体"/>
      <charset val="134"/>
      <scheme val="minor"/>
    </font>
    <font>
      <b/>
      <sz val="11"/>
      <name val="宋体"/>
      <charset val="134"/>
    </font>
    <font>
      <b/>
      <sz val="11"/>
      <name val="Times New Roman"/>
      <charset val="134"/>
    </font>
    <font>
      <sz val="11"/>
      <name val="Times New Roman"/>
      <charset val="134"/>
    </font>
    <font>
      <sz val="11"/>
      <color theme="1"/>
      <name val="宋体"/>
      <charset val="134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2" borderId="11" applyNumberFormat="0" applyFont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2" fillId="3" borderId="8" applyNumberFormat="0" applyAlignment="0" applyProtection="0">
      <alignment vertical="center"/>
    </xf>
    <xf numFmtId="0" fontId="27" fillId="3" borderId="10" applyNumberFormat="0" applyAlignment="0" applyProtection="0">
      <alignment vertical="center"/>
    </xf>
    <xf numFmtId="0" fontId="26" fillId="21" borderId="12" applyNumberFormat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vertical="center" shrinkToFi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 shrinkToFit="1"/>
    </xf>
    <xf numFmtId="0" fontId="4" fillId="0" borderId="0" xfId="0" applyFont="1" applyFill="1" applyAlignment="1">
      <alignment horizontal="center" vertical="center" shrinkToFit="1"/>
    </xf>
    <xf numFmtId="0" fontId="5" fillId="0" borderId="0" xfId="0" applyFont="1" applyFill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shrinkToFit="1"/>
    </xf>
    <xf numFmtId="0" fontId="7" fillId="0" borderId="3" xfId="0" applyFont="1" applyFill="1" applyBorder="1" applyAlignment="1">
      <alignment horizontal="center" vertical="center" shrinkToFit="1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shrinkToFit="1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shrinkToFit="1"/>
    </xf>
    <xf numFmtId="0" fontId="2" fillId="0" borderId="4" xfId="0" applyFont="1" applyFill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wrapText="1" shrinkToFit="1"/>
    </xf>
    <xf numFmtId="0" fontId="2" fillId="0" borderId="3" xfId="0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shrinkToFit="1"/>
    </xf>
    <xf numFmtId="0" fontId="9" fillId="0" borderId="6" xfId="0" applyFont="1" applyFill="1" applyBorder="1" applyAlignment="1">
      <alignment horizontal="center" vertical="center" shrinkToFit="1"/>
    </xf>
    <xf numFmtId="0" fontId="9" fillId="0" borderId="7" xfId="0" applyFont="1" applyFill="1" applyBorder="1" applyAlignment="1">
      <alignment horizontal="center" vertical="center" shrinkToFit="1"/>
    </xf>
    <xf numFmtId="0" fontId="2" fillId="0" borderId="7" xfId="0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 wrapText="1" shrinkToFi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51"/>
  <sheetViews>
    <sheetView tabSelected="1" workbookViewId="0">
      <selection activeCell="M7" sqref="M7"/>
    </sheetView>
  </sheetViews>
  <sheetFormatPr defaultColWidth="8.88888888888889" defaultRowHeight="14.4" outlineLevelCol="3"/>
  <cols>
    <col min="1" max="1" width="15.8888888888889" style="1" customWidth="1"/>
    <col min="2" max="2" width="19.6666666666667" style="2" customWidth="1"/>
    <col min="3" max="3" width="21.5555555555556" style="1" customWidth="1"/>
    <col min="4" max="4" width="24.7777777777778" style="3" customWidth="1"/>
  </cols>
  <sheetData>
    <row r="1" ht="25" customHeight="1" spans="1:1">
      <c r="A1" s="4" t="s">
        <v>0</v>
      </c>
    </row>
    <row r="2" ht="43" customHeight="1" spans="1:4">
      <c r="A2" s="5" t="s">
        <v>1</v>
      </c>
      <c r="B2" s="5"/>
      <c r="C2" s="5"/>
      <c r="D2" s="6"/>
    </row>
    <row r="3" spans="1:4">
      <c r="A3" s="7" t="s">
        <v>2</v>
      </c>
      <c r="B3" s="8" t="s">
        <v>3</v>
      </c>
      <c r="C3" s="9" t="s">
        <v>4</v>
      </c>
      <c r="D3" s="9" t="s">
        <v>5</v>
      </c>
    </row>
    <row r="4" spans="1:4">
      <c r="A4" s="7"/>
      <c r="B4" s="8"/>
      <c r="C4" s="9"/>
      <c r="D4" s="9"/>
    </row>
    <row r="5" ht="22" customHeight="1" spans="1:4">
      <c r="A5" s="10" t="s">
        <v>6</v>
      </c>
      <c r="B5" s="11"/>
      <c r="C5" s="12">
        <f>C6+C13+C19+C27+C40+C54+C66+C81+C86+C95+C110+C122+C129+C143</f>
        <v>288510</v>
      </c>
      <c r="D5" s="9"/>
    </row>
    <row r="6" ht="22" customHeight="1" spans="1:4">
      <c r="A6" s="13" t="s">
        <v>7</v>
      </c>
      <c r="B6" s="11" t="s">
        <v>8</v>
      </c>
      <c r="C6" s="12">
        <v>4499</v>
      </c>
      <c r="D6" s="9"/>
    </row>
    <row r="7" ht="33" customHeight="1" spans="1:4">
      <c r="A7" s="13"/>
      <c r="B7" s="14" t="s">
        <v>9</v>
      </c>
      <c r="C7" s="15">
        <v>126</v>
      </c>
      <c r="D7" s="16" t="s">
        <v>10</v>
      </c>
    </row>
    <row r="8" ht="33" customHeight="1" spans="1:4">
      <c r="A8" s="13"/>
      <c r="B8" s="14"/>
      <c r="C8" s="15">
        <v>413</v>
      </c>
      <c r="D8" s="16" t="s">
        <v>11</v>
      </c>
    </row>
    <row r="9" ht="33" customHeight="1" spans="1:4">
      <c r="A9" s="13"/>
      <c r="B9" s="14"/>
      <c r="C9" s="15">
        <v>627</v>
      </c>
      <c r="D9" s="16" t="s">
        <v>12</v>
      </c>
    </row>
    <row r="10" ht="33" customHeight="1" spans="1:4">
      <c r="A10" s="13"/>
      <c r="B10" s="17" t="s">
        <v>13</v>
      </c>
      <c r="C10" s="15">
        <v>590</v>
      </c>
      <c r="D10" s="18"/>
    </row>
    <row r="11" ht="22" customHeight="1" spans="1:4">
      <c r="A11" s="13"/>
      <c r="B11" s="19" t="s">
        <v>14</v>
      </c>
      <c r="C11" s="15">
        <v>1615</v>
      </c>
      <c r="D11" s="20"/>
    </row>
    <row r="12" ht="22" customHeight="1" spans="1:4">
      <c r="A12" s="13"/>
      <c r="B12" s="19" t="s">
        <v>15</v>
      </c>
      <c r="C12" s="15">
        <v>1128</v>
      </c>
      <c r="D12" s="20"/>
    </row>
    <row r="13" ht="22" customHeight="1" spans="1:4">
      <c r="A13" s="13" t="s">
        <v>16</v>
      </c>
      <c r="B13" s="11" t="s">
        <v>17</v>
      </c>
      <c r="C13" s="12">
        <f>SUM(C14:C18)</f>
        <v>11476</v>
      </c>
      <c r="D13" s="9"/>
    </row>
    <row r="14" ht="22" customHeight="1" spans="1:4">
      <c r="A14" s="13"/>
      <c r="B14" s="19" t="s">
        <v>18</v>
      </c>
      <c r="C14" s="15">
        <v>598</v>
      </c>
      <c r="D14" s="20"/>
    </row>
    <row r="15" ht="22" customHeight="1" spans="1:4">
      <c r="A15" s="13"/>
      <c r="B15" s="19" t="s">
        <v>19</v>
      </c>
      <c r="C15" s="15">
        <v>1450</v>
      </c>
      <c r="D15" s="20"/>
    </row>
    <row r="16" ht="22" customHeight="1" spans="1:4">
      <c r="A16" s="13"/>
      <c r="B16" s="19" t="s">
        <v>20</v>
      </c>
      <c r="C16" s="15">
        <f>4266+150</f>
        <v>4416</v>
      </c>
      <c r="D16" s="20" t="s">
        <v>21</v>
      </c>
    </row>
    <row r="17" ht="22" customHeight="1" spans="1:4">
      <c r="A17" s="13"/>
      <c r="B17" s="19" t="s">
        <v>22</v>
      </c>
      <c r="C17" s="15">
        <f>3485+100</f>
        <v>3585</v>
      </c>
      <c r="D17" s="20" t="s">
        <v>23</v>
      </c>
    </row>
    <row r="18" ht="22" customHeight="1" spans="1:4">
      <c r="A18" s="13"/>
      <c r="B18" s="19" t="s">
        <v>24</v>
      </c>
      <c r="C18" s="15">
        <v>1427</v>
      </c>
      <c r="D18" s="20"/>
    </row>
    <row r="19" ht="22" customHeight="1" spans="1:4">
      <c r="A19" s="21" t="s">
        <v>25</v>
      </c>
      <c r="B19" s="8" t="s">
        <v>26</v>
      </c>
      <c r="C19" s="12">
        <f>SUM(C20:C26)</f>
        <v>4062</v>
      </c>
      <c r="D19" s="9"/>
    </row>
    <row r="20" ht="33" customHeight="1" spans="1:4">
      <c r="A20" s="21"/>
      <c r="B20" s="22" t="s">
        <v>27</v>
      </c>
      <c r="C20" s="15">
        <v>508</v>
      </c>
      <c r="D20" s="16" t="s">
        <v>28</v>
      </c>
    </row>
    <row r="21" ht="33" customHeight="1" spans="1:4">
      <c r="A21" s="21"/>
      <c r="B21" s="23"/>
      <c r="C21" s="15">
        <v>467</v>
      </c>
      <c r="D21" s="16" t="s">
        <v>29</v>
      </c>
    </row>
    <row r="22" ht="33" customHeight="1" spans="1:4">
      <c r="A22" s="21"/>
      <c r="B22" s="23"/>
      <c r="C22" s="15">
        <v>127</v>
      </c>
      <c r="D22" s="16" t="s">
        <v>30</v>
      </c>
    </row>
    <row r="23" ht="33" customHeight="1" spans="1:4">
      <c r="A23" s="21"/>
      <c r="B23" s="24"/>
      <c r="C23" s="15">
        <v>127</v>
      </c>
      <c r="D23" s="16" t="s">
        <v>31</v>
      </c>
    </row>
    <row r="24" ht="22" customHeight="1" spans="1:4">
      <c r="A24" s="21"/>
      <c r="B24" s="14" t="s">
        <v>32</v>
      </c>
      <c r="C24" s="15">
        <v>1206</v>
      </c>
      <c r="D24" s="20"/>
    </row>
    <row r="25" ht="22" customHeight="1" spans="1:4">
      <c r="A25" s="21"/>
      <c r="B25" s="14" t="s">
        <v>33</v>
      </c>
      <c r="C25" s="15">
        <v>1113</v>
      </c>
      <c r="D25" s="20"/>
    </row>
    <row r="26" ht="22" customHeight="1" spans="1:4">
      <c r="A26" s="21"/>
      <c r="B26" s="14" t="s">
        <v>34</v>
      </c>
      <c r="C26" s="15">
        <v>514</v>
      </c>
      <c r="D26" s="20"/>
    </row>
    <row r="27" ht="22" customHeight="1" spans="1:4">
      <c r="A27" s="21" t="s">
        <v>35</v>
      </c>
      <c r="B27" s="8" t="s">
        <v>36</v>
      </c>
      <c r="C27" s="12">
        <f>SUM(C28:C39)</f>
        <v>15439</v>
      </c>
      <c r="D27" s="9"/>
    </row>
    <row r="28" ht="30" customHeight="1" spans="1:4">
      <c r="A28" s="21"/>
      <c r="B28" s="22" t="s">
        <v>37</v>
      </c>
      <c r="C28" s="15">
        <v>516</v>
      </c>
      <c r="D28" s="16" t="s">
        <v>38</v>
      </c>
    </row>
    <row r="29" ht="30" customHeight="1" spans="1:4">
      <c r="A29" s="21"/>
      <c r="B29" s="23"/>
      <c r="C29" s="15">
        <v>505</v>
      </c>
      <c r="D29" s="16" t="s">
        <v>39</v>
      </c>
    </row>
    <row r="30" ht="30" customHeight="1" spans="1:4">
      <c r="A30" s="21"/>
      <c r="B30" s="23"/>
      <c r="C30" s="15">
        <v>516</v>
      </c>
      <c r="D30" s="16" t="s">
        <v>40</v>
      </c>
    </row>
    <row r="31" ht="30" customHeight="1" spans="1:4">
      <c r="A31" s="21"/>
      <c r="B31" s="23"/>
      <c r="C31" s="15">
        <v>194</v>
      </c>
      <c r="D31" s="16" t="s">
        <v>41</v>
      </c>
    </row>
    <row r="32" ht="30" customHeight="1" spans="1:4">
      <c r="A32" s="21"/>
      <c r="B32" s="24"/>
      <c r="C32" s="15">
        <v>497</v>
      </c>
      <c r="D32" s="16" t="s">
        <v>42</v>
      </c>
    </row>
    <row r="33" ht="22" customHeight="1" spans="1:4">
      <c r="A33" s="21"/>
      <c r="B33" s="14" t="s">
        <v>43</v>
      </c>
      <c r="C33" s="15">
        <v>1092</v>
      </c>
      <c r="D33" s="20"/>
    </row>
    <row r="34" ht="22" customHeight="1" spans="1:4">
      <c r="A34" s="21"/>
      <c r="B34" s="14" t="s">
        <v>44</v>
      </c>
      <c r="C34" s="15">
        <v>1187</v>
      </c>
      <c r="D34" s="20"/>
    </row>
    <row r="35" ht="22" customHeight="1" spans="1:4">
      <c r="A35" s="21"/>
      <c r="B35" s="14" t="s">
        <v>45</v>
      </c>
      <c r="C35" s="15">
        <v>783</v>
      </c>
      <c r="D35" s="20"/>
    </row>
    <row r="36" ht="22" customHeight="1" spans="1:4">
      <c r="A36" s="21"/>
      <c r="B36" s="14" t="s">
        <v>46</v>
      </c>
      <c r="C36" s="15">
        <v>908</v>
      </c>
      <c r="D36" s="20"/>
    </row>
    <row r="37" ht="22" customHeight="1" spans="1:4">
      <c r="A37" s="21"/>
      <c r="B37" s="14" t="s">
        <v>47</v>
      </c>
      <c r="C37" s="15">
        <v>7177</v>
      </c>
      <c r="D37" s="20"/>
    </row>
    <row r="38" ht="22" customHeight="1" spans="1:4">
      <c r="A38" s="21"/>
      <c r="B38" s="14" t="s">
        <v>48</v>
      </c>
      <c r="C38" s="15">
        <v>959</v>
      </c>
      <c r="D38" s="20"/>
    </row>
    <row r="39" ht="22" customHeight="1" spans="1:4">
      <c r="A39" s="21"/>
      <c r="B39" s="14" t="s">
        <v>49</v>
      </c>
      <c r="C39" s="15">
        <v>1105</v>
      </c>
      <c r="D39" s="20"/>
    </row>
    <row r="40" ht="22" customHeight="1" spans="1:4">
      <c r="A40" s="21" t="s">
        <v>50</v>
      </c>
      <c r="B40" s="8" t="s">
        <v>51</v>
      </c>
      <c r="C40" s="12">
        <f>SUM(C41:C53)</f>
        <v>48156</v>
      </c>
      <c r="D40" s="9"/>
    </row>
    <row r="41" ht="31" customHeight="1" spans="1:4">
      <c r="A41" s="21"/>
      <c r="B41" s="22" t="s">
        <v>52</v>
      </c>
      <c r="C41" s="15">
        <v>498</v>
      </c>
      <c r="D41" s="16" t="s">
        <v>53</v>
      </c>
    </row>
    <row r="42" ht="31" customHeight="1" spans="1:4">
      <c r="A42" s="21"/>
      <c r="B42" s="23"/>
      <c r="C42" s="15">
        <v>585</v>
      </c>
      <c r="D42" s="16" t="s">
        <v>54</v>
      </c>
    </row>
    <row r="43" ht="31" customHeight="1" spans="1:4">
      <c r="A43" s="21"/>
      <c r="B43" s="23"/>
      <c r="C43" s="15">
        <v>535</v>
      </c>
      <c r="D43" s="16" t="s">
        <v>55</v>
      </c>
    </row>
    <row r="44" ht="31" customHeight="1" spans="1:4">
      <c r="A44" s="21"/>
      <c r="B44" s="24"/>
      <c r="C44" s="15">
        <v>259</v>
      </c>
      <c r="D44" s="16" t="s">
        <v>56</v>
      </c>
    </row>
    <row r="45" ht="22" customHeight="1" spans="1:4">
      <c r="A45" s="21"/>
      <c r="B45" s="14" t="s">
        <v>57</v>
      </c>
      <c r="C45" s="15">
        <v>1283</v>
      </c>
      <c r="D45" s="20"/>
    </row>
    <row r="46" ht="22" customHeight="1" spans="1:4">
      <c r="A46" s="21"/>
      <c r="B46" s="14" t="s">
        <v>58</v>
      </c>
      <c r="C46" s="15">
        <v>4965</v>
      </c>
      <c r="D46" s="20"/>
    </row>
    <row r="47" ht="22" customHeight="1" spans="1:4">
      <c r="A47" s="21"/>
      <c r="B47" s="14" t="s">
        <v>59</v>
      </c>
      <c r="C47" s="15">
        <v>7800</v>
      </c>
      <c r="D47" s="20"/>
    </row>
    <row r="48" ht="22" customHeight="1" spans="1:4">
      <c r="A48" s="21"/>
      <c r="B48" s="14" t="s">
        <v>60</v>
      </c>
      <c r="C48" s="15">
        <v>5131</v>
      </c>
      <c r="D48" s="20"/>
    </row>
    <row r="49" ht="22" customHeight="1" spans="1:4">
      <c r="A49" s="21"/>
      <c r="B49" s="14" t="s">
        <v>61</v>
      </c>
      <c r="C49" s="15">
        <f>7614+150</f>
        <v>7764</v>
      </c>
      <c r="D49" s="20" t="s">
        <v>21</v>
      </c>
    </row>
    <row r="50" ht="22" customHeight="1" spans="1:4">
      <c r="A50" s="21"/>
      <c r="B50" s="14" t="s">
        <v>62</v>
      </c>
      <c r="C50" s="15">
        <v>5398</v>
      </c>
      <c r="D50" s="20"/>
    </row>
    <row r="51" ht="22" customHeight="1" spans="1:4">
      <c r="A51" s="21"/>
      <c r="B51" s="14" t="s">
        <v>63</v>
      </c>
      <c r="C51" s="15">
        <v>3984</v>
      </c>
      <c r="D51" s="20"/>
    </row>
    <row r="52" ht="22" customHeight="1" spans="1:4">
      <c r="A52" s="21"/>
      <c r="B52" s="14" t="s">
        <v>64</v>
      </c>
      <c r="C52" s="15">
        <f>5103+150</f>
        <v>5253</v>
      </c>
      <c r="D52" s="20" t="s">
        <v>21</v>
      </c>
    </row>
    <row r="53" ht="22" customHeight="1" spans="1:4">
      <c r="A53" s="21"/>
      <c r="B53" s="14" t="s">
        <v>65</v>
      </c>
      <c r="C53" s="15">
        <v>4701</v>
      </c>
      <c r="D53" s="20"/>
    </row>
    <row r="54" ht="22" customHeight="1" spans="1:4">
      <c r="A54" s="21" t="s">
        <v>66</v>
      </c>
      <c r="B54" s="8" t="s">
        <v>67</v>
      </c>
      <c r="C54" s="12">
        <f>SUM(C55:C65)</f>
        <v>14337</v>
      </c>
      <c r="D54" s="9"/>
    </row>
    <row r="55" ht="30" customHeight="1" spans="1:4">
      <c r="A55" s="21"/>
      <c r="B55" s="22" t="s">
        <v>68</v>
      </c>
      <c r="C55" s="15">
        <v>428</v>
      </c>
      <c r="D55" s="16" t="s">
        <v>69</v>
      </c>
    </row>
    <row r="56" ht="30" customHeight="1" spans="1:4">
      <c r="A56" s="21"/>
      <c r="B56" s="23"/>
      <c r="C56" s="15">
        <v>455</v>
      </c>
      <c r="D56" s="16" t="s">
        <v>70</v>
      </c>
    </row>
    <row r="57" ht="30" customHeight="1" spans="1:4">
      <c r="A57" s="21"/>
      <c r="B57" s="23"/>
      <c r="C57" s="15">
        <v>568</v>
      </c>
      <c r="D57" s="16" t="s">
        <v>71</v>
      </c>
    </row>
    <row r="58" ht="30" customHeight="1" spans="1:4">
      <c r="A58" s="21"/>
      <c r="B58" s="23"/>
      <c r="C58" s="15">
        <v>362</v>
      </c>
      <c r="D58" s="16" t="s">
        <v>72</v>
      </c>
    </row>
    <row r="59" ht="30" customHeight="1" spans="1:4">
      <c r="A59" s="21"/>
      <c r="B59" s="24"/>
      <c r="C59" s="15">
        <v>296</v>
      </c>
      <c r="D59" s="16" t="s">
        <v>73</v>
      </c>
    </row>
    <row r="60" ht="22" customHeight="1" spans="1:4">
      <c r="A60" s="21"/>
      <c r="B60" s="14" t="s">
        <v>74</v>
      </c>
      <c r="C60" s="15">
        <v>889</v>
      </c>
      <c r="D60" s="20"/>
    </row>
    <row r="61" ht="22" customHeight="1" spans="1:4">
      <c r="A61" s="21"/>
      <c r="B61" s="14" t="s">
        <v>75</v>
      </c>
      <c r="C61" s="15">
        <v>826</v>
      </c>
      <c r="D61" s="20"/>
    </row>
    <row r="62" ht="22" customHeight="1" spans="1:4">
      <c r="A62" s="21"/>
      <c r="B62" s="14" t="s">
        <v>76</v>
      </c>
      <c r="C62" s="15">
        <v>1103</v>
      </c>
      <c r="D62" s="20"/>
    </row>
    <row r="63" ht="22" customHeight="1" spans="1:4">
      <c r="A63" s="21"/>
      <c r="B63" s="14" t="s">
        <v>77</v>
      </c>
      <c r="C63" s="15">
        <v>7881</v>
      </c>
      <c r="D63" s="20"/>
    </row>
    <row r="64" ht="22" customHeight="1" spans="1:4">
      <c r="A64" s="21"/>
      <c r="B64" s="14" t="s">
        <v>78</v>
      </c>
      <c r="C64" s="15">
        <v>860</v>
      </c>
      <c r="D64" s="20"/>
    </row>
    <row r="65" ht="22" customHeight="1" spans="1:4">
      <c r="A65" s="21"/>
      <c r="B65" s="14" t="s">
        <v>79</v>
      </c>
      <c r="C65" s="15">
        <v>669</v>
      </c>
      <c r="D65" s="20"/>
    </row>
    <row r="66" ht="22" customHeight="1" spans="1:4">
      <c r="A66" s="21" t="s">
        <v>80</v>
      </c>
      <c r="B66" s="8" t="s">
        <v>81</v>
      </c>
      <c r="C66" s="12">
        <f>SUM(C67:C80)</f>
        <v>13044</v>
      </c>
      <c r="D66" s="9"/>
    </row>
    <row r="67" ht="28" customHeight="1" spans="1:4">
      <c r="A67" s="21"/>
      <c r="B67" s="22" t="s">
        <v>82</v>
      </c>
      <c r="C67" s="15">
        <v>483</v>
      </c>
      <c r="D67" s="16" t="s">
        <v>83</v>
      </c>
    </row>
    <row r="68" ht="28" customHeight="1" spans="1:4">
      <c r="A68" s="21"/>
      <c r="B68" s="23"/>
      <c r="C68" s="15">
        <v>1086</v>
      </c>
      <c r="D68" s="16" t="s">
        <v>84</v>
      </c>
    </row>
    <row r="69" ht="28" customHeight="1" spans="1:4">
      <c r="A69" s="21"/>
      <c r="B69" s="23"/>
      <c r="C69" s="15">
        <v>265</v>
      </c>
      <c r="D69" s="16" t="s">
        <v>85</v>
      </c>
    </row>
    <row r="70" ht="28" customHeight="1" spans="1:4">
      <c r="A70" s="21"/>
      <c r="B70" s="23"/>
      <c r="C70" s="15">
        <v>233</v>
      </c>
      <c r="D70" s="16" t="s">
        <v>86</v>
      </c>
    </row>
    <row r="71" ht="28" customHeight="1" spans="1:4">
      <c r="A71" s="21"/>
      <c r="B71" s="23"/>
      <c r="C71" s="15">
        <v>246</v>
      </c>
      <c r="D71" s="16" t="s">
        <v>87</v>
      </c>
    </row>
    <row r="72" ht="28" customHeight="1" spans="1:4">
      <c r="A72" s="21"/>
      <c r="B72" s="23"/>
      <c r="C72" s="15">
        <v>241</v>
      </c>
      <c r="D72" s="16" t="s">
        <v>88</v>
      </c>
    </row>
    <row r="73" ht="28" customHeight="1" spans="1:4">
      <c r="A73" s="21"/>
      <c r="B73" s="24"/>
      <c r="C73" s="15">
        <v>271</v>
      </c>
      <c r="D73" s="16" t="s">
        <v>89</v>
      </c>
    </row>
    <row r="74" ht="22" customHeight="1" spans="1:4">
      <c r="A74" s="21"/>
      <c r="B74" s="14" t="s">
        <v>90</v>
      </c>
      <c r="C74" s="15">
        <v>997</v>
      </c>
      <c r="D74" s="20"/>
    </row>
    <row r="75" ht="22" customHeight="1" spans="1:4">
      <c r="A75" s="21"/>
      <c r="B75" s="14" t="s">
        <v>91</v>
      </c>
      <c r="C75" s="15">
        <v>1003</v>
      </c>
      <c r="D75" s="20"/>
    </row>
    <row r="76" ht="22" customHeight="1" spans="1:4">
      <c r="A76" s="21"/>
      <c r="B76" s="14" t="s">
        <v>92</v>
      </c>
      <c r="C76" s="15">
        <v>1088</v>
      </c>
      <c r="D76" s="20"/>
    </row>
    <row r="77" ht="22" customHeight="1" spans="1:4">
      <c r="A77" s="21"/>
      <c r="B77" s="14" t="s">
        <v>93</v>
      </c>
      <c r="C77" s="15">
        <v>850</v>
      </c>
      <c r="D77" s="20"/>
    </row>
    <row r="78" ht="22" customHeight="1" spans="1:4">
      <c r="A78" s="21"/>
      <c r="B78" s="14" t="s">
        <v>94</v>
      </c>
      <c r="C78" s="15">
        <v>1217</v>
      </c>
      <c r="D78" s="20"/>
    </row>
    <row r="79" ht="22" customHeight="1" spans="1:4">
      <c r="A79" s="21"/>
      <c r="B79" s="14" t="s">
        <v>95</v>
      </c>
      <c r="C79" s="15">
        <v>4495</v>
      </c>
      <c r="D79" s="20"/>
    </row>
    <row r="80" ht="22" customHeight="1" spans="1:4">
      <c r="A80" s="21"/>
      <c r="B80" s="14" t="s">
        <v>96</v>
      </c>
      <c r="C80" s="15">
        <v>569</v>
      </c>
      <c r="D80" s="20"/>
    </row>
    <row r="81" ht="22" customHeight="1" spans="1:4">
      <c r="A81" s="21" t="s">
        <v>97</v>
      </c>
      <c r="B81" s="8" t="s">
        <v>98</v>
      </c>
      <c r="C81" s="12">
        <f>SUM(C82:C85)</f>
        <v>16859</v>
      </c>
      <c r="D81" s="9"/>
    </row>
    <row r="82" ht="22" customHeight="1" spans="1:4">
      <c r="A82" s="21"/>
      <c r="B82" s="22" t="s">
        <v>99</v>
      </c>
      <c r="C82" s="15">
        <v>4299</v>
      </c>
      <c r="D82" s="18" t="s">
        <v>100</v>
      </c>
    </row>
    <row r="83" ht="22" customHeight="1" spans="1:4">
      <c r="A83" s="21"/>
      <c r="B83" s="24"/>
      <c r="C83" s="15">
        <v>609</v>
      </c>
      <c r="D83" s="18" t="s">
        <v>101</v>
      </c>
    </row>
    <row r="84" ht="22" customHeight="1" spans="1:4">
      <c r="A84" s="21"/>
      <c r="B84" s="14" t="s">
        <v>102</v>
      </c>
      <c r="C84" s="15">
        <v>5471</v>
      </c>
      <c r="D84" s="20"/>
    </row>
    <row r="85" ht="22" customHeight="1" spans="1:4">
      <c r="A85" s="21"/>
      <c r="B85" s="14" t="s">
        <v>103</v>
      </c>
      <c r="C85" s="15">
        <v>6480</v>
      </c>
      <c r="D85" s="20"/>
    </row>
    <row r="86" ht="22" customHeight="1" spans="1:4">
      <c r="A86" s="21" t="s">
        <v>104</v>
      </c>
      <c r="B86" s="8" t="s">
        <v>105</v>
      </c>
      <c r="C86" s="12">
        <f>SUM(C87:C94)</f>
        <v>12957</v>
      </c>
      <c r="D86" s="9"/>
    </row>
    <row r="87" ht="22" customHeight="1" spans="1:4">
      <c r="A87" s="21"/>
      <c r="B87" s="22" t="s">
        <v>106</v>
      </c>
      <c r="C87" s="15">
        <v>779</v>
      </c>
      <c r="D87" s="16" t="s">
        <v>107</v>
      </c>
    </row>
    <row r="88" ht="22" customHeight="1" spans="1:4">
      <c r="A88" s="21"/>
      <c r="B88" s="23"/>
      <c r="C88" s="15">
        <v>994</v>
      </c>
      <c r="D88" s="16" t="s">
        <v>108</v>
      </c>
    </row>
    <row r="89" ht="22" customHeight="1" spans="1:4">
      <c r="A89" s="21"/>
      <c r="B89" s="23"/>
      <c r="C89" s="15">
        <v>309</v>
      </c>
      <c r="D89" s="16" t="s">
        <v>109</v>
      </c>
    </row>
    <row r="90" ht="22" customHeight="1" spans="1:4">
      <c r="A90" s="21"/>
      <c r="B90" s="24"/>
      <c r="C90" s="15">
        <v>451</v>
      </c>
      <c r="D90" s="16" t="s">
        <v>110</v>
      </c>
    </row>
    <row r="91" ht="22" customHeight="1" spans="1:4">
      <c r="A91" s="21"/>
      <c r="B91" s="14" t="s">
        <v>111</v>
      </c>
      <c r="C91" s="15">
        <v>978</v>
      </c>
      <c r="D91" s="20"/>
    </row>
    <row r="92" ht="22" customHeight="1" spans="1:4">
      <c r="A92" s="21"/>
      <c r="B92" s="14" t="s">
        <v>112</v>
      </c>
      <c r="C92" s="15">
        <v>1230</v>
      </c>
      <c r="D92" s="20"/>
    </row>
    <row r="93" ht="22" customHeight="1" spans="1:4">
      <c r="A93" s="21"/>
      <c r="B93" s="14" t="s">
        <v>113</v>
      </c>
      <c r="C93" s="15">
        <v>7359</v>
      </c>
      <c r="D93" s="20"/>
    </row>
    <row r="94" ht="22" customHeight="1" spans="1:4">
      <c r="A94" s="21"/>
      <c r="B94" s="14" t="s">
        <v>114</v>
      </c>
      <c r="C94" s="15">
        <v>857</v>
      </c>
      <c r="D94" s="20"/>
    </row>
    <row r="95" ht="22" customHeight="1" spans="1:4">
      <c r="A95" s="21" t="s">
        <v>115</v>
      </c>
      <c r="B95" s="8" t="s">
        <v>116</v>
      </c>
      <c r="C95" s="12">
        <f>SUM(C96:C109)</f>
        <v>27281</v>
      </c>
      <c r="D95" s="9"/>
    </row>
    <row r="96" ht="22" customHeight="1" spans="1:4">
      <c r="A96" s="21"/>
      <c r="B96" s="22" t="s">
        <v>117</v>
      </c>
      <c r="C96" s="15">
        <v>1087</v>
      </c>
      <c r="D96" s="16" t="s">
        <v>118</v>
      </c>
    </row>
    <row r="97" ht="22" customHeight="1" spans="1:4">
      <c r="A97" s="21"/>
      <c r="B97" s="23"/>
      <c r="C97" s="15">
        <v>832</v>
      </c>
      <c r="D97" s="16" t="s">
        <v>119</v>
      </c>
    </row>
    <row r="98" ht="22" customHeight="1" spans="1:4">
      <c r="A98" s="21"/>
      <c r="B98" s="23"/>
      <c r="C98" s="15">
        <v>481</v>
      </c>
      <c r="D98" s="16" t="s">
        <v>120</v>
      </c>
    </row>
    <row r="99" ht="22" customHeight="1" spans="1:4">
      <c r="A99" s="21"/>
      <c r="B99" s="23"/>
      <c r="C99" s="15">
        <v>256</v>
      </c>
      <c r="D99" s="16" t="s">
        <v>121</v>
      </c>
    </row>
    <row r="100" ht="22" customHeight="1" spans="1:4">
      <c r="A100" s="21"/>
      <c r="B100" s="24"/>
      <c r="C100" s="15">
        <v>243</v>
      </c>
      <c r="D100" s="16" t="s">
        <v>122</v>
      </c>
    </row>
    <row r="101" ht="22" customHeight="1" spans="1:4">
      <c r="A101" s="21"/>
      <c r="B101" s="14" t="s">
        <v>123</v>
      </c>
      <c r="C101" s="15">
        <v>1822</v>
      </c>
      <c r="D101" s="20"/>
    </row>
    <row r="102" ht="22" customHeight="1" spans="1:4">
      <c r="A102" s="21"/>
      <c r="B102" s="14" t="s">
        <v>124</v>
      </c>
      <c r="C102" s="15">
        <v>1221</v>
      </c>
      <c r="D102" s="20"/>
    </row>
    <row r="103" ht="22" customHeight="1" spans="1:4">
      <c r="A103" s="21"/>
      <c r="B103" s="14" t="s">
        <v>125</v>
      </c>
      <c r="C103" s="15">
        <v>1955</v>
      </c>
      <c r="D103" s="20"/>
    </row>
    <row r="104" ht="22" customHeight="1" spans="1:4">
      <c r="A104" s="21"/>
      <c r="B104" s="14" t="s">
        <v>126</v>
      </c>
      <c r="C104" s="15">
        <v>1234</v>
      </c>
      <c r="D104" s="20"/>
    </row>
    <row r="105" ht="22" customHeight="1" spans="1:4">
      <c r="A105" s="21"/>
      <c r="B105" s="14" t="s">
        <v>127</v>
      </c>
      <c r="C105" s="15">
        <f>3601+100</f>
        <v>3701</v>
      </c>
      <c r="D105" s="20" t="s">
        <v>23</v>
      </c>
    </row>
    <row r="106" ht="22" customHeight="1" spans="1:4">
      <c r="A106" s="21"/>
      <c r="B106" s="14" t="s">
        <v>128</v>
      </c>
      <c r="C106" s="15">
        <v>6595</v>
      </c>
      <c r="D106" s="20"/>
    </row>
    <row r="107" ht="22" customHeight="1" spans="1:4">
      <c r="A107" s="21"/>
      <c r="B107" s="14" t="s">
        <v>129</v>
      </c>
      <c r="C107" s="15">
        <v>921</v>
      </c>
      <c r="D107" s="20"/>
    </row>
    <row r="108" ht="22" customHeight="1" spans="1:4">
      <c r="A108" s="21"/>
      <c r="B108" s="14" t="s">
        <v>130</v>
      </c>
      <c r="C108" s="15">
        <v>3270</v>
      </c>
      <c r="D108" s="20"/>
    </row>
    <row r="109" ht="22" customHeight="1" spans="1:4">
      <c r="A109" s="21"/>
      <c r="B109" s="14" t="s">
        <v>131</v>
      </c>
      <c r="C109" s="15">
        <v>3663</v>
      </c>
      <c r="D109" s="20"/>
    </row>
    <row r="110" ht="22" customHeight="1" spans="1:4">
      <c r="A110" s="21" t="s">
        <v>132</v>
      </c>
      <c r="B110" s="8" t="s">
        <v>133</v>
      </c>
      <c r="C110" s="12">
        <f>SUM(C111:C121)</f>
        <v>22238</v>
      </c>
      <c r="D110" s="9"/>
    </row>
    <row r="111" ht="22" customHeight="1" spans="1:4">
      <c r="A111" s="21"/>
      <c r="B111" s="22" t="s">
        <v>134</v>
      </c>
      <c r="C111" s="15">
        <v>568</v>
      </c>
      <c r="D111" s="16" t="s">
        <v>135</v>
      </c>
    </row>
    <row r="112" ht="22" customHeight="1" spans="1:4">
      <c r="A112" s="21"/>
      <c r="B112" s="24"/>
      <c r="C112" s="15">
        <v>625</v>
      </c>
      <c r="D112" s="16" t="s">
        <v>136</v>
      </c>
    </row>
    <row r="113" ht="22" customHeight="1" spans="1:4">
      <c r="A113" s="21"/>
      <c r="B113" s="14" t="s">
        <v>137</v>
      </c>
      <c r="C113" s="15">
        <v>2446</v>
      </c>
      <c r="D113" s="20"/>
    </row>
    <row r="114" ht="22" customHeight="1" spans="1:4">
      <c r="A114" s="21"/>
      <c r="B114" s="14" t="s">
        <v>138</v>
      </c>
      <c r="C114" s="15">
        <f>5739+150</f>
        <v>5889</v>
      </c>
      <c r="D114" s="20" t="s">
        <v>21</v>
      </c>
    </row>
    <row r="115" ht="22" customHeight="1" spans="1:4">
      <c r="A115" s="21"/>
      <c r="B115" s="14" t="s">
        <v>139</v>
      </c>
      <c r="C115" s="15">
        <v>1012</v>
      </c>
      <c r="D115" s="20"/>
    </row>
    <row r="116" ht="22" customHeight="1" spans="1:4">
      <c r="A116" s="21"/>
      <c r="B116" s="14" t="s">
        <v>140</v>
      </c>
      <c r="C116" s="15">
        <v>769</v>
      </c>
      <c r="D116" s="20"/>
    </row>
    <row r="117" ht="22" customHeight="1" spans="1:4">
      <c r="A117" s="21"/>
      <c r="B117" s="14" t="s">
        <v>141</v>
      </c>
      <c r="C117" s="15">
        <v>807</v>
      </c>
      <c r="D117" s="20"/>
    </row>
    <row r="118" ht="22" customHeight="1" spans="1:4">
      <c r="A118" s="21"/>
      <c r="B118" s="14" t="s">
        <v>142</v>
      </c>
      <c r="C118" s="15">
        <v>3512</v>
      </c>
      <c r="D118" s="20"/>
    </row>
    <row r="119" ht="22" customHeight="1" spans="1:4">
      <c r="A119" s="21"/>
      <c r="B119" s="14" t="s">
        <v>143</v>
      </c>
      <c r="C119" s="15">
        <f>3378+100</f>
        <v>3478</v>
      </c>
      <c r="D119" s="20" t="s">
        <v>23</v>
      </c>
    </row>
    <row r="120" ht="22" customHeight="1" spans="1:4">
      <c r="A120" s="21"/>
      <c r="B120" s="14" t="s">
        <v>144</v>
      </c>
      <c r="C120" s="15">
        <v>2363</v>
      </c>
      <c r="D120" s="20"/>
    </row>
    <row r="121" ht="22" customHeight="1" spans="1:4">
      <c r="A121" s="21"/>
      <c r="B121" s="14" t="s">
        <v>145</v>
      </c>
      <c r="C121" s="15">
        <v>769</v>
      </c>
      <c r="D121" s="20"/>
    </row>
    <row r="122" ht="22" customHeight="1" spans="1:4">
      <c r="A122" s="21" t="s">
        <v>146</v>
      </c>
      <c r="B122" s="8" t="s">
        <v>147</v>
      </c>
      <c r="C122" s="12">
        <f>SUM(C123:C128)</f>
        <v>21221</v>
      </c>
      <c r="D122" s="9"/>
    </row>
    <row r="123" ht="22" customHeight="1" spans="1:4">
      <c r="A123" s="21"/>
      <c r="B123" s="22" t="s">
        <v>148</v>
      </c>
      <c r="C123" s="15">
        <v>674</v>
      </c>
      <c r="D123" s="16" t="s">
        <v>149</v>
      </c>
    </row>
    <row r="124" ht="22" customHeight="1" spans="1:4">
      <c r="A124" s="21"/>
      <c r="B124" s="25"/>
      <c r="C124" s="15">
        <v>227</v>
      </c>
      <c r="D124" s="16" t="s">
        <v>150</v>
      </c>
    </row>
    <row r="125" ht="22" customHeight="1" spans="1:4">
      <c r="A125" s="21"/>
      <c r="B125" s="14" t="s">
        <v>151</v>
      </c>
      <c r="C125" s="15">
        <v>5595</v>
      </c>
      <c r="D125" s="20"/>
    </row>
    <row r="126" ht="22" customHeight="1" spans="1:4">
      <c r="A126" s="21"/>
      <c r="B126" s="14" t="s">
        <v>152</v>
      </c>
      <c r="C126" s="15">
        <v>7378</v>
      </c>
      <c r="D126" s="20"/>
    </row>
    <row r="127" ht="22" customHeight="1" spans="1:4">
      <c r="A127" s="21"/>
      <c r="B127" s="14" t="s">
        <v>153</v>
      </c>
      <c r="C127" s="15">
        <v>632</v>
      </c>
      <c r="D127" s="20"/>
    </row>
    <row r="128" ht="22" customHeight="1" spans="1:4">
      <c r="A128" s="21"/>
      <c r="B128" s="14" t="s">
        <v>154</v>
      </c>
      <c r="C128" s="15">
        <f>6615+100</f>
        <v>6715</v>
      </c>
      <c r="D128" s="20" t="s">
        <v>23</v>
      </c>
    </row>
    <row r="129" ht="22" customHeight="1" spans="1:4">
      <c r="A129" s="21" t="s">
        <v>155</v>
      </c>
      <c r="B129" s="8" t="s">
        <v>156</v>
      </c>
      <c r="C129" s="12">
        <f>SUM(C130:C142)</f>
        <v>42313</v>
      </c>
      <c r="D129" s="9"/>
    </row>
    <row r="130" ht="29" customHeight="1" spans="1:4">
      <c r="A130" s="21"/>
      <c r="B130" s="14" t="s">
        <v>157</v>
      </c>
      <c r="C130" s="15">
        <f>975+150</f>
        <v>1125</v>
      </c>
      <c r="D130" s="20" t="s">
        <v>158</v>
      </c>
    </row>
    <row r="131" ht="22" customHeight="1" spans="1:4">
      <c r="A131" s="21"/>
      <c r="B131" s="14" t="s">
        <v>159</v>
      </c>
      <c r="C131" s="15">
        <f>2470+150</f>
        <v>2620</v>
      </c>
      <c r="D131" s="20" t="s">
        <v>21</v>
      </c>
    </row>
    <row r="132" ht="22" customHeight="1" spans="1:4">
      <c r="A132" s="21"/>
      <c r="B132" s="14" t="s">
        <v>160</v>
      </c>
      <c r="C132" s="15">
        <v>6792</v>
      </c>
      <c r="D132" s="20"/>
    </row>
    <row r="133" ht="22" customHeight="1" spans="1:4">
      <c r="A133" s="21"/>
      <c r="B133" s="14" t="s">
        <v>161</v>
      </c>
      <c r="C133" s="15">
        <v>3038</v>
      </c>
      <c r="D133" s="20"/>
    </row>
    <row r="134" ht="22" customHeight="1" spans="1:4">
      <c r="A134" s="21"/>
      <c r="B134" s="14" t="s">
        <v>162</v>
      </c>
      <c r="C134" s="15">
        <v>7789</v>
      </c>
      <c r="D134" s="20"/>
    </row>
    <row r="135" ht="22" customHeight="1" spans="1:4">
      <c r="A135" s="21"/>
      <c r="B135" s="14" t="s">
        <v>163</v>
      </c>
      <c r="C135" s="15">
        <v>2373</v>
      </c>
      <c r="D135" s="20"/>
    </row>
    <row r="136" ht="22" customHeight="1" spans="1:4">
      <c r="A136" s="21"/>
      <c r="B136" s="14" t="s">
        <v>164</v>
      </c>
      <c r="C136" s="15">
        <v>5333</v>
      </c>
      <c r="D136" s="20"/>
    </row>
    <row r="137" ht="22" customHeight="1" spans="1:4">
      <c r="A137" s="21"/>
      <c r="B137" s="14" t="s">
        <v>165</v>
      </c>
      <c r="C137" s="15">
        <v>2247</v>
      </c>
      <c r="D137" s="20"/>
    </row>
    <row r="138" ht="22" customHeight="1" spans="1:4">
      <c r="A138" s="21"/>
      <c r="B138" s="14" t="s">
        <v>166</v>
      </c>
      <c r="C138" s="15">
        <f>2269+150</f>
        <v>2419</v>
      </c>
      <c r="D138" s="20" t="s">
        <v>21</v>
      </c>
    </row>
    <row r="139" ht="22" customHeight="1" spans="1:4">
      <c r="A139" s="21"/>
      <c r="B139" s="14" t="s">
        <v>167</v>
      </c>
      <c r="C139" s="15">
        <v>2515</v>
      </c>
      <c r="D139" s="20"/>
    </row>
    <row r="140" ht="22" customHeight="1" spans="1:4">
      <c r="A140" s="21"/>
      <c r="B140" s="14" t="s">
        <v>168</v>
      </c>
      <c r="C140" s="15">
        <v>2363</v>
      </c>
      <c r="D140" s="20"/>
    </row>
    <row r="141" ht="22" customHeight="1" spans="1:4">
      <c r="A141" s="21"/>
      <c r="B141" s="14" t="s">
        <v>169</v>
      </c>
      <c r="C141" s="15">
        <f>3263+100</f>
        <v>3363</v>
      </c>
      <c r="D141" s="20" t="s">
        <v>23</v>
      </c>
    </row>
    <row r="142" ht="22" customHeight="1" spans="1:4">
      <c r="A142" s="21"/>
      <c r="B142" s="14" t="s">
        <v>170</v>
      </c>
      <c r="C142" s="15">
        <v>336</v>
      </c>
      <c r="D142" s="20"/>
    </row>
    <row r="143" ht="22" customHeight="1" spans="1:4">
      <c r="A143" s="7" t="s">
        <v>171</v>
      </c>
      <c r="B143" s="8" t="s">
        <v>172</v>
      </c>
      <c r="C143" s="12">
        <f>SUM(C144:C151)</f>
        <v>34628</v>
      </c>
      <c r="D143" s="9"/>
    </row>
    <row r="144" ht="22" customHeight="1" spans="1:4">
      <c r="A144" s="7"/>
      <c r="B144" s="14" t="s">
        <v>173</v>
      </c>
      <c r="C144" s="15">
        <v>2029</v>
      </c>
      <c r="D144" s="26"/>
    </row>
    <row r="145" ht="22" customHeight="1" spans="1:4">
      <c r="A145" s="7"/>
      <c r="B145" s="14" t="s">
        <v>174</v>
      </c>
      <c r="C145" s="15">
        <v>5313</v>
      </c>
      <c r="D145" s="20"/>
    </row>
    <row r="146" ht="22" customHeight="1" spans="1:4">
      <c r="A146" s="7"/>
      <c r="B146" s="14" t="s">
        <v>175</v>
      </c>
      <c r="C146" s="15">
        <f>3382+100</f>
        <v>3482</v>
      </c>
      <c r="D146" s="20" t="s">
        <v>23</v>
      </c>
    </row>
    <row r="147" ht="22" customHeight="1" spans="1:4">
      <c r="A147" s="7"/>
      <c r="B147" s="14" t="s">
        <v>176</v>
      </c>
      <c r="C147" s="15">
        <v>3708</v>
      </c>
      <c r="D147" s="20"/>
    </row>
    <row r="148" ht="22" customHeight="1" spans="1:4">
      <c r="A148" s="7"/>
      <c r="B148" s="14" t="s">
        <v>177</v>
      </c>
      <c r="C148" s="15">
        <v>5665</v>
      </c>
      <c r="D148" s="20"/>
    </row>
    <row r="149" ht="22" customHeight="1" spans="1:4">
      <c r="A149" s="7"/>
      <c r="B149" s="14" t="s">
        <v>178</v>
      </c>
      <c r="C149" s="15">
        <v>2688</v>
      </c>
      <c r="D149" s="20"/>
    </row>
    <row r="150" ht="22" customHeight="1" spans="1:4">
      <c r="A150" s="7"/>
      <c r="B150" s="14" t="s">
        <v>179</v>
      </c>
      <c r="C150" s="15">
        <v>5618</v>
      </c>
      <c r="D150" s="20"/>
    </row>
    <row r="151" ht="22" customHeight="1" spans="1:4">
      <c r="A151" s="7"/>
      <c r="B151" s="14" t="s">
        <v>180</v>
      </c>
      <c r="C151" s="15">
        <f>5975+150</f>
        <v>6125</v>
      </c>
      <c r="D151" s="20" t="s">
        <v>21</v>
      </c>
    </row>
  </sheetData>
  <autoFilter ref="A3:D151">
    <extLst/>
  </autoFilter>
  <mergeCells count="31">
    <mergeCell ref="A2:D2"/>
    <mergeCell ref="A5:B5"/>
    <mergeCell ref="A3:A4"/>
    <mergeCell ref="A6:A12"/>
    <mergeCell ref="A13:A18"/>
    <mergeCell ref="A19:A26"/>
    <mergeCell ref="A27:A39"/>
    <mergeCell ref="A40:A53"/>
    <mergeCell ref="A54:A65"/>
    <mergeCell ref="A66:A80"/>
    <mergeCell ref="A81:A85"/>
    <mergeCell ref="A86:A94"/>
    <mergeCell ref="A95:A109"/>
    <mergeCell ref="A110:A121"/>
    <mergeCell ref="A122:A128"/>
    <mergeCell ref="A129:A142"/>
    <mergeCell ref="A143:A151"/>
    <mergeCell ref="B3:B4"/>
    <mergeCell ref="B7:B9"/>
    <mergeCell ref="B20:B23"/>
    <mergeCell ref="B28:B32"/>
    <mergeCell ref="B41:B44"/>
    <mergeCell ref="B55:B59"/>
    <mergeCell ref="B67:B73"/>
    <mergeCell ref="B82:B83"/>
    <mergeCell ref="B87:B90"/>
    <mergeCell ref="B96:B100"/>
    <mergeCell ref="B111:B112"/>
    <mergeCell ref="B123:B124"/>
    <mergeCell ref="C3:C4"/>
    <mergeCell ref="D3:D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万事胜意</dc:creator>
  <cp:lastModifiedBy>万事胜意</cp:lastModifiedBy>
  <dcterms:created xsi:type="dcterms:W3CDTF">2021-08-05T08:58:00Z</dcterms:created>
  <dcterms:modified xsi:type="dcterms:W3CDTF">2021-08-05T11:47:59Z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068194432EAB4C86A6F27FEA92855DA2</vt:lpwstr>
  </property>
  <property fmtid="{D5CDD505-2E9C-101B-9397-08002B2CF9AE}" pid="3" name="KSOProductBuildVer">
    <vt:lpwstr>2052-11.1.0.10667</vt:lpwstr>
  </property>
</Properties>
</file>