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附件1" sheetId="2" r:id="rId1"/>
    <sheet name="附件2" sheetId="1" r:id="rId2"/>
  </sheets>
  <definedNames>
    <definedName name="_xlnm._FilterDatabase" localSheetId="0" hidden="1">附件1!$A$6:$WUY$100</definedName>
    <definedName name="_xlnm._FilterDatabase" localSheetId="1" hidden="1">附件2!$B$4:$WVG$100</definedName>
    <definedName name="_xlnm.Print_Area">#N/A</definedName>
    <definedName name="_xlnm.Print_Titles" localSheetId="0">附件1!$3:$4</definedName>
    <definedName name="_xlnm.Print_Titles" localSheetId="1">附件2!$3:$4</definedName>
  </definedNames>
  <calcPr calcId="145621" iterate="1"/>
</workbook>
</file>

<file path=xl/calcChain.xml><?xml version="1.0" encoding="utf-8"?>
<calcChain xmlns="http://schemas.openxmlformats.org/spreadsheetml/2006/main">
  <c r="D7" i="2" l="1"/>
  <c r="D100" i="2"/>
  <c r="D93" i="2"/>
  <c r="D94" i="2"/>
  <c r="D95" i="2"/>
  <c r="D96" i="2"/>
  <c r="D97" i="2"/>
  <c r="D98" i="2"/>
  <c r="D92" i="2"/>
  <c r="D86" i="2"/>
  <c r="D87" i="2"/>
  <c r="D88" i="2"/>
  <c r="D89" i="2"/>
  <c r="D90" i="2"/>
  <c r="D85" i="2"/>
  <c r="D78" i="2"/>
  <c r="D79" i="2"/>
  <c r="D80" i="2"/>
  <c r="D81" i="2"/>
  <c r="D82" i="2"/>
  <c r="D83" i="2"/>
  <c r="D77" i="2"/>
  <c r="D66" i="2"/>
  <c r="D67" i="2"/>
  <c r="D68" i="2"/>
  <c r="D69" i="2"/>
  <c r="D70" i="2"/>
  <c r="D71" i="2"/>
  <c r="D72" i="2"/>
  <c r="D73" i="2"/>
  <c r="D74" i="2"/>
  <c r="D75" i="2"/>
  <c r="D65" i="2"/>
  <c r="D61" i="2"/>
  <c r="D62" i="2"/>
  <c r="D63" i="2"/>
  <c r="D60" i="2"/>
  <c r="D58" i="2"/>
  <c r="D57" i="2"/>
  <c r="D50" i="2"/>
  <c r="D51" i="2"/>
  <c r="D52" i="2"/>
  <c r="D53" i="2"/>
  <c r="D54" i="2"/>
  <c r="D55" i="2"/>
  <c r="D49" i="2"/>
  <c r="D42" i="2"/>
  <c r="D43" i="2"/>
  <c r="D44" i="2"/>
  <c r="D45" i="2"/>
  <c r="D46" i="2"/>
  <c r="D47" i="2"/>
  <c r="D41" i="2"/>
  <c r="D31" i="2"/>
  <c r="D32" i="2"/>
  <c r="D33" i="2"/>
  <c r="D34" i="2"/>
  <c r="D35" i="2"/>
  <c r="D36" i="2"/>
  <c r="D37" i="2"/>
  <c r="D38" i="2"/>
  <c r="D39" i="2"/>
  <c r="D30" i="2"/>
  <c r="D22" i="2"/>
  <c r="D23" i="2"/>
  <c r="D24" i="2"/>
  <c r="D25" i="2"/>
  <c r="D26" i="2"/>
  <c r="D27" i="2"/>
  <c r="D28" i="2"/>
  <c r="D21" i="2"/>
  <c r="D15" i="2"/>
  <c r="D16" i="2"/>
  <c r="D17" i="2"/>
  <c r="D18" i="2"/>
  <c r="D19" i="2"/>
  <c r="D14" i="2"/>
  <c r="L100" i="1" l="1"/>
  <c r="L99" i="1" s="1"/>
  <c r="K100" i="1"/>
  <c r="J100" i="1"/>
  <c r="K99" i="1"/>
  <c r="C99" i="1"/>
  <c r="L98" i="1"/>
  <c r="K98" i="1"/>
  <c r="J98" i="1"/>
  <c r="M98" i="1" s="1"/>
  <c r="C98" i="2" s="1"/>
  <c r="L97" i="1"/>
  <c r="K97" i="1"/>
  <c r="J97" i="1"/>
  <c r="L96" i="1"/>
  <c r="K96" i="1"/>
  <c r="J96" i="1"/>
  <c r="M96" i="1" s="1"/>
  <c r="C96" i="2" s="1"/>
  <c r="L95" i="1"/>
  <c r="K95" i="1"/>
  <c r="J95" i="1"/>
  <c r="L94" i="1"/>
  <c r="K94" i="1"/>
  <c r="J94" i="1"/>
  <c r="M94" i="1" s="1"/>
  <c r="C94" i="2" s="1"/>
  <c r="L93" i="1"/>
  <c r="K93" i="1"/>
  <c r="J93" i="1"/>
  <c r="L92" i="1"/>
  <c r="K92" i="1"/>
  <c r="J92" i="1"/>
  <c r="M92" i="1" s="1"/>
  <c r="L91" i="1"/>
  <c r="J91" i="1"/>
  <c r="C91" i="1"/>
  <c r="L90" i="1"/>
  <c r="K90" i="1"/>
  <c r="J90" i="1"/>
  <c r="L89" i="1"/>
  <c r="K89" i="1"/>
  <c r="J89" i="1"/>
  <c r="M89" i="1" s="1"/>
  <c r="C89" i="2" s="1"/>
  <c r="L88" i="1"/>
  <c r="K88" i="1"/>
  <c r="J88" i="1"/>
  <c r="L87" i="1"/>
  <c r="K87" i="1"/>
  <c r="J87" i="1"/>
  <c r="M87" i="1" s="1"/>
  <c r="C87" i="2" s="1"/>
  <c r="L86" i="1"/>
  <c r="K86" i="1"/>
  <c r="J86" i="1"/>
  <c r="L85" i="1"/>
  <c r="K85" i="1"/>
  <c r="K84" i="1" s="1"/>
  <c r="J85" i="1"/>
  <c r="M85" i="1" s="1"/>
  <c r="L84" i="1"/>
  <c r="C84" i="1"/>
  <c r="L83" i="1"/>
  <c r="K83" i="1"/>
  <c r="J83" i="1"/>
  <c r="M82" i="1"/>
  <c r="C82" i="2" s="1"/>
  <c r="L82" i="1"/>
  <c r="K82" i="1"/>
  <c r="J82" i="1"/>
  <c r="L81" i="1"/>
  <c r="K81" i="1"/>
  <c r="J81" i="1"/>
  <c r="L80" i="1"/>
  <c r="K80" i="1"/>
  <c r="I80" i="1" s="1"/>
  <c r="J80" i="1"/>
  <c r="M80" i="1" s="1"/>
  <c r="C80" i="2" s="1"/>
  <c r="L79" i="1"/>
  <c r="K79" i="1"/>
  <c r="J79" i="1"/>
  <c r="L78" i="1"/>
  <c r="K78" i="1"/>
  <c r="J78" i="1"/>
  <c r="M78" i="1" s="1"/>
  <c r="C78" i="2" s="1"/>
  <c r="L77" i="1"/>
  <c r="K77" i="1"/>
  <c r="J77" i="1"/>
  <c r="C76" i="1"/>
  <c r="L75" i="1"/>
  <c r="K75" i="1"/>
  <c r="J75" i="1"/>
  <c r="M75" i="1" s="1"/>
  <c r="C75" i="2" s="1"/>
  <c r="L74" i="1"/>
  <c r="K74" i="1"/>
  <c r="J74" i="1"/>
  <c r="M73" i="1"/>
  <c r="C73" i="2" s="1"/>
  <c r="L73" i="1"/>
  <c r="K73" i="1"/>
  <c r="J73" i="1"/>
  <c r="L72" i="1"/>
  <c r="K72" i="1"/>
  <c r="J72" i="1"/>
  <c r="M71" i="1"/>
  <c r="C71" i="2" s="1"/>
  <c r="L71" i="1"/>
  <c r="K71" i="1"/>
  <c r="J71" i="1"/>
  <c r="L70" i="1"/>
  <c r="K70" i="1"/>
  <c r="J70" i="1"/>
  <c r="L69" i="1"/>
  <c r="K69" i="1"/>
  <c r="I69" i="1" s="1"/>
  <c r="J69" i="1"/>
  <c r="M69" i="1" s="1"/>
  <c r="C69" i="2" s="1"/>
  <c r="L68" i="1"/>
  <c r="K68" i="1"/>
  <c r="J68" i="1"/>
  <c r="L67" i="1"/>
  <c r="K67" i="1"/>
  <c r="J67" i="1"/>
  <c r="M67" i="1" s="1"/>
  <c r="C67" i="2" s="1"/>
  <c r="L66" i="1"/>
  <c r="K66" i="1"/>
  <c r="J66" i="1"/>
  <c r="M65" i="1"/>
  <c r="L65" i="1"/>
  <c r="K65" i="1"/>
  <c r="J65" i="1"/>
  <c r="J64" i="1" s="1"/>
  <c r="L64" i="1"/>
  <c r="C64" i="1"/>
  <c r="L63" i="1"/>
  <c r="K63" i="1"/>
  <c r="J63" i="1"/>
  <c r="L62" i="1"/>
  <c r="L59" i="1" s="1"/>
  <c r="K62" i="1"/>
  <c r="I62" i="1" s="1"/>
  <c r="J62" i="1"/>
  <c r="M62" i="1" s="1"/>
  <c r="C62" i="2" s="1"/>
  <c r="L61" i="1"/>
  <c r="K61" i="1"/>
  <c r="J61" i="1"/>
  <c r="L60" i="1"/>
  <c r="K60" i="1"/>
  <c r="J60" i="1"/>
  <c r="M60" i="1" s="1"/>
  <c r="C59" i="1"/>
  <c r="L58" i="1"/>
  <c r="K58" i="1"/>
  <c r="J58" i="1"/>
  <c r="L57" i="1"/>
  <c r="K57" i="1"/>
  <c r="K56" i="1" s="1"/>
  <c r="J57" i="1"/>
  <c r="M57" i="1" s="1"/>
  <c r="L56" i="1"/>
  <c r="J56" i="1"/>
  <c r="C56" i="1"/>
  <c r="L55" i="1"/>
  <c r="K55" i="1"/>
  <c r="J55" i="1"/>
  <c r="L54" i="1"/>
  <c r="K54" i="1"/>
  <c r="J54" i="1"/>
  <c r="M54" i="1" s="1"/>
  <c r="C54" i="2" s="1"/>
  <c r="L53" i="1"/>
  <c r="K53" i="1"/>
  <c r="J53" i="1"/>
  <c r="L52" i="1"/>
  <c r="K52" i="1"/>
  <c r="J52" i="1"/>
  <c r="M52" i="1" s="1"/>
  <c r="C52" i="2" s="1"/>
  <c r="L51" i="1"/>
  <c r="K51" i="1"/>
  <c r="J51" i="1"/>
  <c r="L50" i="1"/>
  <c r="K50" i="1"/>
  <c r="J50" i="1"/>
  <c r="M50" i="1" s="1"/>
  <c r="C50" i="2" s="1"/>
  <c r="L49" i="1"/>
  <c r="L48" i="1" s="1"/>
  <c r="K49" i="1"/>
  <c r="K48" i="1" s="1"/>
  <c r="J49" i="1"/>
  <c r="C48" i="1"/>
  <c r="M47" i="1"/>
  <c r="C47" i="2" s="1"/>
  <c r="L47" i="1"/>
  <c r="I47" i="1" s="1"/>
  <c r="K47" i="1"/>
  <c r="J47" i="1"/>
  <c r="L46" i="1"/>
  <c r="K46" i="1"/>
  <c r="J46" i="1"/>
  <c r="M45" i="1"/>
  <c r="C45" i="2" s="1"/>
  <c r="L45" i="1"/>
  <c r="I45" i="1" s="1"/>
  <c r="K45" i="1"/>
  <c r="J45" i="1"/>
  <c r="L44" i="1"/>
  <c r="K44" i="1"/>
  <c r="J44" i="1"/>
  <c r="M43" i="1"/>
  <c r="L43" i="1"/>
  <c r="I43" i="1" s="1"/>
  <c r="K43" i="1"/>
  <c r="J43" i="1"/>
  <c r="L42" i="1"/>
  <c r="K42" i="1"/>
  <c r="J42" i="1"/>
  <c r="M41" i="1"/>
  <c r="L41" i="1"/>
  <c r="I41" i="1" s="1"/>
  <c r="K41" i="1"/>
  <c r="K40" i="1" s="1"/>
  <c r="J41" i="1"/>
  <c r="C40" i="1"/>
  <c r="L39" i="1"/>
  <c r="K39" i="1"/>
  <c r="J39" i="1"/>
  <c r="L38" i="1"/>
  <c r="K38" i="1"/>
  <c r="J38" i="1"/>
  <c r="M38" i="1" s="1"/>
  <c r="C38" i="2" s="1"/>
  <c r="L37" i="1"/>
  <c r="K37" i="1"/>
  <c r="J37" i="1"/>
  <c r="M36" i="1"/>
  <c r="C36" i="2" s="1"/>
  <c r="L36" i="1"/>
  <c r="K36" i="1"/>
  <c r="J36" i="1"/>
  <c r="L35" i="1"/>
  <c r="K35" i="1"/>
  <c r="J35" i="1"/>
  <c r="M34" i="1"/>
  <c r="L34" i="1"/>
  <c r="K34" i="1"/>
  <c r="J34" i="1"/>
  <c r="L33" i="1"/>
  <c r="K33" i="1"/>
  <c r="J33" i="1"/>
  <c r="L32" i="1"/>
  <c r="L29" i="1" s="1"/>
  <c r="K32" i="1"/>
  <c r="I32" i="1" s="1"/>
  <c r="J32" i="1"/>
  <c r="M32" i="1" s="1"/>
  <c r="C32" i="2" s="1"/>
  <c r="L31" i="1"/>
  <c r="K31" i="1"/>
  <c r="J31" i="1"/>
  <c r="L30" i="1"/>
  <c r="K30" i="1"/>
  <c r="J30" i="1"/>
  <c r="M30" i="1" s="1"/>
  <c r="C29" i="1"/>
  <c r="L28" i="1"/>
  <c r="K28" i="1"/>
  <c r="J28" i="1"/>
  <c r="M27" i="1"/>
  <c r="L27" i="1"/>
  <c r="K27" i="1"/>
  <c r="J27" i="1"/>
  <c r="L26" i="1"/>
  <c r="K26" i="1"/>
  <c r="J26" i="1"/>
  <c r="L25" i="1"/>
  <c r="K25" i="1"/>
  <c r="I25" i="1" s="1"/>
  <c r="J25" i="1"/>
  <c r="M25" i="1" s="1"/>
  <c r="C25" i="2" s="1"/>
  <c r="L24" i="1"/>
  <c r="K24" i="1"/>
  <c r="J24" i="1"/>
  <c r="L23" i="1"/>
  <c r="K23" i="1"/>
  <c r="J23" i="1"/>
  <c r="M23" i="1" s="1"/>
  <c r="C23" i="2" s="1"/>
  <c r="L22" i="1"/>
  <c r="K22" i="1"/>
  <c r="J22" i="1"/>
  <c r="M21" i="1"/>
  <c r="L21" i="1"/>
  <c r="K21" i="1"/>
  <c r="J21" i="1"/>
  <c r="L20" i="1"/>
  <c r="C20" i="1"/>
  <c r="L19" i="1"/>
  <c r="K19" i="1"/>
  <c r="J19" i="1"/>
  <c r="L18" i="1"/>
  <c r="K18" i="1"/>
  <c r="J18" i="1"/>
  <c r="M18" i="1" s="1"/>
  <c r="C18" i="2" s="1"/>
  <c r="L17" i="1"/>
  <c r="K17" i="1"/>
  <c r="J17" i="1"/>
  <c r="L16" i="1"/>
  <c r="K16" i="1"/>
  <c r="J16" i="1"/>
  <c r="M16" i="1" s="1"/>
  <c r="C16" i="2" s="1"/>
  <c r="L15" i="1"/>
  <c r="K15" i="1"/>
  <c r="J15" i="1"/>
  <c r="L14" i="1"/>
  <c r="K14" i="1"/>
  <c r="J14" i="1"/>
  <c r="J13" i="1" s="1"/>
  <c r="I14" i="1"/>
  <c r="L13" i="1"/>
  <c r="C13" i="1"/>
  <c r="L12" i="1"/>
  <c r="K12" i="1"/>
  <c r="J12" i="1"/>
  <c r="M11" i="1"/>
  <c r="L11" i="1"/>
  <c r="I11" i="1" s="1"/>
  <c r="K11" i="1"/>
  <c r="J11" i="1"/>
  <c r="L10" i="1"/>
  <c r="L9" i="1" s="1"/>
  <c r="K10" i="1"/>
  <c r="J10" i="1"/>
  <c r="K9" i="1"/>
  <c r="C9" i="1"/>
  <c r="L8" i="1"/>
  <c r="K8" i="1"/>
  <c r="J8" i="1"/>
  <c r="M8" i="1" s="1"/>
  <c r="D8" i="2" s="1"/>
  <c r="C8" i="2" s="1"/>
  <c r="L7" i="1"/>
  <c r="L6" i="1" s="1"/>
  <c r="K7" i="1"/>
  <c r="K6" i="1" s="1"/>
  <c r="J7" i="1"/>
  <c r="C6" i="1"/>
  <c r="E99" i="2"/>
  <c r="E91" i="2"/>
  <c r="C85" i="2"/>
  <c r="E84" i="2"/>
  <c r="C77" i="2"/>
  <c r="E76" i="2"/>
  <c r="E64" i="2"/>
  <c r="C60" i="2"/>
  <c r="E59" i="2"/>
  <c r="C57" i="2"/>
  <c r="E56" i="2"/>
  <c r="E48" i="2"/>
  <c r="C43" i="2"/>
  <c r="C41" i="2"/>
  <c r="E40" i="2"/>
  <c r="C34" i="2"/>
  <c r="C30" i="2"/>
  <c r="E29" i="2"/>
  <c r="C27" i="2"/>
  <c r="C21" i="2"/>
  <c r="E20" i="2"/>
  <c r="C14" i="2"/>
  <c r="E13" i="2"/>
  <c r="D11" i="2"/>
  <c r="C11" i="2" s="1"/>
  <c r="C10" i="2"/>
  <c r="E9" i="2"/>
  <c r="E6" i="2"/>
  <c r="E5" i="2" l="1"/>
  <c r="K91" i="1"/>
  <c r="I23" i="1"/>
  <c r="K29" i="1"/>
  <c r="I38" i="1"/>
  <c r="I78" i="1"/>
  <c r="K13" i="1"/>
  <c r="K20" i="1"/>
  <c r="J29" i="1"/>
  <c r="I36" i="1"/>
  <c r="I57" i="1"/>
  <c r="K64" i="1"/>
  <c r="I73" i="1"/>
  <c r="I92" i="1"/>
  <c r="I94" i="1"/>
  <c r="I96" i="1"/>
  <c r="I98" i="1"/>
  <c r="L40" i="1"/>
  <c r="L5" i="1" s="1"/>
  <c r="J59" i="1"/>
  <c r="K59" i="1"/>
  <c r="I67" i="1"/>
  <c r="I75" i="1"/>
  <c r="I8" i="1"/>
  <c r="I16" i="1"/>
  <c r="I18" i="1"/>
  <c r="I27" i="1"/>
  <c r="I34" i="1"/>
  <c r="I50" i="1"/>
  <c r="I52" i="1"/>
  <c r="I54" i="1"/>
  <c r="I71" i="1"/>
  <c r="L76" i="1"/>
  <c r="I82" i="1"/>
  <c r="I85" i="1"/>
  <c r="I87" i="1"/>
  <c r="I89" i="1"/>
  <c r="M22" i="1"/>
  <c r="I22" i="1"/>
  <c r="M26" i="1"/>
  <c r="C26" i="2" s="1"/>
  <c r="I26" i="1"/>
  <c r="C5" i="1"/>
  <c r="M15" i="1"/>
  <c r="I15" i="1"/>
  <c r="M17" i="1"/>
  <c r="C17" i="2" s="1"/>
  <c r="I17" i="1"/>
  <c r="M19" i="1"/>
  <c r="C19" i="2" s="1"/>
  <c r="I19" i="1"/>
  <c r="J20" i="1"/>
  <c r="M58" i="1"/>
  <c r="I58" i="1"/>
  <c r="K76" i="1"/>
  <c r="M93" i="1"/>
  <c r="C93" i="2" s="1"/>
  <c r="I93" i="1"/>
  <c r="M95" i="1"/>
  <c r="C95" i="2" s="1"/>
  <c r="I95" i="1"/>
  <c r="M97" i="1"/>
  <c r="C97" i="2" s="1"/>
  <c r="I97" i="1"/>
  <c r="M100" i="1"/>
  <c r="I100" i="1"/>
  <c r="I99" i="1" s="1"/>
  <c r="J99" i="1"/>
  <c r="M24" i="1"/>
  <c r="C24" i="2" s="1"/>
  <c r="I24" i="1"/>
  <c r="M28" i="1"/>
  <c r="C28" i="2" s="1"/>
  <c r="I28" i="1"/>
  <c r="M56" i="1"/>
  <c r="M61" i="1"/>
  <c r="I61" i="1"/>
  <c r="M63" i="1"/>
  <c r="C63" i="2" s="1"/>
  <c r="I63" i="1"/>
  <c r="M7" i="1"/>
  <c r="I7" i="1"/>
  <c r="I6" i="1" s="1"/>
  <c r="J6" i="1"/>
  <c r="M10" i="1"/>
  <c r="M9" i="1" s="1"/>
  <c r="I10" i="1"/>
  <c r="I9" i="1" s="1"/>
  <c r="J9" i="1"/>
  <c r="M12" i="1"/>
  <c r="D12" i="2" s="1"/>
  <c r="I12" i="1"/>
  <c r="I30" i="1"/>
  <c r="M42" i="1"/>
  <c r="I42" i="1"/>
  <c r="M44" i="1"/>
  <c r="C44" i="2" s="1"/>
  <c r="I44" i="1"/>
  <c r="M46" i="1"/>
  <c r="C46" i="2" s="1"/>
  <c r="I46" i="1"/>
  <c r="M49" i="1"/>
  <c r="I49" i="1"/>
  <c r="J48" i="1"/>
  <c r="M51" i="1"/>
  <c r="C51" i="2" s="1"/>
  <c r="I51" i="1"/>
  <c r="M53" i="1"/>
  <c r="C53" i="2" s="1"/>
  <c r="I53" i="1"/>
  <c r="M55" i="1"/>
  <c r="C55" i="2" s="1"/>
  <c r="I55" i="1"/>
  <c r="I65" i="1"/>
  <c r="M86" i="1"/>
  <c r="I86" i="1"/>
  <c r="M88" i="1"/>
  <c r="C88" i="2" s="1"/>
  <c r="I88" i="1"/>
  <c r="M90" i="1"/>
  <c r="C90" i="2" s="1"/>
  <c r="I90" i="1"/>
  <c r="I21" i="1"/>
  <c r="M31" i="1"/>
  <c r="I31" i="1"/>
  <c r="M33" i="1"/>
  <c r="C33" i="2" s="1"/>
  <c r="I33" i="1"/>
  <c r="M35" i="1"/>
  <c r="C35" i="2" s="1"/>
  <c r="I35" i="1"/>
  <c r="M37" i="1"/>
  <c r="C37" i="2" s="1"/>
  <c r="I37" i="1"/>
  <c r="M39" i="1"/>
  <c r="C39" i="2" s="1"/>
  <c r="I39" i="1"/>
  <c r="J40" i="1"/>
  <c r="I60" i="1"/>
  <c r="M59" i="1"/>
  <c r="M66" i="1"/>
  <c r="C66" i="2" s="1"/>
  <c r="I66" i="1"/>
  <c r="M68" i="1"/>
  <c r="C68" i="2" s="1"/>
  <c r="I68" i="1"/>
  <c r="M70" i="1"/>
  <c r="C70" i="2" s="1"/>
  <c r="I70" i="1"/>
  <c r="M72" i="1"/>
  <c r="C72" i="2" s="1"/>
  <c r="I72" i="1"/>
  <c r="M74" i="1"/>
  <c r="C74" i="2" s="1"/>
  <c r="I74" i="1"/>
  <c r="M77" i="1"/>
  <c r="I77" i="1"/>
  <c r="I76" i="1" s="1"/>
  <c r="J76" i="1"/>
  <c r="M79" i="1"/>
  <c r="I79" i="1"/>
  <c r="M81" i="1"/>
  <c r="C81" i="2" s="1"/>
  <c r="I81" i="1"/>
  <c r="M83" i="1"/>
  <c r="C83" i="2" s="1"/>
  <c r="I83" i="1"/>
  <c r="J84" i="1"/>
  <c r="K5" i="1" l="1"/>
  <c r="I13" i="1"/>
  <c r="I56" i="1"/>
  <c r="I29" i="1"/>
  <c r="I91" i="1"/>
  <c r="I84" i="1"/>
  <c r="I40" i="1"/>
  <c r="C31" i="2"/>
  <c r="C29" i="2" s="1"/>
  <c r="D29" i="2"/>
  <c r="M48" i="1"/>
  <c r="M6" i="1"/>
  <c r="M76" i="1"/>
  <c r="C86" i="2"/>
  <c r="C84" i="2" s="1"/>
  <c r="D84" i="2"/>
  <c r="M91" i="1"/>
  <c r="M84" i="1"/>
  <c r="D56" i="2"/>
  <c r="C58" i="2"/>
  <c r="C56" i="2" s="1"/>
  <c r="M13" i="1"/>
  <c r="C79" i="2"/>
  <c r="C76" i="2" s="1"/>
  <c r="D76" i="2"/>
  <c r="I20" i="1"/>
  <c r="M64" i="1"/>
  <c r="D40" i="2"/>
  <c r="C42" i="2"/>
  <c r="C40" i="2" s="1"/>
  <c r="D9" i="2"/>
  <c r="C12" i="2"/>
  <c r="C9" i="2" s="1"/>
  <c r="J5" i="1"/>
  <c r="D91" i="2"/>
  <c r="C92" i="2"/>
  <c r="C91" i="2" s="1"/>
  <c r="M99" i="1"/>
  <c r="M40" i="1"/>
  <c r="C15" i="2"/>
  <c r="C13" i="2" s="1"/>
  <c r="D13" i="2"/>
  <c r="D20" i="2"/>
  <c r="C22" i="2"/>
  <c r="C20" i="2" s="1"/>
  <c r="I59" i="1"/>
  <c r="M20" i="1"/>
  <c r="C65" i="2"/>
  <c r="C64" i="2" s="1"/>
  <c r="D64" i="2"/>
  <c r="I64" i="1"/>
  <c r="I48" i="1"/>
  <c r="M29" i="1"/>
  <c r="I5" i="1"/>
  <c r="D59" i="2"/>
  <c r="C61" i="2"/>
  <c r="C59" i="2" s="1"/>
  <c r="C100" i="2" l="1"/>
  <c r="C99" i="2" s="1"/>
  <c r="D99" i="2"/>
  <c r="M5" i="1"/>
  <c r="C49" i="2"/>
  <c r="C48" i="2" s="1"/>
  <c r="D48" i="2"/>
  <c r="C7" i="2"/>
  <c r="C6" i="2" s="1"/>
  <c r="D6" i="2"/>
  <c r="D5" i="2" s="1"/>
  <c r="C5" i="2" l="1"/>
</calcChain>
</file>

<file path=xl/sharedStrings.xml><?xml version="1.0" encoding="utf-8"?>
<sst xmlns="http://schemas.openxmlformats.org/spreadsheetml/2006/main" count="328" uniqueCount="135">
  <si>
    <t>附件1</t>
  </si>
  <si>
    <t>2023年“我的韶山行”红色研学省级补助资金分配表</t>
  </si>
  <si>
    <t>市州</t>
  </si>
  <si>
    <t>合计下达（万元）</t>
  </si>
  <si>
    <t>“我的韶山行”红色研学预下达补助资金（万元）</t>
  </si>
  <si>
    <t>韶山学校思政教育研学实践营地运行补助资金（万元）</t>
  </si>
  <si>
    <t>备注</t>
  </si>
  <si>
    <t>全省合计</t>
  </si>
  <si>
    <t>长沙市</t>
  </si>
  <si>
    <t>长沙市小计</t>
  </si>
  <si>
    <t>浏阳市</t>
  </si>
  <si>
    <t>株洲市</t>
  </si>
  <si>
    <t>株洲市小计</t>
  </si>
  <si>
    <t>渌口区</t>
  </si>
  <si>
    <t>醴陵市</t>
  </si>
  <si>
    <t>湘潭市</t>
  </si>
  <si>
    <t>湘潭市小计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</si>
  <si>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</si>
  <si>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</si>
  <si>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</si>
  <si>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</si>
  <si>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</si>
  <si>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</si>
  <si>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</si>
  <si>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</si>
  <si>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</si>
  <si>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</si>
  <si>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</si>
  <si>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</si>
  <si>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</si>
  <si>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</si>
  <si>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</si>
  <si>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</si>
  <si>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</si>
  <si>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</si>
  <si>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</si>
  <si>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</si>
  <si>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</si>
  <si>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</si>
  <si>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</si>
  <si>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</si>
  <si>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</si>
  <si>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</si>
  <si>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</si>
  <si>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</si>
  <si>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</si>
  <si>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</si>
  <si>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</si>
  <si>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</si>
  <si>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</si>
  <si>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</si>
  <si>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</si>
  <si>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</si>
  <si>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</si>
  <si>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</si>
  <si>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</si>
  <si>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</si>
  <si>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</si>
  <si>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</si>
  <si>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</si>
  <si>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</si>
  <si>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</si>
  <si>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益阳市</t>
  </si>
  <si>
    <t>益阳市小计</t>
  </si>
  <si>
    <t>资阳区</t>
  </si>
  <si>
    <t>赫山区</t>
  </si>
  <si>
    <t>安化县</t>
  </si>
  <si>
    <t>永州市</t>
  </si>
  <si>
    <t>永州市小计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</si>
  <si>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</si>
  <si>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</si>
  <si>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</si>
  <si>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</si>
  <si>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</si>
  <si>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</si>
  <si>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</si>
  <si>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</si>
  <si>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</si>
  <si>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</si>
  <si>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</si>
  <si>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</si>
  <si>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</si>
  <si>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资兴市</t>
  </si>
  <si>
    <t>桂阳县</t>
  </si>
  <si>
    <t>永兴县</t>
  </si>
  <si>
    <t>宜章县</t>
  </si>
  <si>
    <t>嘉禾县</t>
  </si>
  <si>
    <t>临武县</t>
  </si>
  <si>
    <t>娄底市</t>
  </si>
  <si>
    <t>娄底市小计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</si>
  <si>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</si>
  <si>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</si>
  <si>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</si>
  <si>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</si>
  <si>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</si>
  <si>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</si>
  <si>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</si>
  <si>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鹤城区</t>
  </si>
  <si>
    <t>溆浦县</t>
  </si>
  <si>
    <t>麻阳县</t>
  </si>
  <si>
    <t>新晃县</t>
  </si>
  <si>
    <t>芷江县</t>
  </si>
  <si>
    <t>中方县</t>
  </si>
  <si>
    <t>洪江市</t>
  </si>
  <si>
    <t>湘西州</t>
  </si>
  <si>
    <t>湘西州小计</t>
  </si>
  <si>
    <t>附件2</t>
  </si>
  <si>
    <t>分担比例</t>
  </si>
  <si>
    <t>红色研学资金分担额（万元）</t>
  </si>
  <si>
    <t>本次预安排资金（万元）</t>
  </si>
  <si>
    <t>分档</t>
  </si>
  <si>
    <t>省级</t>
  </si>
  <si>
    <t>市区</t>
  </si>
  <si>
    <t>县级</t>
  </si>
  <si>
    <t>小计</t>
  </si>
  <si>
    <t>一档</t>
  </si>
  <si>
    <t>二档</t>
  </si>
  <si>
    <t>三档</t>
  </si>
  <si>
    <t>常德市</t>
    <phoneticPr fontId="2" type="noConversion"/>
  </si>
  <si>
    <r>
      <t xml:space="preserve">研学人数
</t>
    </r>
    <r>
      <rPr>
        <b/>
        <sz val="8"/>
        <rFont val="宋体"/>
        <family val="3"/>
        <charset val="134"/>
      </rPr>
      <t>（计划数）</t>
    </r>
  </si>
  <si>
    <t>2023年“我的韶山行”红色研学补助资金分配明细表</t>
    <phoneticPr fontId="2" type="noConversion"/>
  </si>
  <si>
    <t>补助标准（元/人）</t>
    <phoneticPr fontId="2" type="noConversion"/>
  </si>
  <si>
    <t>县市区/单位</t>
    <phoneticPr fontId="2" type="noConversion"/>
  </si>
  <si>
    <t>长沙市本级</t>
    <phoneticPr fontId="2" type="noConversion"/>
  </si>
  <si>
    <t>株洲市本级</t>
    <phoneticPr fontId="2" type="noConversion"/>
  </si>
  <si>
    <t>湘潭市本级</t>
    <phoneticPr fontId="2" type="noConversion"/>
  </si>
  <si>
    <t>衡阳市本级</t>
    <phoneticPr fontId="2" type="noConversion"/>
  </si>
  <si>
    <t>邵阳市本级</t>
    <phoneticPr fontId="2" type="noConversion"/>
  </si>
  <si>
    <t>岳阳市本级</t>
    <phoneticPr fontId="2" type="noConversion"/>
  </si>
  <si>
    <t>张家界市本级</t>
    <phoneticPr fontId="2" type="noConversion"/>
  </si>
  <si>
    <t>益阳市本级</t>
    <phoneticPr fontId="2" type="noConversion"/>
  </si>
  <si>
    <t>郴州市本级</t>
    <phoneticPr fontId="2" type="noConversion"/>
  </si>
  <si>
    <t>娄底市本级</t>
    <phoneticPr fontId="2" type="noConversion"/>
  </si>
  <si>
    <t>湘西州本级</t>
    <phoneticPr fontId="2" type="noConversion"/>
  </si>
  <si>
    <t>湘西土家族苗族自治州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</si>
</sst>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4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6"/>
      <name val="黑体"/>
      <family val="3"/>
      <charset val="134"/>
    </font>
    <font>
      <sz val="16"/>
      <name val="方正小标宋_GBK"/>
      <family val="4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sz val="14"/>
      <name val="方正小标宋_GBK"/>
      <family val="4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177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9" fontId="8" fillId="0" borderId="2" xfId="1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7" fillId="0" borderId="2" xfId="1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8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3" fillId="2" borderId="2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WUY102"/>
  <sheetViews>
    <sheetView tabSelected="1" zoomScale="130" zoomScaleNormal="130" workbookViewId="0">
      <selection activeCell="F9" sqref="F9"/>
    </sheetView>
  </sheetViews>
  <sheetFormatPr defaultColWidth="9" defaultRowHeight="14.25" x14ac:dyDescent="0.15"/>
  <cols>
    <col min="1" max="1" width="6.875" customWidth="1"/>
    <col min="2" max="2" width="13.625" style="3" customWidth="1"/>
    <col min="3" max="3" width="10.75" style="3" customWidth="1"/>
    <col min="4" max="4" width="16.25" style="4" customWidth="1"/>
    <col min="5" max="5" width="14" style="5" customWidth="1"/>
    <col min="6" max="6" width="11.875" customWidth="1"/>
    <col min="208" max="208" width="11.125" customWidth="1"/>
    <col min="209" max="209" width="10.125" customWidth="1"/>
    <col min="210" max="210" width="6.25" customWidth="1"/>
    <col min="211" max="211" width="6.5" customWidth="1"/>
    <col min="212" max="212" width="4.875" customWidth="1"/>
    <col min="213" max="213" width="4.75" customWidth="1"/>
    <col min="214" max="214" width="8.375" customWidth="1"/>
    <col min="215" max="215" width="6.25" customWidth="1"/>
    <col min="216" max="216" width="6.375" customWidth="1"/>
    <col min="217" max="217" width="4.5" customWidth="1"/>
    <col min="218" max="218" width="5.375" customWidth="1"/>
    <col min="219" max="219" width="9" hidden="1" customWidth="1"/>
    <col min="220" max="220" width="4.125" customWidth="1"/>
    <col min="221" max="221" width="4.75" customWidth="1"/>
    <col min="222" max="222" width="9" hidden="1" customWidth="1"/>
    <col min="223" max="228" width="4.375" customWidth="1"/>
    <col min="229" max="229" width="8" customWidth="1"/>
    <col min="230" max="231" width="6.75" customWidth="1"/>
    <col min="232" max="232" width="7.75" customWidth="1"/>
    <col min="233" max="234" width="6.75" customWidth="1"/>
    <col min="235" max="235" width="5.875" customWidth="1"/>
    <col min="236" max="236" width="8.25" customWidth="1"/>
    <col min="237" max="237" width="7" customWidth="1"/>
    <col min="238" max="238" width="5.25" customWidth="1"/>
    <col min="239" max="239" width="4.625" customWidth="1"/>
    <col min="240" max="240" width="5.375" customWidth="1"/>
    <col min="241" max="241" width="6.75" customWidth="1"/>
    <col min="242" max="242" width="6.5" customWidth="1"/>
    <col min="243" max="244" width="7" customWidth="1"/>
    <col min="245" max="247" width="9" hidden="1" customWidth="1"/>
    <col min="464" max="464" width="11.125" customWidth="1"/>
    <col min="465" max="465" width="10.125" customWidth="1"/>
    <col min="466" max="466" width="6.25" customWidth="1"/>
    <col min="467" max="467" width="6.5" customWidth="1"/>
    <col min="468" max="468" width="4.875" customWidth="1"/>
    <col min="469" max="469" width="4.75" customWidth="1"/>
    <col min="470" max="470" width="8.375" customWidth="1"/>
    <col min="471" max="471" width="6.25" customWidth="1"/>
    <col min="472" max="472" width="6.375" customWidth="1"/>
    <col min="473" max="473" width="4.5" customWidth="1"/>
    <col min="474" max="474" width="5.375" customWidth="1"/>
    <col min="475" max="475" width="9" hidden="1" customWidth="1"/>
    <col min="476" max="476" width="4.125" customWidth="1"/>
    <col min="477" max="477" width="4.75" customWidth="1"/>
    <col min="478" max="478" width="9" hidden="1" customWidth="1"/>
    <col min="479" max="484" width="4.375" customWidth="1"/>
    <col min="485" max="485" width="8" customWidth="1"/>
    <col min="486" max="487" width="6.75" customWidth="1"/>
    <col min="488" max="488" width="7.75" customWidth="1"/>
    <col min="489" max="490" width="6.75" customWidth="1"/>
    <col min="491" max="491" width="5.875" customWidth="1"/>
    <col min="492" max="492" width="8.25" customWidth="1"/>
    <col min="493" max="493" width="7" customWidth="1"/>
    <col min="494" max="494" width="5.25" customWidth="1"/>
    <col min="495" max="495" width="4.625" customWidth="1"/>
    <col min="496" max="496" width="5.375" customWidth="1"/>
    <col min="497" max="497" width="6.75" customWidth="1"/>
    <col min="498" max="498" width="6.5" customWidth="1"/>
    <col min="499" max="500" width="7" customWidth="1"/>
    <col min="501" max="503" width="9" hidden="1" customWidth="1"/>
    <col min="720" max="720" width="11.125" customWidth="1"/>
    <col min="721" max="721" width="10.125" customWidth="1"/>
    <col min="722" max="722" width="6.25" customWidth="1"/>
    <col min="723" max="723" width="6.5" customWidth="1"/>
    <col min="724" max="724" width="4.875" customWidth="1"/>
    <col min="725" max="725" width="4.75" customWidth="1"/>
    <col min="726" max="726" width="8.375" customWidth="1"/>
    <col min="727" max="727" width="6.25" customWidth="1"/>
    <col min="728" max="728" width="6.375" customWidth="1"/>
    <col min="729" max="729" width="4.5" customWidth="1"/>
    <col min="730" max="730" width="5.375" customWidth="1"/>
    <col min="731" max="731" width="9" hidden="1" customWidth="1"/>
    <col min="732" max="732" width="4.125" customWidth="1"/>
    <col min="733" max="733" width="4.75" customWidth="1"/>
    <col min="734" max="734" width="9" hidden="1" customWidth="1"/>
    <col min="735" max="740" width="4.375" customWidth="1"/>
    <col min="741" max="741" width="8" customWidth="1"/>
    <col min="742" max="743" width="6.75" customWidth="1"/>
    <col min="744" max="744" width="7.75" customWidth="1"/>
    <col min="745" max="746" width="6.75" customWidth="1"/>
    <col min="747" max="747" width="5.875" customWidth="1"/>
    <col min="748" max="748" width="8.25" customWidth="1"/>
    <col min="749" max="749" width="7" customWidth="1"/>
    <col min="750" max="750" width="5.25" customWidth="1"/>
    <col min="751" max="751" width="4.625" customWidth="1"/>
    <col min="752" max="752" width="5.375" customWidth="1"/>
    <col min="753" max="753" width="6.75" customWidth="1"/>
    <col min="754" max="754" width="6.5" customWidth="1"/>
    <col min="755" max="756" width="7" customWidth="1"/>
    <col min="757" max="759" width="9" hidden="1" customWidth="1"/>
    <col min="976" max="976" width="11.125" customWidth="1"/>
    <col min="977" max="977" width="10.125" customWidth="1"/>
    <col min="978" max="978" width="6.25" customWidth="1"/>
    <col min="979" max="979" width="6.5" customWidth="1"/>
    <col min="980" max="980" width="4.875" customWidth="1"/>
    <col min="981" max="981" width="4.75" customWidth="1"/>
    <col min="982" max="982" width="8.375" customWidth="1"/>
    <col min="983" max="983" width="6.25" customWidth="1"/>
    <col min="984" max="984" width="6.375" customWidth="1"/>
    <col min="985" max="985" width="4.5" customWidth="1"/>
    <col min="986" max="986" width="5.375" customWidth="1"/>
    <col min="987" max="987" width="9" hidden="1" customWidth="1"/>
    <col min="988" max="988" width="4.125" customWidth="1"/>
    <col min="989" max="989" width="4.75" customWidth="1"/>
    <col min="990" max="990" width="9" hidden="1" customWidth="1"/>
    <col min="991" max="996" width="4.375" customWidth="1"/>
    <col min="997" max="997" width="8" customWidth="1"/>
    <col min="998" max="999" width="6.75" customWidth="1"/>
    <col min="1000" max="1000" width="7.75" customWidth="1"/>
    <col min="1001" max="1002" width="6.75" customWidth="1"/>
    <col min="1003" max="1003" width="5.875" customWidth="1"/>
    <col min="1004" max="1004" width="8.25" customWidth="1"/>
    <col min="1005" max="1005" width="7" customWidth="1"/>
    <col min="1006" max="1006" width="5.25" customWidth="1"/>
    <col min="1007" max="1007" width="4.625" customWidth="1"/>
    <col min="1008" max="1008" width="5.375" customWidth="1"/>
    <col min="1009" max="1009" width="6.75" customWidth="1"/>
    <col min="1010" max="1010" width="6.5" customWidth="1"/>
    <col min="1011" max="1012" width="7" customWidth="1"/>
    <col min="1013" max="1015" width="9" hidden="1" customWidth="1"/>
    <col min="1232" max="1232" width="11.125" customWidth="1"/>
    <col min="1233" max="1233" width="10.125" customWidth="1"/>
    <col min="1234" max="1234" width="6.25" customWidth="1"/>
    <col min="1235" max="1235" width="6.5" customWidth="1"/>
    <col min="1236" max="1236" width="4.875" customWidth="1"/>
    <col min="1237" max="1237" width="4.75" customWidth="1"/>
    <col min="1238" max="1238" width="8.375" customWidth="1"/>
    <col min="1239" max="1239" width="6.25" customWidth="1"/>
    <col min="1240" max="1240" width="6.375" customWidth="1"/>
    <col min="1241" max="1241" width="4.5" customWidth="1"/>
    <col min="1242" max="1242" width="5.375" customWidth="1"/>
    <col min="1243" max="1243" width="9" hidden="1" customWidth="1"/>
    <col min="1244" max="1244" width="4.125" customWidth="1"/>
    <col min="1245" max="1245" width="4.75" customWidth="1"/>
    <col min="1246" max="1246" width="9" hidden="1" customWidth="1"/>
    <col min="1247" max="1252" width="4.375" customWidth="1"/>
    <col min="1253" max="1253" width="8" customWidth="1"/>
    <col min="1254" max="1255" width="6.75" customWidth="1"/>
    <col min="1256" max="1256" width="7.75" customWidth="1"/>
    <col min="1257" max="1258" width="6.75" customWidth="1"/>
    <col min="1259" max="1259" width="5.875" customWidth="1"/>
    <col min="1260" max="1260" width="8.25" customWidth="1"/>
    <col min="1261" max="1261" width="7" customWidth="1"/>
    <col min="1262" max="1262" width="5.25" customWidth="1"/>
    <col min="1263" max="1263" width="4.625" customWidth="1"/>
    <col min="1264" max="1264" width="5.375" customWidth="1"/>
    <col min="1265" max="1265" width="6.75" customWidth="1"/>
    <col min="1266" max="1266" width="6.5" customWidth="1"/>
    <col min="1267" max="1268" width="7" customWidth="1"/>
    <col min="1269" max="1271" width="9" hidden="1" customWidth="1"/>
    <col min="1488" max="1488" width="11.125" customWidth="1"/>
    <col min="1489" max="1489" width="10.125" customWidth="1"/>
    <col min="1490" max="1490" width="6.25" customWidth="1"/>
    <col min="1491" max="1491" width="6.5" customWidth="1"/>
    <col min="1492" max="1492" width="4.875" customWidth="1"/>
    <col min="1493" max="1493" width="4.75" customWidth="1"/>
    <col min="1494" max="1494" width="8.375" customWidth="1"/>
    <col min="1495" max="1495" width="6.25" customWidth="1"/>
    <col min="1496" max="1496" width="6.375" customWidth="1"/>
    <col min="1497" max="1497" width="4.5" customWidth="1"/>
    <col min="1498" max="1498" width="5.375" customWidth="1"/>
    <col min="1499" max="1499" width="9" hidden="1" customWidth="1"/>
    <col min="1500" max="1500" width="4.125" customWidth="1"/>
    <col min="1501" max="1501" width="4.75" customWidth="1"/>
    <col min="1502" max="1502" width="9" hidden="1" customWidth="1"/>
    <col min="1503" max="1508" width="4.375" customWidth="1"/>
    <col min="1509" max="1509" width="8" customWidth="1"/>
    <col min="1510" max="1511" width="6.75" customWidth="1"/>
    <col min="1512" max="1512" width="7.75" customWidth="1"/>
    <col min="1513" max="1514" width="6.75" customWidth="1"/>
    <col min="1515" max="1515" width="5.875" customWidth="1"/>
    <col min="1516" max="1516" width="8.25" customWidth="1"/>
    <col min="1517" max="1517" width="7" customWidth="1"/>
    <col min="1518" max="1518" width="5.25" customWidth="1"/>
    <col min="1519" max="1519" width="4.625" customWidth="1"/>
    <col min="1520" max="1520" width="5.375" customWidth="1"/>
    <col min="1521" max="1521" width="6.75" customWidth="1"/>
    <col min="1522" max="1522" width="6.5" customWidth="1"/>
    <col min="1523" max="1524" width="7" customWidth="1"/>
    <col min="1525" max="1527" width="9" hidden="1" customWidth="1"/>
    <col min="1744" max="1744" width="11.125" customWidth="1"/>
    <col min="1745" max="1745" width="10.125" customWidth="1"/>
    <col min="1746" max="1746" width="6.25" customWidth="1"/>
    <col min="1747" max="1747" width="6.5" customWidth="1"/>
    <col min="1748" max="1748" width="4.875" customWidth="1"/>
    <col min="1749" max="1749" width="4.75" customWidth="1"/>
    <col min="1750" max="1750" width="8.375" customWidth="1"/>
    <col min="1751" max="1751" width="6.25" customWidth="1"/>
    <col min="1752" max="1752" width="6.375" customWidth="1"/>
    <col min="1753" max="1753" width="4.5" customWidth="1"/>
    <col min="1754" max="1754" width="5.375" customWidth="1"/>
    <col min="1755" max="1755" width="9" hidden="1" customWidth="1"/>
    <col min="1756" max="1756" width="4.125" customWidth="1"/>
    <col min="1757" max="1757" width="4.75" customWidth="1"/>
    <col min="1758" max="1758" width="9" hidden="1" customWidth="1"/>
    <col min="1759" max="1764" width="4.375" customWidth="1"/>
    <col min="1765" max="1765" width="8" customWidth="1"/>
    <col min="1766" max="1767" width="6.75" customWidth="1"/>
    <col min="1768" max="1768" width="7.75" customWidth="1"/>
    <col min="1769" max="1770" width="6.75" customWidth="1"/>
    <col min="1771" max="1771" width="5.875" customWidth="1"/>
    <col min="1772" max="1772" width="8.25" customWidth="1"/>
    <col min="1773" max="1773" width="7" customWidth="1"/>
    <col min="1774" max="1774" width="5.25" customWidth="1"/>
    <col min="1775" max="1775" width="4.625" customWidth="1"/>
    <col min="1776" max="1776" width="5.375" customWidth="1"/>
    <col min="1777" max="1777" width="6.75" customWidth="1"/>
    <col min="1778" max="1778" width="6.5" customWidth="1"/>
    <col min="1779" max="1780" width="7" customWidth="1"/>
    <col min="1781" max="1783" width="9" hidden="1" customWidth="1"/>
    <col min="2000" max="2000" width="11.125" customWidth="1"/>
    <col min="2001" max="2001" width="10.125" customWidth="1"/>
    <col min="2002" max="2002" width="6.25" customWidth="1"/>
    <col min="2003" max="2003" width="6.5" customWidth="1"/>
    <col min="2004" max="2004" width="4.875" customWidth="1"/>
    <col min="2005" max="2005" width="4.75" customWidth="1"/>
    <col min="2006" max="2006" width="8.375" customWidth="1"/>
    <col min="2007" max="2007" width="6.25" customWidth="1"/>
    <col min="2008" max="2008" width="6.375" customWidth="1"/>
    <col min="2009" max="2009" width="4.5" customWidth="1"/>
    <col min="2010" max="2010" width="5.375" customWidth="1"/>
    <col min="2011" max="2011" width="9" hidden="1" customWidth="1"/>
    <col min="2012" max="2012" width="4.125" customWidth="1"/>
    <col min="2013" max="2013" width="4.75" customWidth="1"/>
    <col min="2014" max="2014" width="9" hidden="1" customWidth="1"/>
    <col min="2015" max="2020" width="4.375" customWidth="1"/>
    <col min="2021" max="2021" width="8" customWidth="1"/>
    <col min="2022" max="2023" width="6.75" customWidth="1"/>
    <col min="2024" max="2024" width="7.75" customWidth="1"/>
    <col min="2025" max="2026" width="6.75" customWidth="1"/>
    <col min="2027" max="2027" width="5.875" customWidth="1"/>
    <col min="2028" max="2028" width="8.25" customWidth="1"/>
    <col min="2029" max="2029" width="7" customWidth="1"/>
    <col min="2030" max="2030" width="5.25" customWidth="1"/>
    <col min="2031" max="2031" width="4.625" customWidth="1"/>
    <col min="2032" max="2032" width="5.375" customWidth="1"/>
    <col min="2033" max="2033" width="6.75" customWidth="1"/>
    <col min="2034" max="2034" width="6.5" customWidth="1"/>
    <col min="2035" max="2036" width="7" customWidth="1"/>
    <col min="2037" max="2039" width="9" hidden="1" customWidth="1"/>
    <col min="2256" max="2256" width="11.125" customWidth="1"/>
    <col min="2257" max="2257" width="10.125" customWidth="1"/>
    <col min="2258" max="2258" width="6.25" customWidth="1"/>
    <col min="2259" max="2259" width="6.5" customWidth="1"/>
    <col min="2260" max="2260" width="4.875" customWidth="1"/>
    <col min="2261" max="2261" width="4.75" customWidth="1"/>
    <col min="2262" max="2262" width="8.375" customWidth="1"/>
    <col min="2263" max="2263" width="6.25" customWidth="1"/>
    <col min="2264" max="2264" width="6.375" customWidth="1"/>
    <col min="2265" max="2265" width="4.5" customWidth="1"/>
    <col min="2266" max="2266" width="5.375" customWidth="1"/>
    <col min="2267" max="2267" width="9" hidden="1" customWidth="1"/>
    <col min="2268" max="2268" width="4.125" customWidth="1"/>
    <col min="2269" max="2269" width="4.75" customWidth="1"/>
    <col min="2270" max="2270" width="9" hidden="1" customWidth="1"/>
    <col min="2271" max="2276" width="4.375" customWidth="1"/>
    <col min="2277" max="2277" width="8" customWidth="1"/>
    <col min="2278" max="2279" width="6.75" customWidth="1"/>
    <col min="2280" max="2280" width="7.75" customWidth="1"/>
    <col min="2281" max="2282" width="6.75" customWidth="1"/>
    <col min="2283" max="2283" width="5.875" customWidth="1"/>
    <col min="2284" max="2284" width="8.25" customWidth="1"/>
    <col min="2285" max="2285" width="7" customWidth="1"/>
    <col min="2286" max="2286" width="5.25" customWidth="1"/>
    <col min="2287" max="2287" width="4.625" customWidth="1"/>
    <col min="2288" max="2288" width="5.375" customWidth="1"/>
    <col min="2289" max="2289" width="6.75" customWidth="1"/>
    <col min="2290" max="2290" width="6.5" customWidth="1"/>
    <col min="2291" max="2292" width="7" customWidth="1"/>
    <col min="2293" max="2295" width="9" hidden="1" customWidth="1"/>
    <col min="2512" max="2512" width="11.125" customWidth="1"/>
    <col min="2513" max="2513" width="10.125" customWidth="1"/>
    <col min="2514" max="2514" width="6.25" customWidth="1"/>
    <col min="2515" max="2515" width="6.5" customWidth="1"/>
    <col min="2516" max="2516" width="4.875" customWidth="1"/>
    <col min="2517" max="2517" width="4.75" customWidth="1"/>
    <col min="2518" max="2518" width="8.375" customWidth="1"/>
    <col min="2519" max="2519" width="6.25" customWidth="1"/>
    <col min="2520" max="2520" width="6.375" customWidth="1"/>
    <col min="2521" max="2521" width="4.5" customWidth="1"/>
    <col min="2522" max="2522" width="5.375" customWidth="1"/>
    <col min="2523" max="2523" width="9" hidden="1" customWidth="1"/>
    <col min="2524" max="2524" width="4.125" customWidth="1"/>
    <col min="2525" max="2525" width="4.75" customWidth="1"/>
    <col min="2526" max="2526" width="9" hidden="1" customWidth="1"/>
    <col min="2527" max="2532" width="4.375" customWidth="1"/>
    <col min="2533" max="2533" width="8" customWidth="1"/>
    <col min="2534" max="2535" width="6.75" customWidth="1"/>
    <col min="2536" max="2536" width="7.75" customWidth="1"/>
    <col min="2537" max="2538" width="6.75" customWidth="1"/>
    <col min="2539" max="2539" width="5.875" customWidth="1"/>
    <col min="2540" max="2540" width="8.25" customWidth="1"/>
    <col min="2541" max="2541" width="7" customWidth="1"/>
    <col min="2542" max="2542" width="5.25" customWidth="1"/>
    <col min="2543" max="2543" width="4.625" customWidth="1"/>
    <col min="2544" max="2544" width="5.375" customWidth="1"/>
    <col min="2545" max="2545" width="6.75" customWidth="1"/>
    <col min="2546" max="2546" width="6.5" customWidth="1"/>
    <col min="2547" max="2548" width="7" customWidth="1"/>
    <col min="2549" max="2551" width="9" hidden="1" customWidth="1"/>
    <col min="2768" max="2768" width="11.125" customWidth="1"/>
    <col min="2769" max="2769" width="10.125" customWidth="1"/>
    <col min="2770" max="2770" width="6.25" customWidth="1"/>
    <col min="2771" max="2771" width="6.5" customWidth="1"/>
    <col min="2772" max="2772" width="4.875" customWidth="1"/>
    <col min="2773" max="2773" width="4.75" customWidth="1"/>
    <col min="2774" max="2774" width="8.375" customWidth="1"/>
    <col min="2775" max="2775" width="6.25" customWidth="1"/>
    <col min="2776" max="2776" width="6.375" customWidth="1"/>
    <col min="2777" max="2777" width="4.5" customWidth="1"/>
    <col min="2778" max="2778" width="5.375" customWidth="1"/>
    <col min="2779" max="2779" width="9" hidden="1" customWidth="1"/>
    <col min="2780" max="2780" width="4.125" customWidth="1"/>
    <col min="2781" max="2781" width="4.75" customWidth="1"/>
    <col min="2782" max="2782" width="9" hidden="1" customWidth="1"/>
    <col min="2783" max="2788" width="4.375" customWidth="1"/>
    <col min="2789" max="2789" width="8" customWidth="1"/>
    <col min="2790" max="2791" width="6.75" customWidth="1"/>
    <col min="2792" max="2792" width="7.75" customWidth="1"/>
    <col min="2793" max="2794" width="6.75" customWidth="1"/>
    <col min="2795" max="2795" width="5.875" customWidth="1"/>
    <col min="2796" max="2796" width="8.25" customWidth="1"/>
    <col min="2797" max="2797" width="7" customWidth="1"/>
    <col min="2798" max="2798" width="5.25" customWidth="1"/>
    <col min="2799" max="2799" width="4.625" customWidth="1"/>
    <col min="2800" max="2800" width="5.375" customWidth="1"/>
    <col min="2801" max="2801" width="6.75" customWidth="1"/>
    <col min="2802" max="2802" width="6.5" customWidth="1"/>
    <col min="2803" max="2804" width="7" customWidth="1"/>
    <col min="2805" max="2807" width="9" hidden="1" customWidth="1"/>
    <col min="3024" max="3024" width="11.125" customWidth="1"/>
    <col min="3025" max="3025" width="10.125" customWidth="1"/>
    <col min="3026" max="3026" width="6.25" customWidth="1"/>
    <col min="3027" max="3027" width="6.5" customWidth="1"/>
    <col min="3028" max="3028" width="4.875" customWidth="1"/>
    <col min="3029" max="3029" width="4.75" customWidth="1"/>
    <col min="3030" max="3030" width="8.375" customWidth="1"/>
    <col min="3031" max="3031" width="6.25" customWidth="1"/>
    <col min="3032" max="3032" width="6.375" customWidth="1"/>
    <col min="3033" max="3033" width="4.5" customWidth="1"/>
    <col min="3034" max="3034" width="5.375" customWidth="1"/>
    <col min="3035" max="3035" width="9" hidden="1" customWidth="1"/>
    <col min="3036" max="3036" width="4.125" customWidth="1"/>
    <col min="3037" max="3037" width="4.75" customWidth="1"/>
    <col min="3038" max="3038" width="9" hidden="1" customWidth="1"/>
    <col min="3039" max="3044" width="4.375" customWidth="1"/>
    <col min="3045" max="3045" width="8" customWidth="1"/>
    <col min="3046" max="3047" width="6.75" customWidth="1"/>
    <col min="3048" max="3048" width="7.75" customWidth="1"/>
    <col min="3049" max="3050" width="6.75" customWidth="1"/>
    <col min="3051" max="3051" width="5.875" customWidth="1"/>
    <col min="3052" max="3052" width="8.25" customWidth="1"/>
    <col min="3053" max="3053" width="7" customWidth="1"/>
    <col min="3054" max="3054" width="5.25" customWidth="1"/>
    <col min="3055" max="3055" width="4.625" customWidth="1"/>
    <col min="3056" max="3056" width="5.375" customWidth="1"/>
    <col min="3057" max="3057" width="6.75" customWidth="1"/>
    <col min="3058" max="3058" width="6.5" customWidth="1"/>
    <col min="3059" max="3060" width="7" customWidth="1"/>
    <col min="3061" max="3063" width="9" hidden="1" customWidth="1"/>
    <col min="3280" max="3280" width="11.125" customWidth="1"/>
    <col min="3281" max="3281" width="10.125" customWidth="1"/>
    <col min="3282" max="3282" width="6.25" customWidth="1"/>
    <col min="3283" max="3283" width="6.5" customWidth="1"/>
    <col min="3284" max="3284" width="4.875" customWidth="1"/>
    <col min="3285" max="3285" width="4.75" customWidth="1"/>
    <col min="3286" max="3286" width="8.375" customWidth="1"/>
    <col min="3287" max="3287" width="6.25" customWidth="1"/>
    <col min="3288" max="3288" width="6.375" customWidth="1"/>
    <col min="3289" max="3289" width="4.5" customWidth="1"/>
    <col min="3290" max="3290" width="5.375" customWidth="1"/>
    <col min="3291" max="3291" width="9" hidden="1" customWidth="1"/>
    <col min="3292" max="3292" width="4.125" customWidth="1"/>
    <col min="3293" max="3293" width="4.75" customWidth="1"/>
    <col min="3294" max="3294" width="9" hidden="1" customWidth="1"/>
    <col min="3295" max="3300" width="4.375" customWidth="1"/>
    <col min="3301" max="3301" width="8" customWidth="1"/>
    <col min="3302" max="3303" width="6.75" customWidth="1"/>
    <col min="3304" max="3304" width="7.75" customWidth="1"/>
    <col min="3305" max="3306" width="6.75" customWidth="1"/>
    <col min="3307" max="3307" width="5.875" customWidth="1"/>
    <col min="3308" max="3308" width="8.25" customWidth="1"/>
    <col min="3309" max="3309" width="7" customWidth="1"/>
    <col min="3310" max="3310" width="5.25" customWidth="1"/>
    <col min="3311" max="3311" width="4.625" customWidth="1"/>
    <col min="3312" max="3312" width="5.375" customWidth="1"/>
    <col min="3313" max="3313" width="6.75" customWidth="1"/>
    <col min="3314" max="3314" width="6.5" customWidth="1"/>
    <col min="3315" max="3316" width="7" customWidth="1"/>
    <col min="3317" max="3319" width="9" hidden="1" customWidth="1"/>
    <col min="3536" max="3536" width="11.125" customWidth="1"/>
    <col min="3537" max="3537" width="10.125" customWidth="1"/>
    <col min="3538" max="3538" width="6.25" customWidth="1"/>
    <col min="3539" max="3539" width="6.5" customWidth="1"/>
    <col min="3540" max="3540" width="4.875" customWidth="1"/>
    <col min="3541" max="3541" width="4.75" customWidth="1"/>
    <col min="3542" max="3542" width="8.375" customWidth="1"/>
    <col min="3543" max="3543" width="6.25" customWidth="1"/>
    <col min="3544" max="3544" width="6.375" customWidth="1"/>
    <col min="3545" max="3545" width="4.5" customWidth="1"/>
    <col min="3546" max="3546" width="5.375" customWidth="1"/>
    <col min="3547" max="3547" width="9" hidden="1" customWidth="1"/>
    <col min="3548" max="3548" width="4.125" customWidth="1"/>
    <col min="3549" max="3549" width="4.75" customWidth="1"/>
    <col min="3550" max="3550" width="9" hidden="1" customWidth="1"/>
    <col min="3551" max="3556" width="4.375" customWidth="1"/>
    <col min="3557" max="3557" width="8" customWidth="1"/>
    <col min="3558" max="3559" width="6.75" customWidth="1"/>
    <col min="3560" max="3560" width="7.75" customWidth="1"/>
    <col min="3561" max="3562" width="6.75" customWidth="1"/>
    <col min="3563" max="3563" width="5.875" customWidth="1"/>
    <col min="3564" max="3564" width="8.25" customWidth="1"/>
    <col min="3565" max="3565" width="7" customWidth="1"/>
    <col min="3566" max="3566" width="5.25" customWidth="1"/>
    <col min="3567" max="3567" width="4.625" customWidth="1"/>
    <col min="3568" max="3568" width="5.375" customWidth="1"/>
    <col min="3569" max="3569" width="6.75" customWidth="1"/>
    <col min="3570" max="3570" width="6.5" customWidth="1"/>
    <col min="3571" max="3572" width="7" customWidth="1"/>
    <col min="3573" max="3575" width="9" hidden="1" customWidth="1"/>
    <col min="3792" max="3792" width="11.125" customWidth="1"/>
    <col min="3793" max="3793" width="10.125" customWidth="1"/>
    <col min="3794" max="3794" width="6.25" customWidth="1"/>
    <col min="3795" max="3795" width="6.5" customWidth="1"/>
    <col min="3796" max="3796" width="4.875" customWidth="1"/>
    <col min="3797" max="3797" width="4.75" customWidth="1"/>
    <col min="3798" max="3798" width="8.375" customWidth="1"/>
    <col min="3799" max="3799" width="6.25" customWidth="1"/>
    <col min="3800" max="3800" width="6.375" customWidth="1"/>
    <col min="3801" max="3801" width="4.5" customWidth="1"/>
    <col min="3802" max="3802" width="5.375" customWidth="1"/>
    <col min="3803" max="3803" width="9" hidden="1" customWidth="1"/>
    <col min="3804" max="3804" width="4.125" customWidth="1"/>
    <col min="3805" max="3805" width="4.75" customWidth="1"/>
    <col min="3806" max="3806" width="9" hidden="1" customWidth="1"/>
    <col min="3807" max="3812" width="4.375" customWidth="1"/>
    <col min="3813" max="3813" width="8" customWidth="1"/>
    <col min="3814" max="3815" width="6.75" customWidth="1"/>
    <col min="3816" max="3816" width="7.75" customWidth="1"/>
    <col min="3817" max="3818" width="6.75" customWidth="1"/>
    <col min="3819" max="3819" width="5.875" customWidth="1"/>
    <col min="3820" max="3820" width="8.25" customWidth="1"/>
    <col min="3821" max="3821" width="7" customWidth="1"/>
    <col min="3822" max="3822" width="5.25" customWidth="1"/>
    <col min="3823" max="3823" width="4.625" customWidth="1"/>
    <col min="3824" max="3824" width="5.375" customWidth="1"/>
    <col min="3825" max="3825" width="6.75" customWidth="1"/>
    <col min="3826" max="3826" width="6.5" customWidth="1"/>
    <col min="3827" max="3828" width="7" customWidth="1"/>
    <col min="3829" max="3831" width="9" hidden="1" customWidth="1"/>
    <col min="4048" max="4048" width="11.125" customWidth="1"/>
    <col min="4049" max="4049" width="10.125" customWidth="1"/>
    <col min="4050" max="4050" width="6.25" customWidth="1"/>
    <col min="4051" max="4051" width="6.5" customWidth="1"/>
    <col min="4052" max="4052" width="4.875" customWidth="1"/>
    <col min="4053" max="4053" width="4.75" customWidth="1"/>
    <col min="4054" max="4054" width="8.375" customWidth="1"/>
    <col min="4055" max="4055" width="6.25" customWidth="1"/>
    <col min="4056" max="4056" width="6.375" customWidth="1"/>
    <col min="4057" max="4057" width="4.5" customWidth="1"/>
    <col min="4058" max="4058" width="5.375" customWidth="1"/>
    <col min="4059" max="4059" width="9" hidden="1" customWidth="1"/>
    <col min="4060" max="4060" width="4.125" customWidth="1"/>
    <col min="4061" max="4061" width="4.75" customWidth="1"/>
    <col min="4062" max="4062" width="9" hidden="1" customWidth="1"/>
    <col min="4063" max="4068" width="4.375" customWidth="1"/>
    <col min="4069" max="4069" width="8" customWidth="1"/>
    <col min="4070" max="4071" width="6.75" customWidth="1"/>
    <col min="4072" max="4072" width="7.75" customWidth="1"/>
    <col min="4073" max="4074" width="6.75" customWidth="1"/>
    <col min="4075" max="4075" width="5.875" customWidth="1"/>
    <col min="4076" max="4076" width="8.25" customWidth="1"/>
    <col min="4077" max="4077" width="7" customWidth="1"/>
    <col min="4078" max="4078" width="5.25" customWidth="1"/>
    <col min="4079" max="4079" width="4.625" customWidth="1"/>
    <col min="4080" max="4080" width="5.375" customWidth="1"/>
    <col min="4081" max="4081" width="6.75" customWidth="1"/>
    <col min="4082" max="4082" width="6.5" customWidth="1"/>
    <col min="4083" max="4084" width="7" customWidth="1"/>
    <col min="4085" max="4087" width="9" hidden="1" customWidth="1"/>
    <col min="4304" max="4304" width="11.125" customWidth="1"/>
    <col min="4305" max="4305" width="10.125" customWidth="1"/>
    <col min="4306" max="4306" width="6.25" customWidth="1"/>
    <col min="4307" max="4307" width="6.5" customWidth="1"/>
    <col min="4308" max="4308" width="4.875" customWidth="1"/>
    <col min="4309" max="4309" width="4.75" customWidth="1"/>
    <col min="4310" max="4310" width="8.375" customWidth="1"/>
    <col min="4311" max="4311" width="6.25" customWidth="1"/>
    <col min="4312" max="4312" width="6.375" customWidth="1"/>
    <col min="4313" max="4313" width="4.5" customWidth="1"/>
    <col min="4314" max="4314" width="5.375" customWidth="1"/>
    <col min="4315" max="4315" width="9" hidden="1" customWidth="1"/>
    <col min="4316" max="4316" width="4.125" customWidth="1"/>
    <col min="4317" max="4317" width="4.75" customWidth="1"/>
    <col min="4318" max="4318" width="9" hidden="1" customWidth="1"/>
    <col min="4319" max="4324" width="4.375" customWidth="1"/>
    <col min="4325" max="4325" width="8" customWidth="1"/>
    <col min="4326" max="4327" width="6.75" customWidth="1"/>
    <col min="4328" max="4328" width="7.75" customWidth="1"/>
    <col min="4329" max="4330" width="6.75" customWidth="1"/>
    <col min="4331" max="4331" width="5.875" customWidth="1"/>
    <col min="4332" max="4332" width="8.25" customWidth="1"/>
    <col min="4333" max="4333" width="7" customWidth="1"/>
    <col min="4334" max="4334" width="5.25" customWidth="1"/>
    <col min="4335" max="4335" width="4.625" customWidth="1"/>
    <col min="4336" max="4336" width="5.375" customWidth="1"/>
    <col min="4337" max="4337" width="6.75" customWidth="1"/>
    <col min="4338" max="4338" width="6.5" customWidth="1"/>
    <col min="4339" max="4340" width="7" customWidth="1"/>
    <col min="4341" max="4343" width="9" hidden="1" customWidth="1"/>
    <col min="4560" max="4560" width="11.125" customWidth="1"/>
    <col min="4561" max="4561" width="10.125" customWidth="1"/>
    <col min="4562" max="4562" width="6.25" customWidth="1"/>
    <col min="4563" max="4563" width="6.5" customWidth="1"/>
    <col min="4564" max="4564" width="4.875" customWidth="1"/>
    <col min="4565" max="4565" width="4.75" customWidth="1"/>
    <col min="4566" max="4566" width="8.375" customWidth="1"/>
    <col min="4567" max="4567" width="6.25" customWidth="1"/>
    <col min="4568" max="4568" width="6.375" customWidth="1"/>
    <col min="4569" max="4569" width="4.5" customWidth="1"/>
    <col min="4570" max="4570" width="5.375" customWidth="1"/>
    <col min="4571" max="4571" width="9" hidden="1" customWidth="1"/>
    <col min="4572" max="4572" width="4.125" customWidth="1"/>
    <col min="4573" max="4573" width="4.75" customWidth="1"/>
    <col min="4574" max="4574" width="9" hidden="1" customWidth="1"/>
    <col min="4575" max="4580" width="4.375" customWidth="1"/>
    <col min="4581" max="4581" width="8" customWidth="1"/>
    <col min="4582" max="4583" width="6.75" customWidth="1"/>
    <col min="4584" max="4584" width="7.75" customWidth="1"/>
    <col min="4585" max="4586" width="6.75" customWidth="1"/>
    <col min="4587" max="4587" width="5.875" customWidth="1"/>
    <col min="4588" max="4588" width="8.25" customWidth="1"/>
    <col min="4589" max="4589" width="7" customWidth="1"/>
    <col min="4590" max="4590" width="5.25" customWidth="1"/>
    <col min="4591" max="4591" width="4.625" customWidth="1"/>
    <col min="4592" max="4592" width="5.375" customWidth="1"/>
    <col min="4593" max="4593" width="6.75" customWidth="1"/>
    <col min="4594" max="4594" width="6.5" customWidth="1"/>
    <col min="4595" max="4596" width="7" customWidth="1"/>
    <col min="4597" max="4599" width="9" hidden="1" customWidth="1"/>
    <col min="4816" max="4816" width="11.125" customWidth="1"/>
    <col min="4817" max="4817" width="10.125" customWidth="1"/>
    <col min="4818" max="4818" width="6.25" customWidth="1"/>
    <col min="4819" max="4819" width="6.5" customWidth="1"/>
    <col min="4820" max="4820" width="4.875" customWidth="1"/>
    <col min="4821" max="4821" width="4.75" customWidth="1"/>
    <col min="4822" max="4822" width="8.375" customWidth="1"/>
    <col min="4823" max="4823" width="6.25" customWidth="1"/>
    <col min="4824" max="4824" width="6.375" customWidth="1"/>
    <col min="4825" max="4825" width="4.5" customWidth="1"/>
    <col min="4826" max="4826" width="5.375" customWidth="1"/>
    <col min="4827" max="4827" width="9" hidden="1" customWidth="1"/>
    <col min="4828" max="4828" width="4.125" customWidth="1"/>
    <col min="4829" max="4829" width="4.75" customWidth="1"/>
    <col min="4830" max="4830" width="9" hidden="1" customWidth="1"/>
    <col min="4831" max="4836" width="4.375" customWidth="1"/>
    <col min="4837" max="4837" width="8" customWidth="1"/>
    <col min="4838" max="4839" width="6.75" customWidth="1"/>
    <col min="4840" max="4840" width="7.75" customWidth="1"/>
    <col min="4841" max="4842" width="6.75" customWidth="1"/>
    <col min="4843" max="4843" width="5.875" customWidth="1"/>
    <col min="4844" max="4844" width="8.25" customWidth="1"/>
    <col min="4845" max="4845" width="7" customWidth="1"/>
    <col min="4846" max="4846" width="5.25" customWidth="1"/>
    <col min="4847" max="4847" width="4.625" customWidth="1"/>
    <col min="4848" max="4848" width="5.375" customWidth="1"/>
    <col min="4849" max="4849" width="6.75" customWidth="1"/>
    <col min="4850" max="4850" width="6.5" customWidth="1"/>
    <col min="4851" max="4852" width="7" customWidth="1"/>
    <col min="4853" max="4855" width="9" hidden="1" customWidth="1"/>
    <col min="5072" max="5072" width="11.125" customWidth="1"/>
    <col min="5073" max="5073" width="10.125" customWidth="1"/>
    <col min="5074" max="5074" width="6.25" customWidth="1"/>
    <col min="5075" max="5075" width="6.5" customWidth="1"/>
    <col min="5076" max="5076" width="4.875" customWidth="1"/>
    <col min="5077" max="5077" width="4.75" customWidth="1"/>
    <col min="5078" max="5078" width="8.375" customWidth="1"/>
    <col min="5079" max="5079" width="6.25" customWidth="1"/>
    <col min="5080" max="5080" width="6.375" customWidth="1"/>
    <col min="5081" max="5081" width="4.5" customWidth="1"/>
    <col min="5082" max="5082" width="5.375" customWidth="1"/>
    <col min="5083" max="5083" width="9" hidden="1" customWidth="1"/>
    <col min="5084" max="5084" width="4.125" customWidth="1"/>
    <col min="5085" max="5085" width="4.75" customWidth="1"/>
    <col min="5086" max="5086" width="9" hidden="1" customWidth="1"/>
    <col min="5087" max="5092" width="4.375" customWidth="1"/>
    <col min="5093" max="5093" width="8" customWidth="1"/>
    <col min="5094" max="5095" width="6.75" customWidth="1"/>
    <col min="5096" max="5096" width="7.75" customWidth="1"/>
    <col min="5097" max="5098" width="6.75" customWidth="1"/>
    <col min="5099" max="5099" width="5.875" customWidth="1"/>
    <col min="5100" max="5100" width="8.25" customWidth="1"/>
    <col min="5101" max="5101" width="7" customWidth="1"/>
    <col min="5102" max="5102" width="5.25" customWidth="1"/>
    <col min="5103" max="5103" width="4.625" customWidth="1"/>
    <col min="5104" max="5104" width="5.375" customWidth="1"/>
    <col min="5105" max="5105" width="6.75" customWidth="1"/>
    <col min="5106" max="5106" width="6.5" customWidth="1"/>
    <col min="5107" max="5108" width="7" customWidth="1"/>
    <col min="5109" max="5111" width="9" hidden="1" customWidth="1"/>
    <col min="5328" max="5328" width="11.125" customWidth="1"/>
    <col min="5329" max="5329" width="10.125" customWidth="1"/>
    <col min="5330" max="5330" width="6.25" customWidth="1"/>
    <col min="5331" max="5331" width="6.5" customWidth="1"/>
    <col min="5332" max="5332" width="4.875" customWidth="1"/>
    <col min="5333" max="5333" width="4.75" customWidth="1"/>
    <col min="5334" max="5334" width="8.375" customWidth="1"/>
    <col min="5335" max="5335" width="6.25" customWidth="1"/>
    <col min="5336" max="5336" width="6.375" customWidth="1"/>
    <col min="5337" max="5337" width="4.5" customWidth="1"/>
    <col min="5338" max="5338" width="5.375" customWidth="1"/>
    <col min="5339" max="5339" width="9" hidden="1" customWidth="1"/>
    <col min="5340" max="5340" width="4.125" customWidth="1"/>
    <col min="5341" max="5341" width="4.75" customWidth="1"/>
    <col min="5342" max="5342" width="9" hidden="1" customWidth="1"/>
    <col min="5343" max="5348" width="4.375" customWidth="1"/>
    <col min="5349" max="5349" width="8" customWidth="1"/>
    <col min="5350" max="5351" width="6.75" customWidth="1"/>
    <col min="5352" max="5352" width="7.75" customWidth="1"/>
    <col min="5353" max="5354" width="6.75" customWidth="1"/>
    <col min="5355" max="5355" width="5.875" customWidth="1"/>
    <col min="5356" max="5356" width="8.25" customWidth="1"/>
    <col min="5357" max="5357" width="7" customWidth="1"/>
    <col min="5358" max="5358" width="5.25" customWidth="1"/>
    <col min="5359" max="5359" width="4.625" customWidth="1"/>
    <col min="5360" max="5360" width="5.375" customWidth="1"/>
    <col min="5361" max="5361" width="6.75" customWidth="1"/>
    <col min="5362" max="5362" width="6.5" customWidth="1"/>
    <col min="5363" max="5364" width="7" customWidth="1"/>
    <col min="5365" max="5367" width="9" hidden="1" customWidth="1"/>
    <col min="5584" max="5584" width="11.125" customWidth="1"/>
    <col min="5585" max="5585" width="10.125" customWidth="1"/>
    <col min="5586" max="5586" width="6.25" customWidth="1"/>
    <col min="5587" max="5587" width="6.5" customWidth="1"/>
    <col min="5588" max="5588" width="4.875" customWidth="1"/>
    <col min="5589" max="5589" width="4.75" customWidth="1"/>
    <col min="5590" max="5590" width="8.375" customWidth="1"/>
    <col min="5591" max="5591" width="6.25" customWidth="1"/>
    <col min="5592" max="5592" width="6.375" customWidth="1"/>
    <col min="5593" max="5593" width="4.5" customWidth="1"/>
    <col min="5594" max="5594" width="5.375" customWidth="1"/>
    <col min="5595" max="5595" width="9" hidden="1" customWidth="1"/>
    <col min="5596" max="5596" width="4.125" customWidth="1"/>
    <col min="5597" max="5597" width="4.75" customWidth="1"/>
    <col min="5598" max="5598" width="9" hidden="1" customWidth="1"/>
    <col min="5599" max="5604" width="4.375" customWidth="1"/>
    <col min="5605" max="5605" width="8" customWidth="1"/>
    <col min="5606" max="5607" width="6.75" customWidth="1"/>
    <col min="5608" max="5608" width="7.75" customWidth="1"/>
    <col min="5609" max="5610" width="6.75" customWidth="1"/>
    <col min="5611" max="5611" width="5.875" customWidth="1"/>
    <col min="5612" max="5612" width="8.25" customWidth="1"/>
    <col min="5613" max="5613" width="7" customWidth="1"/>
    <col min="5614" max="5614" width="5.25" customWidth="1"/>
    <col min="5615" max="5615" width="4.625" customWidth="1"/>
    <col min="5616" max="5616" width="5.375" customWidth="1"/>
    <col min="5617" max="5617" width="6.75" customWidth="1"/>
    <col min="5618" max="5618" width="6.5" customWidth="1"/>
    <col min="5619" max="5620" width="7" customWidth="1"/>
    <col min="5621" max="5623" width="9" hidden="1" customWidth="1"/>
    <col min="5840" max="5840" width="11.125" customWidth="1"/>
    <col min="5841" max="5841" width="10.125" customWidth="1"/>
    <col min="5842" max="5842" width="6.25" customWidth="1"/>
    <col min="5843" max="5843" width="6.5" customWidth="1"/>
    <col min="5844" max="5844" width="4.875" customWidth="1"/>
    <col min="5845" max="5845" width="4.75" customWidth="1"/>
    <col min="5846" max="5846" width="8.375" customWidth="1"/>
    <col min="5847" max="5847" width="6.25" customWidth="1"/>
    <col min="5848" max="5848" width="6.375" customWidth="1"/>
    <col min="5849" max="5849" width="4.5" customWidth="1"/>
    <col min="5850" max="5850" width="5.375" customWidth="1"/>
    <col min="5851" max="5851" width="9" hidden="1" customWidth="1"/>
    <col min="5852" max="5852" width="4.125" customWidth="1"/>
    <col min="5853" max="5853" width="4.75" customWidth="1"/>
    <col min="5854" max="5854" width="9" hidden="1" customWidth="1"/>
    <col min="5855" max="5860" width="4.375" customWidth="1"/>
    <col min="5861" max="5861" width="8" customWidth="1"/>
    <col min="5862" max="5863" width="6.75" customWidth="1"/>
    <col min="5864" max="5864" width="7.75" customWidth="1"/>
    <col min="5865" max="5866" width="6.75" customWidth="1"/>
    <col min="5867" max="5867" width="5.875" customWidth="1"/>
    <col min="5868" max="5868" width="8.25" customWidth="1"/>
    <col min="5869" max="5869" width="7" customWidth="1"/>
    <col min="5870" max="5870" width="5.25" customWidth="1"/>
    <col min="5871" max="5871" width="4.625" customWidth="1"/>
    <col min="5872" max="5872" width="5.375" customWidth="1"/>
    <col min="5873" max="5873" width="6.75" customWidth="1"/>
    <col min="5874" max="5874" width="6.5" customWidth="1"/>
    <col min="5875" max="5876" width="7" customWidth="1"/>
    <col min="5877" max="5879" width="9" hidden="1" customWidth="1"/>
    <col min="6096" max="6096" width="11.125" customWidth="1"/>
    <col min="6097" max="6097" width="10.125" customWidth="1"/>
    <col min="6098" max="6098" width="6.25" customWidth="1"/>
    <col min="6099" max="6099" width="6.5" customWidth="1"/>
    <col min="6100" max="6100" width="4.875" customWidth="1"/>
    <col min="6101" max="6101" width="4.75" customWidth="1"/>
    <col min="6102" max="6102" width="8.375" customWidth="1"/>
    <col min="6103" max="6103" width="6.25" customWidth="1"/>
    <col min="6104" max="6104" width="6.375" customWidth="1"/>
    <col min="6105" max="6105" width="4.5" customWidth="1"/>
    <col min="6106" max="6106" width="5.375" customWidth="1"/>
    <col min="6107" max="6107" width="9" hidden="1" customWidth="1"/>
    <col min="6108" max="6108" width="4.125" customWidth="1"/>
    <col min="6109" max="6109" width="4.75" customWidth="1"/>
    <col min="6110" max="6110" width="9" hidden="1" customWidth="1"/>
    <col min="6111" max="6116" width="4.375" customWidth="1"/>
    <col min="6117" max="6117" width="8" customWidth="1"/>
    <col min="6118" max="6119" width="6.75" customWidth="1"/>
    <col min="6120" max="6120" width="7.75" customWidth="1"/>
    <col min="6121" max="6122" width="6.75" customWidth="1"/>
    <col min="6123" max="6123" width="5.875" customWidth="1"/>
    <col min="6124" max="6124" width="8.25" customWidth="1"/>
    <col min="6125" max="6125" width="7" customWidth="1"/>
    <col min="6126" max="6126" width="5.25" customWidth="1"/>
    <col min="6127" max="6127" width="4.625" customWidth="1"/>
    <col min="6128" max="6128" width="5.375" customWidth="1"/>
    <col min="6129" max="6129" width="6.75" customWidth="1"/>
    <col min="6130" max="6130" width="6.5" customWidth="1"/>
    <col min="6131" max="6132" width="7" customWidth="1"/>
    <col min="6133" max="6135" width="9" hidden="1" customWidth="1"/>
    <col min="6352" max="6352" width="11.125" customWidth="1"/>
    <col min="6353" max="6353" width="10.125" customWidth="1"/>
    <col min="6354" max="6354" width="6.25" customWidth="1"/>
    <col min="6355" max="6355" width="6.5" customWidth="1"/>
    <col min="6356" max="6356" width="4.875" customWidth="1"/>
    <col min="6357" max="6357" width="4.75" customWidth="1"/>
    <col min="6358" max="6358" width="8.375" customWidth="1"/>
    <col min="6359" max="6359" width="6.25" customWidth="1"/>
    <col min="6360" max="6360" width="6.375" customWidth="1"/>
    <col min="6361" max="6361" width="4.5" customWidth="1"/>
    <col min="6362" max="6362" width="5.375" customWidth="1"/>
    <col min="6363" max="6363" width="9" hidden="1" customWidth="1"/>
    <col min="6364" max="6364" width="4.125" customWidth="1"/>
    <col min="6365" max="6365" width="4.75" customWidth="1"/>
    <col min="6366" max="6366" width="9" hidden="1" customWidth="1"/>
    <col min="6367" max="6372" width="4.375" customWidth="1"/>
    <col min="6373" max="6373" width="8" customWidth="1"/>
    <col min="6374" max="6375" width="6.75" customWidth="1"/>
    <col min="6376" max="6376" width="7.75" customWidth="1"/>
    <col min="6377" max="6378" width="6.75" customWidth="1"/>
    <col min="6379" max="6379" width="5.875" customWidth="1"/>
    <col min="6380" max="6380" width="8.25" customWidth="1"/>
    <col min="6381" max="6381" width="7" customWidth="1"/>
    <col min="6382" max="6382" width="5.25" customWidth="1"/>
    <col min="6383" max="6383" width="4.625" customWidth="1"/>
    <col min="6384" max="6384" width="5.375" customWidth="1"/>
    <col min="6385" max="6385" width="6.75" customWidth="1"/>
    <col min="6386" max="6386" width="6.5" customWidth="1"/>
    <col min="6387" max="6388" width="7" customWidth="1"/>
    <col min="6389" max="6391" width="9" hidden="1" customWidth="1"/>
    <col min="6608" max="6608" width="11.125" customWidth="1"/>
    <col min="6609" max="6609" width="10.125" customWidth="1"/>
    <col min="6610" max="6610" width="6.25" customWidth="1"/>
    <col min="6611" max="6611" width="6.5" customWidth="1"/>
    <col min="6612" max="6612" width="4.875" customWidth="1"/>
    <col min="6613" max="6613" width="4.75" customWidth="1"/>
    <col min="6614" max="6614" width="8.375" customWidth="1"/>
    <col min="6615" max="6615" width="6.25" customWidth="1"/>
    <col min="6616" max="6616" width="6.375" customWidth="1"/>
    <col min="6617" max="6617" width="4.5" customWidth="1"/>
    <col min="6618" max="6618" width="5.375" customWidth="1"/>
    <col min="6619" max="6619" width="9" hidden="1" customWidth="1"/>
    <col min="6620" max="6620" width="4.125" customWidth="1"/>
    <col min="6621" max="6621" width="4.75" customWidth="1"/>
    <col min="6622" max="6622" width="9" hidden="1" customWidth="1"/>
    <col min="6623" max="6628" width="4.375" customWidth="1"/>
    <col min="6629" max="6629" width="8" customWidth="1"/>
    <col min="6630" max="6631" width="6.75" customWidth="1"/>
    <col min="6632" max="6632" width="7.75" customWidth="1"/>
    <col min="6633" max="6634" width="6.75" customWidth="1"/>
    <col min="6635" max="6635" width="5.875" customWidth="1"/>
    <col min="6636" max="6636" width="8.25" customWidth="1"/>
    <col min="6637" max="6637" width="7" customWidth="1"/>
    <col min="6638" max="6638" width="5.25" customWidth="1"/>
    <col min="6639" max="6639" width="4.625" customWidth="1"/>
    <col min="6640" max="6640" width="5.375" customWidth="1"/>
    <col min="6641" max="6641" width="6.75" customWidth="1"/>
    <col min="6642" max="6642" width="6.5" customWidth="1"/>
    <col min="6643" max="6644" width="7" customWidth="1"/>
    <col min="6645" max="6647" width="9" hidden="1" customWidth="1"/>
    <col min="6864" max="6864" width="11.125" customWidth="1"/>
    <col min="6865" max="6865" width="10.125" customWidth="1"/>
    <col min="6866" max="6866" width="6.25" customWidth="1"/>
    <col min="6867" max="6867" width="6.5" customWidth="1"/>
    <col min="6868" max="6868" width="4.875" customWidth="1"/>
    <col min="6869" max="6869" width="4.75" customWidth="1"/>
    <col min="6870" max="6870" width="8.375" customWidth="1"/>
    <col min="6871" max="6871" width="6.25" customWidth="1"/>
    <col min="6872" max="6872" width="6.375" customWidth="1"/>
    <col min="6873" max="6873" width="4.5" customWidth="1"/>
    <col min="6874" max="6874" width="5.375" customWidth="1"/>
    <col min="6875" max="6875" width="9" hidden="1" customWidth="1"/>
    <col min="6876" max="6876" width="4.125" customWidth="1"/>
    <col min="6877" max="6877" width="4.75" customWidth="1"/>
    <col min="6878" max="6878" width="9" hidden="1" customWidth="1"/>
    <col min="6879" max="6884" width="4.375" customWidth="1"/>
    <col min="6885" max="6885" width="8" customWidth="1"/>
    <col min="6886" max="6887" width="6.75" customWidth="1"/>
    <col min="6888" max="6888" width="7.75" customWidth="1"/>
    <col min="6889" max="6890" width="6.75" customWidth="1"/>
    <col min="6891" max="6891" width="5.875" customWidth="1"/>
    <col min="6892" max="6892" width="8.25" customWidth="1"/>
    <col min="6893" max="6893" width="7" customWidth="1"/>
    <col min="6894" max="6894" width="5.25" customWidth="1"/>
    <col min="6895" max="6895" width="4.625" customWidth="1"/>
    <col min="6896" max="6896" width="5.375" customWidth="1"/>
    <col min="6897" max="6897" width="6.75" customWidth="1"/>
    <col min="6898" max="6898" width="6.5" customWidth="1"/>
    <col min="6899" max="6900" width="7" customWidth="1"/>
    <col min="6901" max="6903" width="9" hidden="1" customWidth="1"/>
    <col min="7120" max="7120" width="11.125" customWidth="1"/>
    <col min="7121" max="7121" width="10.125" customWidth="1"/>
    <col min="7122" max="7122" width="6.25" customWidth="1"/>
    <col min="7123" max="7123" width="6.5" customWidth="1"/>
    <col min="7124" max="7124" width="4.875" customWidth="1"/>
    <col min="7125" max="7125" width="4.75" customWidth="1"/>
    <col min="7126" max="7126" width="8.375" customWidth="1"/>
    <col min="7127" max="7127" width="6.25" customWidth="1"/>
    <col min="7128" max="7128" width="6.375" customWidth="1"/>
    <col min="7129" max="7129" width="4.5" customWidth="1"/>
    <col min="7130" max="7130" width="5.375" customWidth="1"/>
    <col min="7131" max="7131" width="9" hidden="1" customWidth="1"/>
    <col min="7132" max="7132" width="4.125" customWidth="1"/>
    <col min="7133" max="7133" width="4.75" customWidth="1"/>
    <col min="7134" max="7134" width="9" hidden="1" customWidth="1"/>
    <col min="7135" max="7140" width="4.375" customWidth="1"/>
    <col min="7141" max="7141" width="8" customWidth="1"/>
    <col min="7142" max="7143" width="6.75" customWidth="1"/>
    <col min="7144" max="7144" width="7.75" customWidth="1"/>
    <col min="7145" max="7146" width="6.75" customWidth="1"/>
    <col min="7147" max="7147" width="5.875" customWidth="1"/>
    <col min="7148" max="7148" width="8.25" customWidth="1"/>
    <col min="7149" max="7149" width="7" customWidth="1"/>
    <col min="7150" max="7150" width="5.25" customWidth="1"/>
    <col min="7151" max="7151" width="4.625" customWidth="1"/>
    <col min="7152" max="7152" width="5.375" customWidth="1"/>
    <col min="7153" max="7153" width="6.75" customWidth="1"/>
    <col min="7154" max="7154" width="6.5" customWidth="1"/>
    <col min="7155" max="7156" width="7" customWidth="1"/>
    <col min="7157" max="7159" width="9" hidden="1" customWidth="1"/>
    <col min="7376" max="7376" width="11.125" customWidth="1"/>
    <col min="7377" max="7377" width="10.125" customWidth="1"/>
    <col min="7378" max="7378" width="6.25" customWidth="1"/>
    <col min="7379" max="7379" width="6.5" customWidth="1"/>
    <col min="7380" max="7380" width="4.875" customWidth="1"/>
    <col min="7381" max="7381" width="4.75" customWidth="1"/>
    <col min="7382" max="7382" width="8.375" customWidth="1"/>
    <col min="7383" max="7383" width="6.25" customWidth="1"/>
    <col min="7384" max="7384" width="6.375" customWidth="1"/>
    <col min="7385" max="7385" width="4.5" customWidth="1"/>
    <col min="7386" max="7386" width="5.375" customWidth="1"/>
    <col min="7387" max="7387" width="9" hidden="1" customWidth="1"/>
    <col min="7388" max="7388" width="4.125" customWidth="1"/>
    <col min="7389" max="7389" width="4.75" customWidth="1"/>
    <col min="7390" max="7390" width="9" hidden="1" customWidth="1"/>
    <col min="7391" max="7396" width="4.375" customWidth="1"/>
    <col min="7397" max="7397" width="8" customWidth="1"/>
    <col min="7398" max="7399" width="6.75" customWidth="1"/>
    <col min="7400" max="7400" width="7.75" customWidth="1"/>
    <col min="7401" max="7402" width="6.75" customWidth="1"/>
    <col min="7403" max="7403" width="5.875" customWidth="1"/>
    <col min="7404" max="7404" width="8.25" customWidth="1"/>
    <col min="7405" max="7405" width="7" customWidth="1"/>
    <col min="7406" max="7406" width="5.25" customWidth="1"/>
    <col min="7407" max="7407" width="4.625" customWidth="1"/>
    <col min="7408" max="7408" width="5.375" customWidth="1"/>
    <col min="7409" max="7409" width="6.75" customWidth="1"/>
    <col min="7410" max="7410" width="6.5" customWidth="1"/>
    <col min="7411" max="7412" width="7" customWidth="1"/>
    <col min="7413" max="7415" width="9" hidden="1" customWidth="1"/>
    <col min="7632" max="7632" width="11.125" customWidth="1"/>
    <col min="7633" max="7633" width="10.125" customWidth="1"/>
    <col min="7634" max="7634" width="6.25" customWidth="1"/>
    <col min="7635" max="7635" width="6.5" customWidth="1"/>
    <col min="7636" max="7636" width="4.875" customWidth="1"/>
    <col min="7637" max="7637" width="4.75" customWidth="1"/>
    <col min="7638" max="7638" width="8.375" customWidth="1"/>
    <col min="7639" max="7639" width="6.25" customWidth="1"/>
    <col min="7640" max="7640" width="6.375" customWidth="1"/>
    <col min="7641" max="7641" width="4.5" customWidth="1"/>
    <col min="7642" max="7642" width="5.375" customWidth="1"/>
    <col min="7643" max="7643" width="9" hidden="1" customWidth="1"/>
    <col min="7644" max="7644" width="4.125" customWidth="1"/>
    <col min="7645" max="7645" width="4.75" customWidth="1"/>
    <col min="7646" max="7646" width="9" hidden="1" customWidth="1"/>
    <col min="7647" max="7652" width="4.375" customWidth="1"/>
    <col min="7653" max="7653" width="8" customWidth="1"/>
    <col min="7654" max="7655" width="6.75" customWidth="1"/>
    <col min="7656" max="7656" width="7.75" customWidth="1"/>
    <col min="7657" max="7658" width="6.75" customWidth="1"/>
    <col min="7659" max="7659" width="5.875" customWidth="1"/>
    <col min="7660" max="7660" width="8.25" customWidth="1"/>
    <col min="7661" max="7661" width="7" customWidth="1"/>
    <col min="7662" max="7662" width="5.25" customWidth="1"/>
    <col min="7663" max="7663" width="4.625" customWidth="1"/>
    <col min="7664" max="7664" width="5.375" customWidth="1"/>
    <col min="7665" max="7665" width="6.75" customWidth="1"/>
    <col min="7666" max="7666" width="6.5" customWidth="1"/>
    <col min="7667" max="7668" width="7" customWidth="1"/>
    <col min="7669" max="7671" width="9" hidden="1" customWidth="1"/>
    <col min="7888" max="7888" width="11.125" customWidth="1"/>
    <col min="7889" max="7889" width="10.125" customWidth="1"/>
    <col min="7890" max="7890" width="6.25" customWidth="1"/>
    <col min="7891" max="7891" width="6.5" customWidth="1"/>
    <col min="7892" max="7892" width="4.875" customWidth="1"/>
    <col min="7893" max="7893" width="4.75" customWidth="1"/>
    <col min="7894" max="7894" width="8.375" customWidth="1"/>
    <col min="7895" max="7895" width="6.25" customWidth="1"/>
    <col min="7896" max="7896" width="6.375" customWidth="1"/>
    <col min="7897" max="7897" width="4.5" customWidth="1"/>
    <col min="7898" max="7898" width="5.375" customWidth="1"/>
    <col min="7899" max="7899" width="9" hidden="1" customWidth="1"/>
    <col min="7900" max="7900" width="4.125" customWidth="1"/>
    <col min="7901" max="7901" width="4.75" customWidth="1"/>
    <col min="7902" max="7902" width="9" hidden="1" customWidth="1"/>
    <col min="7903" max="7908" width="4.375" customWidth="1"/>
    <col min="7909" max="7909" width="8" customWidth="1"/>
    <col min="7910" max="7911" width="6.75" customWidth="1"/>
    <col min="7912" max="7912" width="7.75" customWidth="1"/>
    <col min="7913" max="7914" width="6.75" customWidth="1"/>
    <col min="7915" max="7915" width="5.875" customWidth="1"/>
    <col min="7916" max="7916" width="8.25" customWidth="1"/>
    <col min="7917" max="7917" width="7" customWidth="1"/>
    <col min="7918" max="7918" width="5.25" customWidth="1"/>
    <col min="7919" max="7919" width="4.625" customWidth="1"/>
    <col min="7920" max="7920" width="5.375" customWidth="1"/>
    <col min="7921" max="7921" width="6.75" customWidth="1"/>
    <col min="7922" max="7922" width="6.5" customWidth="1"/>
    <col min="7923" max="7924" width="7" customWidth="1"/>
    <col min="7925" max="7927" width="9" hidden="1" customWidth="1"/>
    <col min="8144" max="8144" width="11.125" customWidth="1"/>
    <col min="8145" max="8145" width="10.125" customWidth="1"/>
    <col min="8146" max="8146" width="6.25" customWidth="1"/>
    <col min="8147" max="8147" width="6.5" customWidth="1"/>
    <col min="8148" max="8148" width="4.875" customWidth="1"/>
    <col min="8149" max="8149" width="4.75" customWidth="1"/>
    <col min="8150" max="8150" width="8.375" customWidth="1"/>
    <col min="8151" max="8151" width="6.25" customWidth="1"/>
    <col min="8152" max="8152" width="6.375" customWidth="1"/>
    <col min="8153" max="8153" width="4.5" customWidth="1"/>
    <col min="8154" max="8154" width="5.375" customWidth="1"/>
    <col min="8155" max="8155" width="9" hidden="1" customWidth="1"/>
    <col min="8156" max="8156" width="4.125" customWidth="1"/>
    <col min="8157" max="8157" width="4.75" customWidth="1"/>
    <col min="8158" max="8158" width="9" hidden="1" customWidth="1"/>
    <col min="8159" max="8164" width="4.375" customWidth="1"/>
    <col min="8165" max="8165" width="8" customWidth="1"/>
    <col min="8166" max="8167" width="6.75" customWidth="1"/>
    <col min="8168" max="8168" width="7.75" customWidth="1"/>
    <col min="8169" max="8170" width="6.75" customWidth="1"/>
    <col min="8171" max="8171" width="5.875" customWidth="1"/>
    <col min="8172" max="8172" width="8.25" customWidth="1"/>
    <col min="8173" max="8173" width="7" customWidth="1"/>
    <col min="8174" max="8174" width="5.25" customWidth="1"/>
    <col min="8175" max="8175" width="4.625" customWidth="1"/>
    <col min="8176" max="8176" width="5.375" customWidth="1"/>
    <col min="8177" max="8177" width="6.75" customWidth="1"/>
    <col min="8178" max="8178" width="6.5" customWidth="1"/>
    <col min="8179" max="8180" width="7" customWidth="1"/>
    <col min="8181" max="8183" width="9" hidden="1" customWidth="1"/>
    <col min="8400" max="8400" width="11.125" customWidth="1"/>
    <col min="8401" max="8401" width="10.125" customWidth="1"/>
    <col min="8402" max="8402" width="6.25" customWidth="1"/>
    <col min="8403" max="8403" width="6.5" customWidth="1"/>
    <col min="8404" max="8404" width="4.875" customWidth="1"/>
    <col min="8405" max="8405" width="4.75" customWidth="1"/>
    <col min="8406" max="8406" width="8.375" customWidth="1"/>
    <col min="8407" max="8407" width="6.25" customWidth="1"/>
    <col min="8408" max="8408" width="6.375" customWidth="1"/>
    <col min="8409" max="8409" width="4.5" customWidth="1"/>
    <col min="8410" max="8410" width="5.375" customWidth="1"/>
    <col min="8411" max="8411" width="9" hidden="1" customWidth="1"/>
    <col min="8412" max="8412" width="4.125" customWidth="1"/>
    <col min="8413" max="8413" width="4.75" customWidth="1"/>
    <col min="8414" max="8414" width="9" hidden="1" customWidth="1"/>
    <col min="8415" max="8420" width="4.375" customWidth="1"/>
    <col min="8421" max="8421" width="8" customWidth="1"/>
    <col min="8422" max="8423" width="6.75" customWidth="1"/>
    <col min="8424" max="8424" width="7.75" customWidth="1"/>
    <col min="8425" max="8426" width="6.75" customWidth="1"/>
    <col min="8427" max="8427" width="5.875" customWidth="1"/>
    <col min="8428" max="8428" width="8.25" customWidth="1"/>
    <col min="8429" max="8429" width="7" customWidth="1"/>
    <col min="8430" max="8430" width="5.25" customWidth="1"/>
    <col min="8431" max="8431" width="4.625" customWidth="1"/>
    <col min="8432" max="8432" width="5.375" customWidth="1"/>
    <col min="8433" max="8433" width="6.75" customWidth="1"/>
    <col min="8434" max="8434" width="6.5" customWidth="1"/>
    <col min="8435" max="8436" width="7" customWidth="1"/>
    <col min="8437" max="8439" width="9" hidden="1" customWidth="1"/>
    <col min="8656" max="8656" width="11.125" customWidth="1"/>
    <col min="8657" max="8657" width="10.125" customWidth="1"/>
    <col min="8658" max="8658" width="6.25" customWidth="1"/>
    <col min="8659" max="8659" width="6.5" customWidth="1"/>
    <col min="8660" max="8660" width="4.875" customWidth="1"/>
    <col min="8661" max="8661" width="4.75" customWidth="1"/>
    <col min="8662" max="8662" width="8.375" customWidth="1"/>
    <col min="8663" max="8663" width="6.25" customWidth="1"/>
    <col min="8664" max="8664" width="6.375" customWidth="1"/>
    <col min="8665" max="8665" width="4.5" customWidth="1"/>
    <col min="8666" max="8666" width="5.375" customWidth="1"/>
    <col min="8667" max="8667" width="9" hidden="1" customWidth="1"/>
    <col min="8668" max="8668" width="4.125" customWidth="1"/>
    <col min="8669" max="8669" width="4.75" customWidth="1"/>
    <col min="8670" max="8670" width="9" hidden="1" customWidth="1"/>
    <col min="8671" max="8676" width="4.375" customWidth="1"/>
    <col min="8677" max="8677" width="8" customWidth="1"/>
    <col min="8678" max="8679" width="6.75" customWidth="1"/>
    <col min="8680" max="8680" width="7.75" customWidth="1"/>
    <col min="8681" max="8682" width="6.75" customWidth="1"/>
    <col min="8683" max="8683" width="5.875" customWidth="1"/>
    <col min="8684" max="8684" width="8.25" customWidth="1"/>
    <col min="8685" max="8685" width="7" customWidth="1"/>
    <col min="8686" max="8686" width="5.25" customWidth="1"/>
    <col min="8687" max="8687" width="4.625" customWidth="1"/>
    <col min="8688" max="8688" width="5.375" customWidth="1"/>
    <col min="8689" max="8689" width="6.75" customWidth="1"/>
    <col min="8690" max="8690" width="6.5" customWidth="1"/>
    <col min="8691" max="8692" width="7" customWidth="1"/>
    <col min="8693" max="8695" width="9" hidden="1" customWidth="1"/>
    <col min="8912" max="8912" width="11.125" customWidth="1"/>
    <col min="8913" max="8913" width="10.125" customWidth="1"/>
    <col min="8914" max="8914" width="6.25" customWidth="1"/>
    <col min="8915" max="8915" width="6.5" customWidth="1"/>
    <col min="8916" max="8916" width="4.875" customWidth="1"/>
    <col min="8917" max="8917" width="4.75" customWidth="1"/>
    <col min="8918" max="8918" width="8.375" customWidth="1"/>
    <col min="8919" max="8919" width="6.25" customWidth="1"/>
    <col min="8920" max="8920" width="6.375" customWidth="1"/>
    <col min="8921" max="8921" width="4.5" customWidth="1"/>
    <col min="8922" max="8922" width="5.375" customWidth="1"/>
    <col min="8923" max="8923" width="9" hidden="1" customWidth="1"/>
    <col min="8924" max="8924" width="4.125" customWidth="1"/>
    <col min="8925" max="8925" width="4.75" customWidth="1"/>
    <col min="8926" max="8926" width="9" hidden="1" customWidth="1"/>
    <col min="8927" max="8932" width="4.375" customWidth="1"/>
    <col min="8933" max="8933" width="8" customWidth="1"/>
    <col min="8934" max="8935" width="6.75" customWidth="1"/>
    <col min="8936" max="8936" width="7.75" customWidth="1"/>
    <col min="8937" max="8938" width="6.75" customWidth="1"/>
    <col min="8939" max="8939" width="5.875" customWidth="1"/>
    <col min="8940" max="8940" width="8.25" customWidth="1"/>
    <col min="8941" max="8941" width="7" customWidth="1"/>
    <col min="8942" max="8942" width="5.25" customWidth="1"/>
    <col min="8943" max="8943" width="4.625" customWidth="1"/>
    <col min="8944" max="8944" width="5.375" customWidth="1"/>
    <col min="8945" max="8945" width="6.75" customWidth="1"/>
    <col min="8946" max="8946" width="6.5" customWidth="1"/>
    <col min="8947" max="8948" width="7" customWidth="1"/>
    <col min="8949" max="8951" width="9" hidden="1" customWidth="1"/>
    <col min="9168" max="9168" width="11.125" customWidth="1"/>
    <col min="9169" max="9169" width="10.125" customWidth="1"/>
    <col min="9170" max="9170" width="6.25" customWidth="1"/>
    <col min="9171" max="9171" width="6.5" customWidth="1"/>
    <col min="9172" max="9172" width="4.875" customWidth="1"/>
    <col min="9173" max="9173" width="4.75" customWidth="1"/>
    <col min="9174" max="9174" width="8.375" customWidth="1"/>
    <col min="9175" max="9175" width="6.25" customWidth="1"/>
    <col min="9176" max="9176" width="6.375" customWidth="1"/>
    <col min="9177" max="9177" width="4.5" customWidth="1"/>
    <col min="9178" max="9178" width="5.375" customWidth="1"/>
    <col min="9179" max="9179" width="9" hidden="1" customWidth="1"/>
    <col min="9180" max="9180" width="4.125" customWidth="1"/>
    <col min="9181" max="9181" width="4.75" customWidth="1"/>
    <col min="9182" max="9182" width="9" hidden="1" customWidth="1"/>
    <col min="9183" max="9188" width="4.375" customWidth="1"/>
    <col min="9189" max="9189" width="8" customWidth="1"/>
    <col min="9190" max="9191" width="6.75" customWidth="1"/>
    <col min="9192" max="9192" width="7.75" customWidth="1"/>
    <col min="9193" max="9194" width="6.75" customWidth="1"/>
    <col min="9195" max="9195" width="5.875" customWidth="1"/>
    <col min="9196" max="9196" width="8.25" customWidth="1"/>
    <col min="9197" max="9197" width="7" customWidth="1"/>
    <col min="9198" max="9198" width="5.25" customWidth="1"/>
    <col min="9199" max="9199" width="4.625" customWidth="1"/>
    <col min="9200" max="9200" width="5.375" customWidth="1"/>
    <col min="9201" max="9201" width="6.75" customWidth="1"/>
    <col min="9202" max="9202" width="6.5" customWidth="1"/>
    <col min="9203" max="9204" width="7" customWidth="1"/>
    <col min="9205" max="9207" width="9" hidden="1" customWidth="1"/>
    <col min="9424" max="9424" width="11.125" customWidth="1"/>
    <col min="9425" max="9425" width="10.125" customWidth="1"/>
    <col min="9426" max="9426" width="6.25" customWidth="1"/>
    <col min="9427" max="9427" width="6.5" customWidth="1"/>
    <col min="9428" max="9428" width="4.875" customWidth="1"/>
    <col min="9429" max="9429" width="4.75" customWidth="1"/>
    <col min="9430" max="9430" width="8.375" customWidth="1"/>
    <col min="9431" max="9431" width="6.25" customWidth="1"/>
    <col min="9432" max="9432" width="6.375" customWidth="1"/>
    <col min="9433" max="9433" width="4.5" customWidth="1"/>
    <col min="9434" max="9434" width="5.375" customWidth="1"/>
    <col min="9435" max="9435" width="9" hidden="1" customWidth="1"/>
    <col min="9436" max="9436" width="4.125" customWidth="1"/>
    <col min="9437" max="9437" width="4.75" customWidth="1"/>
    <col min="9438" max="9438" width="9" hidden="1" customWidth="1"/>
    <col min="9439" max="9444" width="4.375" customWidth="1"/>
    <col min="9445" max="9445" width="8" customWidth="1"/>
    <col min="9446" max="9447" width="6.75" customWidth="1"/>
    <col min="9448" max="9448" width="7.75" customWidth="1"/>
    <col min="9449" max="9450" width="6.75" customWidth="1"/>
    <col min="9451" max="9451" width="5.875" customWidth="1"/>
    <col min="9452" max="9452" width="8.25" customWidth="1"/>
    <col min="9453" max="9453" width="7" customWidth="1"/>
    <col min="9454" max="9454" width="5.25" customWidth="1"/>
    <col min="9455" max="9455" width="4.625" customWidth="1"/>
    <col min="9456" max="9456" width="5.375" customWidth="1"/>
    <col min="9457" max="9457" width="6.75" customWidth="1"/>
    <col min="9458" max="9458" width="6.5" customWidth="1"/>
    <col min="9459" max="9460" width="7" customWidth="1"/>
    <col min="9461" max="9463" width="9" hidden="1" customWidth="1"/>
    <col min="9680" max="9680" width="11.125" customWidth="1"/>
    <col min="9681" max="9681" width="10.125" customWidth="1"/>
    <col min="9682" max="9682" width="6.25" customWidth="1"/>
    <col min="9683" max="9683" width="6.5" customWidth="1"/>
    <col min="9684" max="9684" width="4.875" customWidth="1"/>
    <col min="9685" max="9685" width="4.75" customWidth="1"/>
    <col min="9686" max="9686" width="8.375" customWidth="1"/>
    <col min="9687" max="9687" width="6.25" customWidth="1"/>
    <col min="9688" max="9688" width="6.375" customWidth="1"/>
    <col min="9689" max="9689" width="4.5" customWidth="1"/>
    <col min="9690" max="9690" width="5.375" customWidth="1"/>
    <col min="9691" max="9691" width="9" hidden="1" customWidth="1"/>
    <col min="9692" max="9692" width="4.125" customWidth="1"/>
    <col min="9693" max="9693" width="4.75" customWidth="1"/>
    <col min="9694" max="9694" width="9" hidden="1" customWidth="1"/>
    <col min="9695" max="9700" width="4.375" customWidth="1"/>
    <col min="9701" max="9701" width="8" customWidth="1"/>
    <col min="9702" max="9703" width="6.75" customWidth="1"/>
    <col min="9704" max="9704" width="7.75" customWidth="1"/>
    <col min="9705" max="9706" width="6.75" customWidth="1"/>
    <col min="9707" max="9707" width="5.875" customWidth="1"/>
    <col min="9708" max="9708" width="8.25" customWidth="1"/>
    <col min="9709" max="9709" width="7" customWidth="1"/>
    <col min="9710" max="9710" width="5.25" customWidth="1"/>
    <col min="9711" max="9711" width="4.625" customWidth="1"/>
    <col min="9712" max="9712" width="5.375" customWidth="1"/>
    <col min="9713" max="9713" width="6.75" customWidth="1"/>
    <col min="9714" max="9714" width="6.5" customWidth="1"/>
    <col min="9715" max="9716" width="7" customWidth="1"/>
    <col min="9717" max="9719" width="9" hidden="1" customWidth="1"/>
    <col min="9936" max="9936" width="11.125" customWidth="1"/>
    <col min="9937" max="9937" width="10.125" customWidth="1"/>
    <col min="9938" max="9938" width="6.25" customWidth="1"/>
    <col min="9939" max="9939" width="6.5" customWidth="1"/>
    <col min="9940" max="9940" width="4.875" customWidth="1"/>
    <col min="9941" max="9941" width="4.75" customWidth="1"/>
    <col min="9942" max="9942" width="8.375" customWidth="1"/>
    <col min="9943" max="9943" width="6.25" customWidth="1"/>
    <col min="9944" max="9944" width="6.375" customWidth="1"/>
    <col min="9945" max="9945" width="4.5" customWidth="1"/>
    <col min="9946" max="9946" width="5.375" customWidth="1"/>
    <col min="9947" max="9947" width="9" hidden="1" customWidth="1"/>
    <col min="9948" max="9948" width="4.125" customWidth="1"/>
    <col min="9949" max="9949" width="4.75" customWidth="1"/>
    <col min="9950" max="9950" width="9" hidden="1" customWidth="1"/>
    <col min="9951" max="9956" width="4.375" customWidth="1"/>
    <col min="9957" max="9957" width="8" customWidth="1"/>
    <col min="9958" max="9959" width="6.75" customWidth="1"/>
    <col min="9960" max="9960" width="7.75" customWidth="1"/>
    <col min="9961" max="9962" width="6.75" customWidth="1"/>
    <col min="9963" max="9963" width="5.875" customWidth="1"/>
    <col min="9964" max="9964" width="8.25" customWidth="1"/>
    <col min="9965" max="9965" width="7" customWidth="1"/>
    <col min="9966" max="9966" width="5.25" customWidth="1"/>
    <col min="9967" max="9967" width="4.625" customWidth="1"/>
    <col min="9968" max="9968" width="5.375" customWidth="1"/>
    <col min="9969" max="9969" width="6.75" customWidth="1"/>
    <col min="9970" max="9970" width="6.5" customWidth="1"/>
    <col min="9971" max="9972" width="7" customWidth="1"/>
    <col min="9973" max="9975" width="9" hidden="1" customWidth="1"/>
    <col min="10192" max="10192" width="11.125" customWidth="1"/>
    <col min="10193" max="10193" width="10.125" customWidth="1"/>
    <col min="10194" max="10194" width="6.25" customWidth="1"/>
    <col min="10195" max="10195" width="6.5" customWidth="1"/>
    <col min="10196" max="10196" width="4.875" customWidth="1"/>
    <col min="10197" max="10197" width="4.75" customWidth="1"/>
    <col min="10198" max="10198" width="8.375" customWidth="1"/>
    <col min="10199" max="10199" width="6.25" customWidth="1"/>
    <col min="10200" max="10200" width="6.375" customWidth="1"/>
    <col min="10201" max="10201" width="4.5" customWidth="1"/>
    <col min="10202" max="10202" width="5.375" customWidth="1"/>
    <col min="10203" max="10203" width="9" hidden="1" customWidth="1"/>
    <col min="10204" max="10204" width="4.125" customWidth="1"/>
    <col min="10205" max="10205" width="4.75" customWidth="1"/>
    <col min="10206" max="10206" width="9" hidden="1" customWidth="1"/>
    <col min="10207" max="10212" width="4.375" customWidth="1"/>
    <col min="10213" max="10213" width="8" customWidth="1"/>
    <col min="10214" max="10215" width="6.75" customWidth="1"/>
    <col min="10216" max="10216" width="7.75" customWidth="1"/>
    <col min="10217" max="10218" width="6.75" customWidth="1"/>
    <col min="10219" max="10219" width="5.875" customWidth="1"/>
    <col min="10220" max="10220" width="8.25" customWidth="1"/>
    <col min="10221" max="10221" width="7" customWidth="1"/>
    <col min="10222" max="10222" width="5.25" customWidth="1"/>
    <col min="10223" max="10223" width="4.625" customWidth="1"/>
    <col min="10224" max="10224" width="5.375" customWidth="1"/>
    <col min="10225" max="10225" width="6.75" customWidth="1"/>
    <col min="10226" max="10226" width="6.5" customWidth="1"/>
    <col min="10227" max="10228" width="7" customWidth="1"/>
    <col min="10229" max="10231" width="9" hidden="1" customWidth="1"/>
    <col min="10448" max="10448" width="11.125" customWidth="1"/>
    <col min="10449" max="10449" width="10.125" customWidth="1"/>
    <col min="10450" max="10450" width="6.25" customWidth="1"/>
    <col min="10451" max="10451" width="6.5" customWidth="1"/>
    <col min="10452" max="10452" width="4.875" customWidth="1"/>
    <col min="10453" max="10453" width="4.75" customWidth="1"/>
    <col min="10454" max="10454" width="8.375" customWidth="1"/>
    <col min="10455" max="10455" width="6.25" customWidth="1"/>
    <col min="10456" max="10456" width="6.375" customWidth="1"/>
    <col min="10457" max="10457" width="4.5" customWidth="1"/>
    <col min="10458" max="10458" width="5.375" customWidth="1"/>
    <col min="10459" max="10459" width="9" hidden="1" customWidth="1"/>
    <col min="10460" max="10460" width="4.125" customWidth="1"/>
    <col min="10461" max="10461" width="4.75" customWidth="1"/>
    <col min="10462" max="10462" width="9" hidden="1" customWidth="1"/>
    <col min="10463" max="10468" width="4.375" customWidth="1"/>
    <col min="10469" max="10469" width="8" customWidth="1"/>
    <col min="10470" max="10471" width="6.75" customWidth="1"/>
    <col min="10472" max="10472" width="7.75" customWidth="1"/>
    <col min="10473" max="10474" width="6.75" customWidth="1"/>
    <col min="10475" max="10475" width="5.875" customWidth="1"/>
    <col min="10476" max="10476" width="8.25" customWidth="1"/>
    <col min="10477" max="10477" width="7" customWidth="1"/>
    <col min="10478" max="10478" width="5.25" customWidth="1"/>
    <col min="10479" max="10479" width="4.625" customWidth="1"/>
    <col min="10480" max="10480" width="5.375" customWidth="1"/>
    <col min="10481" max="10481" width="6.75" customWidth="1"/>
    <col min="10482" max="10482" width="6.5" customWidth="1"/>
    <col min="10483" max="10484" width="7" customWidth="1"/>
    <col min="10485" max="10487" width="9" hidden="1" customWidth="1"/>
    <col min="10704" max="10704" width="11.125" customWidth="1"/>
    <col min="10705" max="10705" width="10.125" customWidth="1"/>
    <col min="10706" max="10706" width="6.25" customWidth="1"/>
    <col min="10707" max="10707" width="6.5" customWidth="1"/>
    <col min="10708" max="10708" width="4.875" customWidth="1"/>
    <col min="10709" max="10709" width="4.75" customWidth="1"/>
    <col min="10710" max="10710" width="8.375" customWidth="1"/>
    <col min="10711" max="10711" width="6.25" customWidth="1"/>
    <col min="10712" max="10712" width="6.375" customWidth="1"/>
    <col min="10713" max="10713" width="4.5" customWidth="1"/>
    <col min="10714" max="10714" width="5.375" customWidth="1"/>
    <col min="10715" max="10715" width="9" hidden="1" customWidth="1"/>
    <col min="10716" max="10716" width="4.125" customWidth="1"/>
    <col min="10717" max="10717" width="4.75" customWidth="1"/>
    <col min="10718" max="10718" width="9" hidden="1" customWidth="1"/>
    <col min="10719" max="10724" width="4.375" customWidth="1"/>
    <col min="10725" max="10725" width="8" customWidth="1"/>
    <col min="10726" max="10727" width="6.75" customWidth="1"/>
    <col min="10728" max="10728" width="7.75" customWidth="1"/>
    <col min="10729" max="10730" width="6.75" customWidth="1"/>
    <col min="10731" max="10731" width="5.875" customWidth="1"/>
    <col min="10732" max="10732" width="8.25" customWidth="1"/>
    <col min="10733" max="10733" width="7" customWidth="1"/>
    <col min="10734" max="10734" width="5.25" customWidth="1"/>
    <col min="10735" max="10735" width="4.625" customWidth="1"/>
    <col min="10736" max="10736" width="5.375" customWidth="1"/>
    <col min="10737" max="10737" width="6.75" customWidth="1"/>
    <col min="10738" max="10738" width="6.5" customWidth="1"/>
    <col min="10739" max="10740" width="7" customWidth="1"/>
    <col min="10741" max="10743" width="9" hidden="1" customWidth="1"/>
    <col min="10960" max="10960" width="11.125" customWidth="1"/>
    <col min="10961" max="10961" width="10.125" customWidth="1"/>
    <col min="10962" max="10962" width="6.25" customWidth="1"/>
    <col min="10963" max="10963" width="6.5" customWidth="1"/>
    <col min="10964" max="10964" width="4.875" customWidth="1"/>
    <col min="10965" max="10965" width="4.75" customWidth="1"/>
    <col min="10966" max="10966" width="8.375" customWidth="1"/>
    <col min="10967" max="10967" width="6.25" customWidth="1"/>
    <col min="10968" max="10968" width="6.375" customWidth="1"/>
    <col min="10969" max="10969" width="4.5" customWidth="1"/>
    <col min="10970" max="10970" width="5.375" customWidth="1"/>
    <col min="10971" max="10971" width="9" hidden="1" customWidth="1"/>
    <col min="10972" max="10972" width="4.125" customWidth="1"/>
    <col min="10973" max="10973" width="4.75" customWidth="1"/>
    <col min="10974" max="10974" width="9" hidden="1" customWidth="1"/>
    <col min="10975" max="10980" width="4.375" customWidth="1"/>
    <col min="10981" max="10981" width="8" customWidth="1"/>
    <col min="10982" max="10983" width="6.75" customWidth="1"/>
    <col min="10984" max="10984" width="7.75" customWidth="1"/>
    <col min="10985" max="10986" width="6.75" customWidth="1"/>
    <col min="10987" max="10987" width="5.875" customWidth="1"/>
    <col min="10988" max="10988" width="8.25" customWidth="1"/>
    <col min="10989" max="10989" width="7" customWidth="1"/>
    <col min="10990" max="10990" width="5.25" customWidth="1"/>
    <col min="10991" max="10991" width="4.625" customWidth="1"/>
    <col min="10992" max="10992" width="5.375" customWidth="1"/>
    <col min="10993" max="10993" width="6.75" customWidth="1"/>
    <col min="10994" max="10994" width="6.5" customWidth="1"/>
    <col min="10995" max="10996" width="7" customWidth="1"/>
    <col min="10997" max="10999" width="9" hidden="1" customWidth="1"/>
    <col min="11216" max="11216" width="11.125" customWidth="1"/>
    <col min="11217" max="11217" width="10.125" customWidth="1"/>
    <col min="11218" max="11218" width="6.25" customWidth="1"/>
    <col min="11219" max="11219" width="6.5" customWidth="1"/>
    <col min="11220" max="11220" width="4.875" customWidth="1"/>
    <col min="11221" max="11221" width="4.75" customWidth="1"/>
    <col min="11222" max="11222" width="8.375" customWidth="1"/>
    <col min="11223" max="11223" width="6.25" customWidth="1"/>
    <col min="11224" max="11224" width="6.375" customWidth="1"/>
    <col min="11225" max="11225" width="4.5" customWidth="1"/>
    <col min="11226" max="11226" width="5.375" customWidth="1"/>
    <col min="11227" max="11227" width="9" hidden="1" customWidth="1"/>
    <col min="11228" max="11228" width="4.125" customWidth="1"/>
    <col min="11229" max="11229" width="4.75" customWidth="1"/>
    <col min="11230" max="11230" width="9" hidden="1" customWidth="1"/>
    <col min="11231" max="11236" width="4.375" customWidth="1"/>
    <col min="11237" max="11237" width="8" customWidth="1"/>
    <col min="11238" max="11239" width="6.75" customWidth="1"/>
    <col min="11240" max="11240" width="7.75" customWidth="1"/>
    <col min="11241" max="11242" width="6.75" customWidth="1"/>
    <col min="11243" max="11243" width="5.875" customWidth="1"/>
    <col min="11244" max="11244" width="8.25" customWidth="1"/>
    <col min="11245" max="11245" width="7" customWidth="1"/>
    <col min="11246" max="11246" width="5.25" customWidth="1"/>
    <col min="11247" max="11247" width="4.625" customWidth="1"/>
    <col min="11248" max="11248" width="5.375" customWidth="1"/>
    <col min="11249" max="11249" width="6.75" customWidth="1"/>
    <col min="11250" max="11250" width="6.5" customWidth="1"/>
    <col min="11251" max="11252" width="7" customWidth="1"/>
    <col min="11253" max="11255" width="9" hidden="1" customWidth="1"/>
    <col min="11472" max="11472" width="11.125" customWidth="1"/>
    <col min="11473" max="11473" width="10.125" customWidth="1"/>
    <col min="11474" max="11474" width="6.25" customWidth="1"/>
    <col min="11475" max="11475" width="6.5" customWidth="1"/>
    <col min="11476" max="11476" width="4.875" customWidth="1"/>
    <col min="11477" max="11477" width="4.75" customWidth="1"/>
    <col min="11478" max="11478" width="8.375" customWidth="1"/>
    <col min="11479" max="11479" width="6.25" customWidth="1"/>
    <col min="11480" max="11480" width="6.375" customWidth="1"/>
    <col min="11481" max="11481" width="4.5" customWidth="1"/>
    <col min="11482" max="11482" width="5.375" customWidth="1"/>
    <col min="11483" max="11483" width="9" hidden="1" customWidth="1"/>
    <col min="11484" max="11484" width="4.125" customWidth="1"/>
    <col min="11485" max="11485" width="4.75" customWidth="1"/>
    <col min="11486" max="11486" width="9" hidden="1" customWidth="1"/>
    <col min="11487" max="11492" width="4.375" customWidth="1"/>
    <col min="11493" max="11493" width="8" customWidth="1"/>
    <col min="11494" max="11495" width="6.75" customWidth="1"/>
    <col min="11496" max="11496" width="7.75" customWidth="1"/>
    <col min="11497" max="11498" width="6.75" customWidth="1"/>
    <col min="11499" max="11499" width="5.875" customWidth="1"/>
    <col min="11500" max="11500" width="8.25" customWidth="1"/>
    <col min="11501" max="11501" width="7" customWidth="1"/>
    <col min="11502" max="11502" width="5.25" customWidth="1"/>
    <col min="11503" max="11503" width="4.625" customWidth="1"/>
    <col min="11504" max="11504" width="5.375" customWidth="1"/>
    <col min="11505" max="11505" width="6.75" customWidth="1"/>
    <col min="11506" max="11506" width="6.5" customWidth="1"/>
    <col min="11507" max="11508" width="7" customWidth="1"/>
    <col min="11509" max="11511" width="9" hidden="1" customWidth="1"/>
    <col min="11728" max="11728" width="11.125" customWidth="1"/>
    <col min="11729" max="11729" width="10.125" customWidth="1"/>
    <col min="11730" max="11730" width="6.25" customWidth="1"/>
    <col min="11731" max="11731" width="6.5" customWidth="1"/>
    <col min="11732" max="11732" width="4.875" customWidth="1"/>
    <col min="11733" max="11733" width="4.75" customWidth="1"/>
    <col min="11734" max="11734" width="8.375" customWidth="1"/>
    <col min="11735" max="11735" width="6.25" customWidth="1"/>
    <col min="11736" max="11736" width="6.375" customWidth="1"/>
    <col min="11737" max="11737" width="4.5" customWidth="1"/>
    <col min="11738" max="11738" width="5.375" customWidth="1"/>
    <col min="11739" max="11739" width="9" hidden="1" customWidth="1"/>
    <col min="11740" max="11740" width="4.125" customWidth="1"/>
    <col min="11741" max="11741" width="4.75" customWidth="1"/>
    <col min="11742" max="11742" width="9" hidden="1" customWidth="1"/>
    <col min="11743" max="11748" width="4.375" customWidth="1"/>
    <col min="11749" max="11749" width="8" customWidth="1"/>
    <col min="11750" max="11751" width="6.75" customWidth="1"/>
    <col min="11752" max="11752" width="7.75" customWidth="1"/>
    <col min="11753" max="11754" width="6.75" customWidth="1"/>
    <col min="11755" max="11755" width="5.875" customWidth="1"/>
    <col min="11756" max="11756" width="8.25" customWidth="1"/>
    <col min="11757" max="11757" width="7" customWidth="1"/>
    <col min="11758" max="11758" width="5.25" customWidth="1"/>
    <col min="11759" max="11759" width="4.625" customWidth="1"/>
    <col min="11760" max="11760" width="5.375" customWidth="1"/>
    <col min="11761" max="11761" width="6.75" customWidth="1"/>
    <col min="11762" max="11762" width="6.5" customWidth="1"/>
    <col min="11763" max="11764" width="7" customWidth="1"/>
    <col min="11765" max="11767" width="9" hidden="1" customWidth="1"/>
    <col min="11984" max="11984" width="11.125" customWidth="1"/>
    <col min="11985" max="11985" width="10.125" customWidth="1"/>
    <col min="11986" max="11986" width="6.25" customWidth="1"/>
    <col min="11987" max="11987" width="6.5" customWidth="1"/>
    <col min="11988" max="11988" width="4.875" customWidth="1"/>
    <col min="11989" max="11989" width="4.75" customWidth="1"/>
    <col min="11990" max="11990" width="8.375" customWidth="1"/>
    <col min="11991" max="11991" width="6.25" customWidth="1"/>
    <col min="11992" max="11992" width="6.375" customWidth="1"/>
    <col min="11993" max="11993" width="4.5" customWidth="1"/>
    <col min="11994" max="11994" width="5.375" customWidth="1"/>
    <col min="11995" max="11995" width="9" hidden="1" customWidth="1"/>
    <col min="11996" max="11996" width="4.125" customWidth="1"/>
    <col min="11997" max="11997" width="4.75" customWidth="1"/>
    <col min="11998" max="11998" width="9" hidden="1" customWidth="1"/>
    <col min="11999" max="12004" width="4.375" customWidth="1"/>
    <col min="12005" max="12005" width="8" customWidth="1"/>
    <col min="12006" max="12007" width="6.75" customWidth="1"/>
    <col min="12008" max="12008" width="7.75" customWidth="1"/>
    <col min="12009" max="12010" width="6.75" customWidth="1"/>
    <col min="12011" max="12011" width="5.875" customWidth="1"/>
    <col min="12012" max="12012" width="8.25" customWidth="1"/>
    <col min="12013" max="12013" width="7" customWidth="1"/>
    <col min="12014" max="12014" width="5.25" customWidth="1"/>
    <col min="12015" max="12015" width="4.625" customWidth="1"/>
    <col min="12016" max="12016" width="5.375" customWidth="1"/>
    <col min="12017" max="12017" width="6.75" customWidth="1"/>
    <col min="12018" max="12018" width="6.5" customWidth="1"/>
    <col min="12019" max="12020" width="7" customWidth="1"/>
    <col min="12021" max="12023" width="9" hidden="1" customWidth="1"/>
    <col min="12240" max="12240" width="11.125" customWidth="1"/>
    <col min="12241" max="12241" width="10.125" customWidth="1"/>
    <col min="12242" max="12242" width="6.25" customWidth="1"/>
    <col min="12243" max="12243" width="6.5" customWidth="1"/>
    <col min="12244" max="12244" width="4.875" customWidth="1"/>
    <col min="12245" max="12245" width="4.75" customWidth="1"/>
    <col min="12246" max="12246" width="8.375" customWidth="1"/>
    <col min="12247" max="12247" width="6.25" customWidth="1"/>
    <col min="12248" max="12248" width="6.375" customWidth="1"/>
    <col min="12249" max="12249" width="4.5" customWidth="1"/>
    <col min="12250" max="12250" width="5.375" customWidth="1"/>
    <col min="12251" max="12251" width="9" hidden="1" customWidth="1"/>
    <col min="12252" max="12252" width="4.125" customWidth="1"/>
    <col min="12253" max="12253" width="4.75" customWidth="1"/>
    <col min="12254" max="12254" width="9" hidden="1" customWidth="1"/>
    <col min="12255" max="12260" width="4.375" customWidth="1"/>
    <col min="12261" max="12261" width="8" customWidth="1"/>
    <col min="12262" max="12263" width="6.75" customWidth="1"/>
    <col min="12264" max="12264" width="7.75" customWidth="1"/>
    <col min="12265" max="12266" width="6.75" customWidth="1"/>
    <col min="12267" max="12267" width="5.875" customWidth="1"/>
    <col min="12268" max="12268" width="8.25" customWidth="1"/>
    <col min="12269" max="12269" width="7" customWidth="1"/>
    <col min="12270" max="12270" width="5.25" customWidth="1"/>
    <col min="12271" max="12271" width="4.625" customWidth="1"/>
    <col min="12272" max="12272" width="5.375" customWidth="1"/>
    <col min="12273" max="12273" width="6.75" customWidth="1"/>
    <col min="12274" max="12274" width="6.5" customWidth="1"/>
    <col min="12275" max="12276" width="7" customWidth="1"/>
    <col min="12277" max="12279" width="9" hidden="1" customWidth="1"/>
    <col min="12496" max="12496" width="11.125" customWidth="1"/>
    <col min="12497" max="12497" width="10.125" customWidth="1"/>
    <col min="12498" max="12498" width="6.25" customWidth="1"/>
    <col min="12499" max="12499" width="6.5" customWidth="1"/>
    <col min="12500" max="12500" width="4.875" customWidth="1"/>
    <col min="12501" max="12501" width="4.75" customWidth="1"/>
    <col min="12502" max="12502" width="8.375" customWidth="1"/>
    <col min="12503" max="12503" width="6.25" customWidth="1"/>
    <col min="12504" max="12504" width="6.375" customWidth="1"/>
    <col min="12505" max="12505" width="4.5" customWidth="1"/>
    <col min="12506" max="12506" width="5.375" customWidth="1"/>
    <col min="12507" max="12507" width="9" hidden="1" customWidth="1"/>
    <col min="12508" max="12508" width="4.125" customWidth="1"/>
    <col min="12509" max="12509" width="4.75" customWidth="1"/>
    <col min="12510" max="12510" width="9" hidden="1" customWidth="1"/>
    <col min="12511" max="12516" width="4.375" customWidth="1"/>
    <col min="12517" max="12517" width="8" customWidth="1"/>
    <col min="12518" max="12519" width="6.75" customWidth="1"/>
    <col min="12520" max="12520" width="7.75" customWidth="1"/>
    <col min="12521" max="12522" width="6.75" customWidth="1"/>
    <col min="12523" max="12523" width="5.875" customWidth="1"/>
    <col min="12524" max="12524" width="8.25" customWidth="1"/>
    <col min="12525" max="12525" width="7" customWidth="1"/>
    <col min="12526" max="12526" width="5.25" customWidth="1"/>
    <col min="12527" max="12527" width="4.625" customWidth="1"/>
    <col min="12528" max="12528" width="5.375" customWidth="1"/>
    <col min="12529" max="12529" width="6.75" customWidth="1"/>
    <col min="12530" max="12530" width="6.5" customWidth="1"/>
    <col min="12531" max="12532" width="7" customWidth="1"/>
    <col min="12533" max="12535" width="9" hidden="1" customWidth="1"/>
    <col min="12752" max="12752" width="11.125" customWidth="1"/>
    <col min="12753" max="12753" width="10.125" customWidth="1"/>
    <col min="12754" max="12754" width="6.25" customWidth="1"/>
    <col min="12755" max="12755" width="6.5" customWidth="1"/>
    <col min="12756" max="12756" width="4.875" customWidth="1"/>
    <col min="12757" max="12757" width="4.75" customWidth="1"/>
    <col min="12758" max="12758" width="8.375" customWidth="1"/>
    <col min="12759" max="12759" width="6.25" customWidth="1"/>
    <col min="12760" max="12760" width="6.375" customWidth="1"/>
    <col min="12761" max="12761" width="4.5" customWidth="1"/>
    <col min="12762" max="12762" width="5.375" customWidth="1"/>
    <col min="12763" max="12763" width="9" hidden="1" customWidth="1"/>
    <col min="12764" max="12764" width="4.125" customWidth="1"/>
    <col min="12765" max="12765" width="4.75" customWidth="1"/>
    <col min="12766" max="12766" width="9" hidden="1" customWidth="1"/>
    <col min="12767" max="12772" width="4.375" customWidth="1"/>
    <col min="12773" max="12773" width="8" customWidth="1"/>
    <col min="12774" max="12775" width="6.75" customWidth="1"/>
    <col min="12776" max="12776" width="7.75" customWidth="1"/>
    <col min="12777" max="12778" width="6.75" customWidth="1"/>
    <col min="12779" max="12779" width="5.875" customWidth="1"/>
    <col min="12780" max="12780" width="8.25" customWidth="1"/>
    <col min="12781" max="12781" width="7" customWidth="1"/>
    <col min="12782" max="12782" width="5.25" customWidth="1"/>
    <col min="12783" max="12783" width="4.625" customWidth="1"/>
    <col min="12784" max="12784" width="5.375" customWidth="1"/>
    <col min="12785" max="12785" width="6.75" customWidth="1"/>
    <col min="12786" max="12786" width="6.5" customWidth="1"/>
    <col min="12787" max="12788" width="7" customWidth="1"/>
    <col min="12789" max="12791" width="9" hidden="1" customWidth="1"/>
    <col min="13008" max="13008" width="11.125" customWidth="1"/>
    <col min="13009" max="13009" width="10.125" customWidth="1"/>
    <col min="13010" max="13010" width="6.25" customWidth="1"/>
    <col min="13011" max="13011" width="6.5" customWidth="1"/>
    <col min="13012" max="13012" width="4.875" customWidth="1"/>
    <col min="13013" max="13013" width="4.75" customWidth="1"/>
    <col min="13014" max="13014" width="8.375" customWidth="1"/>
    <col min="13015" max="13015" width="6.25" customWidth="1"/>
    <col min="13016" max="13016" width="6.375" customWidth="1"/>
    <col min="13017" max="13017" width="4.5" customWidth="1"/>
    <col min="13018" max="13018" width="5.375" customWidth="1"/>
    <col min="13019" max="13019" width="9" hidden="1" customWidth="1"/>
    <col min="13020" max="13020" width="4.125" customWidth="1"/>
    <col min="13021" max="13021" width="4.75" customWidth="1"/>
    <col min="13022" max="13022" width="9" hidden="1" customWidth="1"/>
    <col min="13023" max="13028" width="4.375" customWidth="1"/>
    <col min="13029" max="13029" width="8" customWidth="1"/>
    <col min="13030" max="13031" width="6.75" customWidth="1"/>
    <col min="13032" max="13032" width="7.75" customWidth="1"/>
    <col min="13033" max="13034" width="6.75" customWidth="1"/>
    <col min="13035" max="13035" width="5.875" customWidth="1"/>
    <col min="13036" max="13036" width="8.25" customWidth="1"/>
    <col min="13037" max="13037" width="7" customWidth="1"/>
    <col min="13038" max="13038" width="5.25" customWidth="1"/>
    <col min="13039" max="13039" width="4.625" customWidth="1"/>
    <col min="13040" max="13040" width="5.375" customWidth="1"/>
    <col min="13041" max="13041" width="6.75" customWidth="1"/>
    <col min="13042" max="13042" width="6.5" customWidth="1"/>
    <col min="13043" max="13044" width="7" customWidth="1"/>
    <col min="13045" max="13047" width="9" hidden="1" customWidth="1"/>
    <col min="13264" max="13264" width="11.125" customWidth="1"/>
    <col min="13265" max="13265" width="10.125" customWidth="1"/>
    <col min="13266" max="13266" width="6.25" customWidth="1"/>
    <col min="13267" max="13267" width="6.5" customWidth="1"/>
    <col min="13268" max="13268" width="4.875" customWidth="1"/>
    <col min="13269" max="13269" width="4.75" customWidth="1"/>
    <col min="13270" max="13270" width="8.375" customWidth="1"/>
    <col min="13271" max="13271" width="6.25" customWidth="1"/>
    <col min="13272" max="13272" width="6.375" customWidth="1"/>
    <col min="13273" max="13273" width="4.5" customWidth="1"/>
    <col min="13274" max="13274" width="5.375" customWidth="1"/>
    <col min="13275" max="13275" width="9" hidden="1" customWidth="1"/>
    <col min="13276" max="13276" width="4.125" customWidth="1"/>
    <col min="13277" max="13277" width="4.75" customWidth="1"/>
    <col min="13278" max="13278" width="9" hidden="1" customWidth="1"/>
    <col min="13279" max="13284" width="4.375" customWidth="1"/>
    <col min="13285" max="13285" width="8" customWidth="1"/>
    <col min="13286" max="13287" width="6.75" customWidth="1"/>
    <col min="13288" max="13288" width="7.75" customWidth="1"/>
    <col min="13289" max="13290" width="6.75" customWidth="1"/>
    <col min="13291" max="13291" width="5.875" customWidth="1"/>
    <col min="13292" max="13292" width="8.25" customWidth="1"/>
    <col min="13293" max="13293" width="7" customWidth="1"/>
    <col min="13294" max="13294" width="5.25" customWidth="1"/>
    <col min="13295" max="13295" width="4.625" customWidth="1"/>
    <col min="13296" max="13296" width="5.375" customWidth="1"/>
    <col min="13297" max="13297" width="6.75" customWidth="1"/>
    <col min="13298" max="13298" width="6.5" customWidth="1"/>
    <col min="13299" max="13300" width="7" customWidth="1"/>
    <col min="13301" max="13303" width="9" hidden="1" customWidth="1"/>
    <col min="13520" max="13520" width="11.125" customWidth="1"/>
    <col min="13521" max="13521" width="10.125" customWidth="1"/>
    <col min="13522" max="13522" width="6.25" customWidth="1"/>
    <col min="13523" max="13523" width="6.5" customWidth="1"/>
    <col min="13524" max="13524" width="4.875" customWidth="1"/>
    <col min="13525" max="13525" width="4.75" customWidth="1"/>
    <col min="13526" max="13526" width="8.375" customWidth="1"/>
    <col min="13527" max="13527" width="6.25" customWidth="1"/>
    <col min="13528" max="13528" width="6.375" customWidth="1"/>
    <col min="13529" max="13529" width="4.5" customWidth="1"/>
    <col min="13530" max="13530" width="5.375" customWidth="1"/>
    <col min="13531" max="13531" width="9" hidden="1" customWidth="1"/>
    <col min="13532" max="13532" width="4.125" customWidth="1"/>
    <col min="13533" max="13533" width="4.75" customWidth="1"/>
    <col min="13534" max="13534" width="9" hidden="1" customWidth="1"/>
    <col min="13535" max="13540" width="4.375" customWidth="1"/>
    <col min="13541" max="13541" width="8" customWidth="1"/>
    <col min="13542" max="13543" width="6.75" customWidth="1"/>
    <col min="13544" max="13544" width="7.75" customWidth="1"/>
    <col min="13545" max="13546" width="6.75" customWidth="1"/>
    <col min="13547" max="13547" width="5.875" customWidth="1"/>
    <col min="13548" max="13548" width="8.25" customWidth="1"/>
    <col min="13549" max="13549" width="7" customWidth="1"/>
    <col min="13550" max="13550" width="5.25" customWidth="1"/>
    <col min="13551" max="13551" width="4.625" customWidth="1"/>
    <col min="13552" max="13552" width="5.375" customWidth="1"/>
    <col min="13553" max="13553" width="6.75" customWidth="1"/>
    <col min="13554" max="13554" width="6.5" customWidth="1"/>
    <col min="13555" max="13556" width="7" customWidth="1"/>
    <col min="13557" max="13559" width="9" hidden="1" customWidth="1"/>
    <col min="13776" max="13776" width="11.125" customWidth="1"/>
    <col min="13777" max="13777" width="10.125" customWidth="1"/>
    <col min="13778" max="13778" width="6.25" customWidth="1"/>
    <col min="13779" max="13779" width="6.5" customWidth="1"/>
    <col min="13780" max="13780" width="4.875" customWidth="1"/>
    <col min="13781" max="13781" width="4.75" customWidth="1"/>
    <col min="13782" max="13782" width="8.375" customWidth="1"/>
    <col min="13783" max="13783" width="6.25" customWidth="1"/>
    <col min="13784" max="13784" width="6.375" customWidth="1"/>
    <col min="13785" max="13785" width="4.5" customWidth="1"/>
    <col min="13786" max="13786" width="5.375" customWidth="1"/>
    <col min="13787" max="13787" width="9" hidden="1" customWidth="1"/>
    <col min="13788" max="13788" width="4.125" customWidth="1"/>
    <col min="13789" max="13789" width="4.75" customWidth="1"/>
    <col min="13790" max="13790" width="9" hidden="1" customWidth="1"/>
    <col min="13791" max="13796" width="4.375" customWidth="1"/>
    <col min="13797" max="13797" width="8" customWidth="1"/>
    <col min="13798" max="13799" width="6.75" customWidth="1"/>
    <col min="13800" max="13800" width="7.75" customWidth="1"/>
    <col min="13801" max="13802" width="6.75" customWidth="1"/>
    <col min="13803" max="13803" width="5.875" customWidth="1"/>
    <col min="13804" max="13804" width="8.25" customWidth="1"/>
    <col min="13805" max="13805" width="7" customWidth="1"/>
    <col min="13806" max="13806" width="5.25" customWidth="1"/>
    <col min="13807" max="13807" width="4.625" customWidth="1"/>
    <col min="13808" max="13808" width="5.375" customWidth="1"/>
    <col min="13809" max="13809" width="6.75" customWidth="1"/>
    <col min="13810" max="13810" width="6.5" customWidth="1"/>
    <col min="13811" max="13812" width="7" customWidth="1"/>
    <col min="13813" max="13815" width="9" hidden="1" customWidth="1"/>
    <col min="14032" max="14032" width="11.125" customWidth="1"/>
    <col min="14033" max="14033" width="10.125" customWidth="1"/>
    <col min="14034" max="14034" width="6.25" customWidth="1"/>
    <col min="14035" max="14035" width="6.5" customWidth="1"/>
    <col min="14036" max="14036" width="4.875" customWidth="1"/>
    <col min="14037" max="14037" width="4.75" customWidth="1"/>
    <col min="14038" max="14038" width="8.375" customWidth="1"/>
    <col min="14039" max="14039" width="6.25" customWidth="1"/>
    <col min="14040" max="14040" width="6.375" customWidth="1"/>
    <col min="14041" max="14041" width="4.5" customWidth="1"/>
    <col min="14042" max="14042" width="5.375" customWidth="1"/>
    <col min="14043" max="14043" width="9" hidden="1" customWidth="1"/>
    <col min="14044" max="14044" width="4.125" customWidth="1"/>
    <col min="14045" max="14045" width="4.75" customWidth="1"/>
    <col min="14046" max="14046" width="9" hidden="1" customWidth="1"/>
    <col min="14047" max="14052" width="4.375" customWidth="1"/>
    <col min="14053" max="14053" width="8" customWidth="1"/>
    <col min="14054" max="14055" width="6.75" customWidth="1"/>
    <col min="14056" max="14056" width="7.75" customWidth="1"/>
    <col min="14057" max="14058" width="6.75" customWidth="1"/>
    <col min="14059" max="14059" width="5.875" customWidth="1"/>
    <col min="14060" max="14060" width="8.25" customWidth="1"/>
    <col min="14061" max="14061" width="7" customWidth="1"/>
    <col min="14062" max="14062" width="5.25" customWidth="1"/>
    <col min="14063" max="14063" width="4.625" customWidth="1"/>
    <col min="14064" max="14064" width="5.375" customWidth="1"/>
    <col min="14065" max="14065" width="6.75" customWidth="1"/>
    <col min="14066" max="14066" width="6.5" customWidth="1"/>
    <col min="14067" max="14068" width="7" customWidth="1"/>
    <col min="14069" max="14071" width="9" hidden="1" customWidth="1"/>
    <col min="14288" max="14288" width="11.125" customWidth="1"/>
    <col min="14289" max="14289" width="10.125" customWidth="1"/>
    <col min="14290" max="14290" width="6.25" customWidth="1"/>
    <col min="14291" max="14291" width="6.5" customWidth="1"/>
    <col min="14292" max="14292" width="4.875" customWidth="1"/>
    <col min="14293" max="14293" width="4.75" customWidth="1"/>
    <col min="14294" max="14294" width="8.375" customWidth="1"/>
    <col min="14295" max="14295" width="6.25" customWidth="1"/>
    <col min="14296" max="14296" width="6.375" customWidth="1"/>
    <col min="14297" max="14297" width="4.5" customWidth="1"/>
    <col min="14298" max="14298" width="5.375" customWidth="1"/>
    <col min="14299" max="14299" width="9" hidden="1" customWidth="1"/>
    <col min="14300" max="14300" width="4.125" customWidth="1"/>
    <col min="14301" max="14301" width="4.75" customWidth="1"/>
    <col min="14302" max="14302" width="9" hidden="1" customWidth="1"/>
    <col min="14303" max="14308" width="4.375" customWidth="1"/>
    <col min="14309" max="14309" width="8" customWidth="1"/>
    <col min="14310" max="14311" width="6.75" customWidth="1"/>
    <col min="14312" max="14312" width="7.75" customWidth="1"/>
    <col min="14313" max="14314" width="6.75" customWidth="1"/>
    <col min="14315" max="14315" width="5.875" customWidth="1"/>
    <col min="14316" max="14316" width="8.25" customWidth="1"/>
    <col min="14317" max="14317" width="7" customWidth="1"/>
    <col min="14318" max="14318" width="5.25" customWidth="1"/>
    <col min="14319" max="14319" width="4.625" customWidth="1"/>
    <col min="14320" max="14320" width="5.375" customWidth="1"/>
    <col min="14321" max="14321" width="6.75" customWidth="1"/>
    <col min="14322" max="14322" width="6.5" customWidth="1"/>
    <col min="14323" max="14324" width="7" customWidth="1"/>
    <col min="14325" max="14327" width="9" hidden="1" customWidth="1"/>
    <col min="14544" max="14544" width="11.125" customWidth="1"/>
    <col min="14545" max="14545" width="10.125" customWidth="1"/>
    <col min="14546" max="14546" width="6.25" customWidth="1"/>
    <col min="14547" max="14547" width="6.5" customWidth="1"/>
    <col min="14548" max="14548" width="4.875" customWidth="1"/>
    <col min="14549" max="14549" width="4.75" customWidth="1"/>
    <col min="14550" max="14550" width="8.375" customWidth="1"/>
    <col min="14551" max="14551" width="6.25" customWidth="1"/>
    <col min="14552" max="14552" width="6.375" customWidth="1"/>
    <col min="14553" max="14553" width="4.5" customWidth="1"/>
    <col min="14554" max="14554" width="5.375" customWidth="1"/>
    <col min="14555" max="14555" width="9" hidden="1" customWidth="1"/>
    <col min="14556" max="14556" width="4.125" customWidth="1"/>
    <col min="14557" max="14557" width="4.75" customWidth="1"/>
    <col min="14558" max="14558" width="9" hidden="1" customWidth="1"/>
    <col min="14559" max="14564" width="4.375" customWidth="1"/>
    <col min="14565" max="14565" width="8" customWidth="1"/>
    <col min="14566" max="14567" width="6.75" customWidth="1"/>
    <col min="14568" max="14568" width="7.75" customWidth="1"/>
    <col min="14569" max="14570" width="6.75" customWidth="1"/>
    <col min="14571" max="14571" width="5.875" customWidth="1"/>
    <col min="14572" max="14572" width="8.25" customWidth="1"/>
    <col min="14573" max="14573" width="7" customWidth="1"/>
    <col min="14574" max="14574" width="5.25" customWidth="1"/>
    <col min="14575" max="14575" width="4.625" customWidth="1"/>
    <col min="14576" max="14576" width="5.375" customWidth="1"/>
    <col min="14577" max="14577" width="6.75" customWidth="1"/>
    <col min="14578" max="14578" width="6.5" customWidth="1"/>
    <col min="14579" max="14580" width="7" customWidth="1"/>
    <col min="14581" max="14583" width="9" hidden="1" customWidth="1"/>
    <col min="14800" max="14800" width="11.125" customWidth="1"/>
    <col min="14801" max="14801" width="10.125" customWidth="1"/>
    <col min="14802" max="14802" width="6.25" customWidth="1"/>
    <col min="14803" max="14803" width="6.5" customWidth="1"/>
    <col min="14804" max="14804" width="4.875" customWidth="1"/>
    <col min="14805" max="14805" width="4.75" customWidth="1"/>
    <col min="14806" max="14806" width="8.375" customWidth="1"/>
    <col min="14807" max="14807" width="6.25" customWidth="1"/>
    <col min="14808" max="14808" width="6.375" customWidth="1"/>
    <col min="14809" max="14809" width="4.5" customWidth="1"/>
    <col min="14810" max="14810" width="5.375" customWidth="1"/>
    <col min="14811" max="14811" width="9" hidden="1" customWidth="1"/>
    <col min="14812" max="14812" width="4.125" customWidth="1"/>
    <col min="14813" max="14813" width="4.75" customWidth="1"/>
    <col min="14814" max="14814" width="9" hidden="1" customWidth="1"/>
    <col min="14815" max="14820" width="4.375" customWidth="1"/>
    <col min="14821" max="14821" width="8" customWidth="1"/>
    <col min="14822" max="14823" width="6.75" customWidth="1"/>
    <col min="14824" max="14824" width="7.75" customWidth="1"/>
    <col min="14825" max="14826" width="6.75" customWidth="1"/>
    <col min="14827" max="14827" width="5.875" customWidth="1"/>
    <col min="14828" max="14828" width="8.25" customWidth="1"/>
    <col min="14829" max="14829" width="7" customWidth="1"/>
    <col min="14830" max="14830" width="5.25" customWidth="1"/>
    <col min="14831" max="14831" width="4.625" customWidth="1"/>
    <col min="14832" max="14832" width="5.375" customWidth="1"/>
    <col min="14833" max="14833" width="6.75" customWidth="1"/>
    <col min="14834" max="14834" width="6.5" customWidth="1"/>
    <col min="14835" max="14836" width="7" customWidth="1"/>
    <col min="14837" max="14839" width="9" hidden="1" customWidth="1"/>
    <col min="15056" max="15056" width="11.125" customWidth="1"/>
    <col min="15057" max="15057" width="10.125" customWidth="1"/>
    <col min="15058" max="15058" width="6.25" customWidth="1"/>
    <col min="15059" max="15059" width="6.5" customWidth="1"/>
    <col min="15060" max="15060" width="4.875" customWidth="1"/>
    <col min="15061" max="15061" width="4.75" customWidth="1"/>
    <col min="15062" max="15062" width="8.375" customWidth="1"/>
    <col min="15063" max="15063" width="6.25" customWidth="1"/>
    <col min="15064" max="15064" width="6.375" customWidth="1"/>
    <col min="15065" max="15065" width="4.5" customWidth="1"/>
    <col min="15066" max="15066" width="5.375" customWidth="1"/>
    <col min="15067" max="15067" width="9" hidden="1" customWidth="1"/>
    <col min="15068" max="15068" width="4.125" customWidth="1"/>
    <col min="15069" max="15069" width="4.75" customWidth="1"/>
    <col min="15070" max="15070" width="9" hidden="1" customWidth="1"/>
    <col min="15071" max="15076" width="4.375" customWidth="1"/>
    <col min="15077" max="15077" width="8" customWidth="1"/>
    <col min="15078" max="15079" width="6.75" customWidth="1"/>
    <col min="15080" max="15080" width="7.75" customWidth="1"/>
    <col min="15081" max="15082" width="6.75" customWidth="1"/>
    <col min="15083" max="15083" width="5.875" customWidth="1"/>
    <col min="15084" max="15084" width="8.25" customWidth="1"/>
    <col min="15085" max="15085" width="7" customWidth="1"/>
    <col min="15086" max="15086" width="5.25" customWidth="1"/>
    <col min="15087" max="15087" width="4.625" customWidth="1"/>
    <col min="15088" max="15088" width="5.375" customWidth="1"/>
    <col min="15089" max="15089" width="6.75" customWidth="1"/>
    <col min="15090" max="15090" width="6.5" customWidth="1"/>
    <col min="15091" max="15092" width="7" customWidth="1"/>
    <col min="15093" max="15095" width="9" hidden="1" customWidth="1"/>
    <col min="15312" max="15312" width="11.125" customWidth="1"/>
    <col min="15313" max="15313" width="10.125" customWidth="1"/>
    <col min="15314" max="15314" width="6.25" customWidth="1"/>
    <col min="15315" max="15315" width="6.5" customWidth="1"/>
    <col min="15316" max="15316" width="4.875" customWidth="1"/>
    <col min="15317" max="15317" width="4.75" customWidth="1"/>
    <col min="15318" max="15318" width="8.375" customWidth="1"/>
    <col min="15319" max="15319" width="6.25" customWidth="1"/>
    <col min="15320" max="15320" width="6.375" customWidth="1"/>
    <col min="15321" max="15321" width="4.5" customWidth="1"/>
    <col min="15322" max="15322" width="5.375" customWidth="1"/>
    <col min="15323" max="15323" width="9" hidden="1" customWidth="1"/>
    <col min="15324" max="15324" width="4.125" customWidth="1"/>
    <col min="15325" max="15325" width="4.75" customWidth="1"/>
    <col min="15326" max="15326" width="9" hidden="1" customWidth="1"/>
    <col min="15327" max="15332" width="4.375" customWidth="1"/>
    <col min="15333" max="15333" width="8" customWidth="1"/>
    <col min="15334" max="15335" width="6.75" customWidth="1"/>
    <col min="15336" max="15336" width="7.75" customWidth="1"/>
    <col min="15337" max="15338" width="6.75" customWidth="1"/>
    <col min="15339" max="15339" width="5.875" customWidth="1"/>
    <col min="15340" max="15340" width="8.25" customWidth="1"/>
    <col min="15341" max="15341" width="7" customWidth="1"/>
    <col min="15342" max="15342" width="5.25" customWidth="1"/>
    <col min="15343" max="15343" width="4.625" customWidth="1"/>
    <col min="15344" max="15344" width="5.375" customWidth="1"/>
    <col min="15345" max="15345" width="6.75" customWidth="1"/>
    <col min="15346" max="15346" width="6.5" customWidth="1"/>
    <col min="15347" max="15348" width="7" customWidth="1"/>
    <col min="15349" max="15351" width="9" hidden="1" customWidth="1"/>
    <col min="15568" max="15568" width="11.125" customWidth="1"/>
    <col min="15569" max="15569" width="10.125" customWidth="1"/>
    <col min="15570" max="15570" width="6.25" customWidth="1"/>
    <col min="15571" max="15571" width="6.5" customWidth="1"/>
    <col min="15572" max="15572" width="4.875" customWidth="1"/>
    <col min="15573" max="15573" width="4.75" customWidth="1"/>
    <col min="15574" max="15574" width="8.375" customWidth="1"/>
    <col min="15575" max="15575" width="6.25" customWidth="1"/>
    <col min="15576" max="15576" width="6.375" customWidth="1"/>
    <col min="15577" max="15577" width="4.5" customWidth="1"/>
    <col min="15578" max="15578" width="5.375" customWidth="1"/>
    <col min="15579" max="15579" width="9" hidden="1" customWidth="1"/>
    <col min="15580" max="15580" width="4.125" customWidth="1"/>
    <col min="15581" max="15581" width="4.75" customWidth="1"/>
    <col min="15582" max="15582" width="9" hidden="1" customWidth="1"/>
    <col min="15583" max="15588" width="4.375" customWidth="1"/>
    <col min="15589" max="15589" width="8" customWidth="1"/>
    <col min="15590" max="15591" width="6.75" customWidth="1"/>
    <col min="15592" max="15592" width="7.75" customWidth="1"/>
    <col min="15593" max="15594" width="6.75" customWidth="1"/>
    <col min="15595" max="15595" width="5.875" customWidth="1"/>
    <col min="15596" max="15596" width="8.25" customWidth="1"/>
    <col min="15597" max="15597" width="7" customWidth="1"/>
    <col min="15598" max="15598" width="5.25" customWidth="1"/>
    <col min="15599" max="15599" width="4.625" customWidth="1"/>
    <col min="15600" max="15600" width="5.375" customWidth="1"/>
    <col min="15601" max="15601" width="6.75" customWidth="1"/>
    <col min="15602" max="15602" width="6.5" customWidth="1"/>
    <col min="15603" max="15604" width="7" customWidth="1"/>
    <col min="15605" max="15607" width="9" hidden="1" customWidth="1"/>
    <col min="15824" max="15824" width="11.125" customWidth="1"/>
    <col min="15825" max="15825" width="10.125" customWidth="1"/>
    <col min="15826" max="15826" width="6.25" customWidth="1"/>
    <col min="15827" max="15827" width="6.5" customWidth="1"/>
    <col min="15828" max="15828" width="4.875" customWidth="1"/>
    <col min="15829" max="15829" width="4.75" customWidth="1"/>
    <col min="15830" max="15830" width="8.375" customWidth="1"/>
    <col min="15831" max="15831" width="6.25" customWidth="1"/>
    <col min="15832" max="15832" width="6.375" customWidth="1"/>
    <col min="15833" max="15833" width="4.5" customWidth="1"/>
    <col min="15834" max="15834" width="5.375" customWidth="1"/>
    <col min="15835" max="15835" width="9" hidden="1" customWidth="1"/>
    <col min="15836" max="15836" width="4.125" customWidth="1"/>
    <col min="15837" max="15837" width="4.75" customWidth="1"/>
    <col min="15838" max="15838" width="9" hidden="1" customWidth="1"/>
    <col min="15839" max="15844" width="4.375" customWidth="1"/>
    <col min="15845" max="15845" width="8" customWidth="1"/>
    <col min="15846" max="15847" width="6.75" customWidth="1"/>
    <col min="15848" max="15848" width="7.75" customWidth="1"/>
    <col min="15849" max="15850" width="6.75" customWidth="1"/>
    <col min="15851" max="15851" width="5.875" customWidth="1"/>
    <col min="15852" max="15852" width="8.25" customWidth="1"/>
    <col min="15853" max="15853" width="7" customWidth="1"/>
    <col min="15854" max="15854" width="5.25" customWidth="1"/>
    <col min="15855" max="15855" width="4.625" customWidth="1"/>
    <col min="15856" max="15856" width="5.375" customWidth="1"/>
    <col min="15857" max="15857" width="6.75" customWidth="1"/>
    <col min="15858" max="15858" width="6.5" customWidth="1"/>
    <col min="15859" max="15860" width="7" customWidth="1"/>
    <col min="15861" max="15863" width="9" hidden="1" customWidth="1"/>
    <col min="16080" max="16080" width="11.125" customWidth="1"/>
    <col min="16081" max="16081" width="10.125" customWidth="1"/>
    <col min="16082" max="16082" width="6.25" customWidth="1"/>
    <col min="16083" max="16083" width="6.5" customWidth="1"/>
    <col min="16084" max="16084" width="4.875" customWidth="1"/>
    <col min="16085" max="16085" width="4.75" customWidth="1"/>
    <col min="16086" max="16086" width="8.375" customWidth="1"/>
    <col min="16087" max="16087" width="6.25" customWidth="1"/>
    <col min="16088" max="16088" width="6.375" customWidth="1"/>
    <col min="16089" max="16089" width="4.5" customWidth="1"/>
    <col min="16090" max="16090" width="5.375" customWidth="1"/>
    <col min="16091" max="16091" width="9" hidden="1" customWidth="1"/>
    <col min="16092" max="16092" width="4.125" customWidth="1"/>
    <col min="16093" max="16093" width="4.75" customWidth="1"/>
    <col min="16094" max="16094" width="9" hidden="1" customWidth="1"/>
    <col min="16095" max="16100" width="4.375" customWidth="1"/>
    <col min="16101" max="16101" width="8" customWidth="1"/>
    <col min="16102" max="16103" width="6.75" customWidth="1"/>
    <col min="16104" max="16104" width="7.75" customWidth="1"/>
    <col min="16105" max="16106" width="6.75" customWidth="1"/>
    <col min="16107" max="16107" width="5.875" customWidth="1"/>
    <col min="16108" max="16108" width="8.25" customWidth="1"/>
    <col min="16109" max="16109" width="7" customWidth="1"/>
    <col min="16110" max="16110" width="5.25" customWidth="1"/>
    <col min="16111" max="16111" width="4.625" customWidth="1"/>
    <col min="16112" max="16112" width="5.375" customWidth="1"/>
    <col min="16113" max="16113" width="6.75" customWidth="1"/>
    <col min="16114" max="16114" width="6.5" customWidth="1"/>
    <col min="16115" max="16116" width="7" customWidth="1"/>
    <col min="16117" max="16119" width="9" hidden="1" customWidth="1"/>
  </cols>
  <sheetData>
    <row r="1" spans="1:6" ht="20.25" x14ac:dyDescent="0.15">
      <c r="A1" s="7" t="s">
        <v>0</v>
      </c>
      <c r="B1" s="8"/>
      <c r="C1" s="8"/>
      <c r="E1" s="9"/>
    </row>
    <row r="2" spans="1:6" ht="37.5" customHeight="1" x14ac:dyDescent="0.15">
      <c r="A2" s="42" t="s">
        <v>1</v>
      </c>
      <c r="B2" s="42"/>
      <c r="C2" s="42"/>
      <c r="D2" s="42"/>
      <c r="E2" s="42"/>
      <c r="F2" s="42"/>
    </row>
    <row r="3" spans="1:6" s="1" customFormat="1" ht="27" customHeight="1" x14ac:dyDescent="0.15">
      <c r="A3" s="45" t="s">
        <v>2</v>
      </c>
      <c r="B3" s="51" t="s">
        <v>122</v>
      </c>
      <c r="C3" s="52" t="s">
        <v>3</v>
      </c>
      <c r="D3" s="51" t="s">
        <v>4</v>
      </c>
      <c r="E3" s="50" t="s">
        <v>5</v>
      </c>
      <c r="F3" s="45" t="s">
        <v>6</v>
      </c>
    </row>
    <row r="4" spans="1:6" s="1" customFormat="1" ht="30" customHeight="1" x14ac:dyDescent="0.15">
      <c r="A4" s="45"/>
      <c r="B4" s="51"/>
      <c r="C4" s="53"/>
      <c r="D4" s="51"/>
      <c r="E4" s="50"/>
      <c r="F4" s="45"/>
    </row>
    <row r="5" spans="1:6" s="2" customFormat="1" ht="17.25" customHeight="1" x14ac:dyDescent="0.15">
      <c r="A5" s="43" t="s">
        <v>7</v>
      </c>
      <c r="B5" s="44"/>
      <c r="C5" s="11">
        <f>C6+C9+C13+C20+C29+C40+C48+C56+C59+C64+C76+C84+C91+C99</f>
        <v>3013</v>
      </c>
      <c r="D5" s="11">
        <f t="shared" ref="D5:E5" si="0">D6+D9+D13+D20+D29+D40+D48+D56+D59+D64+D76+D84+D91+D99</f>
        <v>2613</v>
      </c>
      <c r="E5" s="11">
        <f t="shared" si="0"/>
        <v>400</v>
      </c>
      <c r="F5" s="26"/>
    </row>
    <row r="6" spans="1:6" s="2" customFormat="1" ht="17.25" customHeight="1" x14ac:dyDescent="0.15">
      <c r="A6" s="46" t="s">
        <v>8</v>
      </c>
      <c r="B6" s="33" t="s">
        <v>9</v>
      </c>
      <c r="C6" s="11">
        <f>SUM(C7:C8)</f>
        <v>86</v>
      </c>
      <c r="D6" s="11">
        <f>SUM(D7:D8)</f>
        <v>86</v>
      </c>
      <c r="E6" s="11">
        <f>SUM(E7:E8)</f>
        <v>0</v>
      </c>
      <c r="F6" s="26"/>
    </row>
    <row r="7" spans="1:6" s="2" customFormat="1" ht="17.25" customHeight="1" x14ac:dyDescent="0.15">
      <c r="A7" s="46"/>
      <c r="B7" s="13" t="s">
        <v>123</v>
      </c>
      <c r="C7" s="31">
        <f>D7+E7</f>
        <v>46</v>
      </c>
      <c r="D7" s="14">
        <f>VLOOKUP(B7,附件2!$B$7:$M$100,12,0)</f>
        <v>46</v>
      </c>
      <c r="E7" s="12"/>
      <c r="F7" s="26"/>
    </row>
    <row r="8" spans="1:6" s="2" customFormat="1" ht="17.25" customHeight="1" x14ac:dyDescent="0.15">
      <c r="A8" s="46"/>
      <c r="B8" s="13" t="s">
        <v>10</v>
      </c>
      <c r="C8" s="31">
        <f>D8+E8</f>
        <v>40</v>
      </c>
      <c r="D8" s="14">
        <f>VLOOKUP(B8,附件2!$B$7:$M$100,12,0)</f>
        <v>40</v>
      </c>
      <c r="E8" s="12"/>
      <c r="F8" s="26"/>
    </row>
    <row r="9" spans="1:6" s="2" customFormat="1" ht="17.25" customHeight="1" x14ac:dyDescent="0.15">
      <c r="A9" s="47" t="s">
        <v>11</v>
      </c>
      <c r="B9" s="10" t="s">
        <v>12</v>
      </c>
      <c r="C9" s="16">
        <f>SUM(C10:C12)</f>
        <v>80</v>
      </c>
      <c r="D9" s="16">
        <f>SUM(D10:D12)</f>
        <v>80</v>
      </c>
      <c r="E9" s="16">
        <f>SUM(E10:E12)</f>
        <v>0</v>
      </c>
      <c r="F9" s="26"/>
    </row>
    <row r="10" spans="1:6" s="2" customFormat="1" ht="17.25" customHeight="1" x14ac:dyDescent="0.15">
      <c r="A10" s="48"/>
      <c r="B10" s="13" t="s">
        <v>124</v>
      </c>
      <c r="C10" s="31">
        <f>D10+E10</f>
        <v>16</v>
      </c>
      <c r="D10" s="14">
        <v>16</v>
      </c>
      <c r="E10" s="12"/>
      <c r="F10" s="27"/>
    </row>
    <row r="11" spans="1:6" ht="17.25" customHeight="1" x14ac:dyDescent="0.15">
      <c r="A11" s="48"/>
      <c r="B11" s="13" t="s">
        <v>13</v>
      </c>
      <c r="C11" s="31">
        <f>D11+E11</f>
        <v>21</v>
      </c>
      <c r="D11" s="14">
        <f>VLOOKUP(B11,附件2!$B$7:$M$100,12,0)</f>
        <v>21</v>
      </c>
      <c r="E11" s="12"/>
      <c r="F11" s="28"/>
    </row>
    <row r="12" spans="1:6" ht="17.25" customHeight="1" x14ac:dyDescent="0.15">
      <c r="A12" s="49"/>
      <c r="B12" s="13" t="s">
        <v>14</v>
      </c>
      <c r="C12" s="31">
        <f>D12+E12</f>
        <v>43</v>
      </c>
      <c r="D12" s="14">
        <f>VLOOKUP(B12,附件2!$B$7:$M$100,12,0)</f>
        <v>43</v>
      </c>
      <c r="E12" s="12"/>
      <c r="F12" s="28"/>
    </row>
    <row r="13" spans="1:6" s="2" customFormat="1" ht="17.25" customHeight="1" x14ac:dyDescent="0.15">
      <c r="A13" s="47" t="s">
        <v>15</v>
      </c>
      <c r="B13" s="10" t="s">
        <v>16</v>
      </c>
      <c r="C13" s="16">
        <f>SUM(C14:C19)</f>
        <v>654</v>
      </c>
      <c r="D13" s="16">
        <f>SUM(D14:D19)</f>
        <v>254</v>
      </c>
      <c r="E13" s="16">
        <f>SUM(E14:E19)</f>
        <v>400</v>
      </c>
      <c r="F13" s="26"/>
    </row>
    <row r="14" spans="1:6" s="2" customFormat="1" ht="17.25" customHeight="1" x14ac:dyDescent="0.15">
      <c r="A14" s="48"/>
      <c r="B14" s="13" t="s">
        <v>125</v>
      </c>
      <c r="C14" s="31">
        <f t="shared" ref="C14:C19" si="1">D14+E14</f>
        <v>51</v>
      </c>
      <c r="D14" s="14">
        <f>VLOOKUP(B14,附件2!$B$7:$M$100,12,0)</f>
        <v>51</v>
      </c>
      <c r="E14" s="12"/>
      <c r="F14" s="27"/>
    </row>
    <row r="15" spans="1:6" s="2" customFormat="1" ht="17.25" customHeight="1" x14ac:dyDescent="0.15">
      <c r="A15" s="48"/>
      <c r="B15" s="13" t="s">
        <v>17</v>
      </c>
      <c r="C15" s="31">
        <f t="shared" si="1"/>
        <v>45</v>
      </c>
      <c r="D15" s="14">
        <f>VLOOKUP(B15,附件2!$B$7:$M$100,12,0)</f>
        <v>45</v>
      </c>
      <c r="E15" s="12"/>
      <c r="F15" s="26"/>
    </row>
    <row r="16" spans="1:6" s="2" customFormat="1" ht="17.25" customHeight="1" x14ac:dyDescent="0.15">
      <c r="A16" s="48"/>
      <c r="B16" s="13" t="s">
        <v>18</v>
      </c>
      <c r="C16" s="31">
        <f t="shared" si="1"/>
        <v>10</v>
      </c>
      <c r="D16" s="14">
        <f>VLOOKUP(B16,附件2!$B$7:$M$100,12,0)</f>
        <v>10</v>
      </c>
      <c r="E16" s="12"/>
      <c r="F16" s="26"/>
    </row>
    <row r="17" spans="1:6" s="2" customFormat="1" ht="17.25" customHeight="1" x14ac:dyDescent="0.15">
      <c r="A17" s="48"/>
      <c r="B17" s="13" t="s">
        <v>19</v>
      </c>
      <c r="C17" s="31">
        <f t="shared" si="1"/>
        <v>88</v>
      </c>
      <c r="D17" s="14">
        <f>VLOOKUP(B17,附件2!$B$7:$M$100,12,0)</f>
        <v>88</v>
      </c>
      <c r="E17" s="12"/>
      <c r="F17" s="26"/>
    </row>
    <row r="18" spans="1:6" s="2" customFormat="1" ht="17.25" customHeight="1" x14ac:dyDescent="0.15">
      <c r="A18" s="48"/>
      <c r="B18" s="13" t="s">
        <v>20</v>
      </c>
      <c r="C18" s="31">
        <f t="shared" si="1"/>
        <v>31</v>
      </c>
      <c r="D18" s="14">
        <f>VLOOKUP(B18,附件2!$B$7:$M$100,12,0)</f>
        <v>31</v>
      </c>
      <c r="E18" s="12"/>
      <c r="F18" s="26"/>
    </row>
    <row r="19" spans="1:6" s="2" customFormat="1" ht="17.25" customHeight="1" x14ac:dyDescent="0.15">
      <c r="A19" s="49"/>
      <c r="B19" s="13" t="s">
        <v>21</v>
      </c>
      <c r="C19" s="31">
        <f t="shared" si="1"/>
        <v>429</v>
      </c>
      <c r="D19" s="14">
        <f>VLOOKUP(B19,附件2!$B$7:$M$100,12,0)</f>
        <v>29</v>
      </c>
      <c r="E19" s="12">
        <v>400</v>
      </c>
      <c r="F19" s="26"/>
    </row>
    <row r="20" spans="1:6" s="2" customFormat="1" ht="17.25" customHeight="1" x14ac:dyDescent="0.15">
      <c r="A20" s="47" t="s">
        <v>22</v>
      </c>
      <c r="B20" s="10" t="s">
        <v>23</v>
      </c>
      <c r="C20" s="16">
        <f>SUM(C21:C28)</f>
        <v>284</v>
      </c>
      <c r="D20" s="16">
        <f>SUM(D21:D28)</f>
        <v>284</v>
      </c>
      <c r="E20" s="16">
        <f>SUM(E21:E28)</f>
        <v>0</v>
      </c>
      <c r="F20" s="26"/>
    </row>
    <row r="21" spans="1:6" s="2" customFormat="1" ht="17.25" customHeight="1" x14ac:dyDescent="0.15">
      <c r="A21" s="48"/>
      <c r="B21" s="13" t="s">
        <v>126</v>
      </c>
      <c r="C21" s="31">
        <f t="shared" ref="C21:C28" si="2">D21+E21</f>
        <v>67</v>
      </c>
      <c r="D21" s="14">
        <f>VLOOKUP(B21,附件2!$B$7:$M$100,12,0)</f>
        <v>67</v>
      </c>
      <c r="E21" s="12"/>
      <c r="F21" s="27"/>
    </row>
    <row r="22" spans="1:6" s="2" customFormat="1" ht="17.25" customHeight="1" x14ac:dyDescent="0.15">
      <c r="A22" s="48"/>
      <c r="B22" s="18" t="s">
        <v>24</v>
      </c>
      <c r="C22" s="31">
        <f t="shared" si="2"/>
        <v>32</v>
      </c>
      <c r="D22" s="14">
        <f>VLOOKUP(B22,附件2!$B$7:$M$100,12,0)</f>
        <v>32</v>
      </c>
      <c r="E22" s="12"/>
      <c r="F22" s="26"/>
    </row>
    <row r="23" spans="1:6" s="2" customFormat="1" ht="17.25" customHeight="1" x14ac:dyDescent="0.15">
      <c r="A23" s="48"/>
      <c r="B23" s="13" t="s">
        <v>25</v>
      </c>
      <c r="C23" s="31">
        <f t="shared" si="2"/>
        <v>32</v>
      </c>
      <c r="D23" s="14">
        <f>VLOOKUP(B23,附件2!$B$7:$M$100,12,0)</f>
        <v>32</v>
      </c>
      <c r="E23" s="12"/>
      <c r="F23" s="26"/>
    </row>
    <row r="24" spans="1:6" ht="17.25" customHeight="1" x14ac:dyDescent="0.15">
      <c r="A24" s="48"/>
      <c r="B24" s="18" t="s">
        <v>26</v>
      </c>
      <c r="C24" s="31">
        <f t="shared" si="2"/>
        <v>29</v>
      </c>
      <c r="D24" s="14">
        <f>VLOOKUP(B24,附件2!$B$7:$M$100,12,0)</f>
        <v>29</v>
      </c>
      <c r="E24" s="12"/>
      <c r="F24" s="28"/>
    </row>
    <row r="25" spans="1:6" ht="17.25" customHeight="1" x14ac:dyDescent="0.15">
      <c r="A25" s="48"/>
      <c r="B25" s="18" t="s">
        <v>27</v>
      </c>
      <c r="C25" s="31">
        <f t="shared" si="2"/>
        <v>29</v>
      </c>
      <c r="D25" s="14">
        <f>VLOOKUP(B25,附件2!$B$7:$M$100,12,0)</f>
        <v>29</v>
      </c>
      <c r="E25" s="12"/>
      <c r="F25" s="28"/>
    </row>
    <row r="26" spans="1:6" s="2" customFormat="1" ht="17.25" customHeight="1" x14ac:dyDescent="0.15">
      <c r="A26" s="48"/>
      <c r="B26" s="13" t="s">
        <v>28</v>
      </c>
      <c r="C26" s="31">
        <f t="shared" si="2"/>
        <v>29</v>
      </c>
      <c r="D26" s="14">
        <f>VLOOKUP(B26,附件2!$B$7:$M$100,12,0)</f>
        <v>29</v>
      </c>
      <c r="E26" s="12"/>
      <c r="F26" s="26"/>
    </row>
    <row r="27" spans="1:6" s="2" customFormat="1" ht="17.25" customHeight="1" x14ac:dyDescent="0.15">
      <c r="A27" s="48"/>
      <c r="B27" s="18" t="s">
        <v>29</v>
      </c>
      <c r="C27" s="31">
        <f t="shared" si="2"/>
        <v>34</v>
      </c>
      <c r="D27" s="14">
        <f>VLOOKUP(B27,附件2!$B$7:$M$100,12,0)</f>
        <v>34</v>
      </c>
      <c r="E27" s="12"/>
      <c r="F27" s="26"/>
    </row>
    <row r="28" spans="1:6" s="2" customFormat="1" ht="17.25" customHeight="1" x14ac:dyDescent="0.15">
      <c r="A28" s="49"/>
      <c r="B28" s="13" t="s">
        <v>30</v>
      </c>
      <c r="C28" s="31">
        <f t="shared" si="2"/>
        <v>32</v>
      </c>
      <c r="D28" s="14">
        <f>VLOOKUP(B28,附件2!$B$7:$M$100,12,0)</f>
        <v>32</v>
      </c>
      <c r="E28" s="12"/>
      <c r="F28" s="26"/>
    </row>
    <row r="29" spans="1:6" s="2" customFormat="1" ht="17.25" customHeight="1" x14ac:dyDescent="0.15">
      <c r="A29" s="47" t="s">
        <v>31</v>
      </c>
      <c r="B29" s="10" t="s">
        <v>32</v>
      </c>
      <c r="C29" s="16">
        <f>SUM(C30:C39)</f>
        <v>337</v>
      </c>
      <c r="D29" s="16">
        <f>SUM(D30:D39)</f>
        <v>337</v>
      </c>
      <c r="E29" s="16">
        <f>SUM(E30:E39)</f>
        <v>0</v>
      </c>
      <c r="F29" s="26"/>
    </row>
    <row r="30" spans="1:6" s="2" customFormat="1" ht="17.25" customHeight="1" x14ac:dyDescent="0.15">
      <c r="A30" s="48"/>
      <c r="B30" s="13" t="s">
        <v>127</v>
      </c>
      <c r="C30" s="31">
        <f t="shared" ref="C30:C39" si="3">D30+E30</f>
        <v>34</v>
      </c>
      <c r="D30" s="14">
        <f>VLOOKUP(B30,附件2!$B$7:$M$100,12,0)</f>
        <v>34</v>
      </c>
      <c r="E30" s="12"/>
      <c r="F30" s="27"/>
    </row>
    <row r="31" spans="1:6" ht="17.25" customHeight="1" x14ac:dyDescent="0.15">
      <c r="A31" s="48"/>
      <c r="B31" s="18" t="s">
        <v>33</v>
      </c>
      <c r="C31" s="31">
        <f t="shared" si="3"/>
        <v>32</v>
      </c>
      <c r="D31" s="14">
        <f>VLOOKUP(B31,附件2!$B$7:$M$100,12,0)</f>
        <v>32</v>
      </c>
      <c r="E31" s="12"/>
      <c r="F31" s="28"/>
    </row>
    <row r="32" spans="1:6" ht="17.25" customHeight="1" x14ac:dyDescent="0.15">
      <c r="A32" s="48"/>
      <c r="B32" s="18" t="s">
        <v>34</v>
      </c>
      <c r="C32" s="31">
        <f t="shared" si="3"/>
        <v>34</v>
      </c>
      <c r="D32" s="14">
        <f>VLOOKUP(B32,附件2!$B$7:$M$100,12,0)</f>
        <v>34</v>
      </c>
      <c r="E32" s="12"/>
      <c r="F32" s="28"/>
    </row>
    <row r="33" spans="1:6" ht="17.25" customHeight="1" x14ac:dyDescent="0.15">
      <c r="A33" s="48"/>
      <c r="B33" s="13" t="s">
        <v>35</v>
      </c>
      <c r="C33" s="31">
        <f t="shared" si="3"/>
        <v>67</v>
      </c>
      <c r="D33" s="14">
        <f>VLOOKUP(B33,附件2!$B$7:$M$100,12,0)</f>
        <v>67</v>
      </c>
      <c r="E33" s="12"/>
      <c r="F33" s="28"/>
    </row>
    <row r="34" spans="1:6" ht="17.25" customHeight="1" x14ac:dyDescent="0.15">
      <c r="A34" s="48"/>
      <c r="B34" s="18" t="s">
        <v>36</v>
      </c>
      <c r="C34" s="31">
        <f t="shared" si="3"/>
        <v>34</v>
      </c>
      <c r="D34" s="14">
        <f>VLOOKUP(B34,附件2!$B$7:$M$100,12,0)</f>
        <v>34</v>
      </c>
      <c r="E34" s="12"/>
      <c r="F34" s="28"/>
    </row>
    <row r="35" spans="1:6" ht="17.25" customHeight="1" x14ac:dyDescent="0.15">
      <c r="A35" s="48"/>
      <c r="B35" s="18" t="s">
        <v>37</v>
      </c>
      <c r="C35" s="31">
        <f t="shared" si="3"/>
        <v>34</v>
      </c>
      <c r="D35" s="14">
        <f>VLOOKUP(B35,附件2!$B$7:$M$100,12,0)</f>
        <v>34</v>
      </c>
      <c r="E35" s="12"/>
      <c r="F35" s="28"/>
    </row>
    <row r="36" spans="1:6" ht="17.25" customHeight="1" x14ac:dyDescent="0.15">
      <c r="A36" s="48"/>
      <c r="B36" s="18" t="s">
        <v>38</v>
      </c>
      <c r="C36" s="31">
        <f t="shared" si="3"/>
        <v>34</v>
      </c>
      <c r="D36" s="14">
        <f>VLOOKUP(B36,附件2!$B$7:$M$100,12,0)</f>
        <v>34</v>
      </c>
      <c r="E36" s="12"/>
      <c r="F36" s="28"/>
    </row>
    <row r="37" spans="1:6" ht="17.25" customHeight="1" x14ac:dyDescent="0.15">
      <c r="A37" s="48"/>
      <c r="B37" s="13" t="s">
        <v>39</v>
      </c>
      <c r="C37" s="31">
        <f t="shared" si="3"/>
        <v>34</v>
      </c>
      <c r="D37" s="14">
        <f>VLOOKUP(B37,附件2!$B$7:$M$100,12,0)</f>
        <v>34</v>
      </c>
      <c r="E37" s="12"/>
      <c r="F37" s="28"/>
    </row>
    <row r="38" spans="1:6" s="2" customFormat="1" ht="17.25" customHeight="1" x14ac:dyDescent="0.15">
      <c r="A38" s="48"/>
      <c r="B38" s="13" t="s">
        <v>40</v>
      </c>
      <c r="C38" s="31">
        <f t="shared" si="3"/>
        <v>17</v>
      </c>
      <c r="D38" s="14">
        <f>VLOOKUP(B38,附件2!$B$7:$M$100,12,0)</f>
        <v>17</v>
      </c>
      <c r="E38" s="12"/>
      <c r="F38" s="26"/>
    </row>
    <row r="39" spans="1:6" s="2" customFormat="1" ht="17.25" customHeight="1" x14ac:dyDescent="0.15">
      <c r="A39" s="49"/>
      <c r="B39" s="18" t="s">
        <v>41</v>
      </c>
      <c r="C39" s="31">
        <f t="shared" si="3"/>
        <v>17</v>
      </c>
      <c r="D39" s="14">
        <f>VLOOKUP(B39,附件2!$B$7:$M$100,12,0)</f>
        <v>17</v>
      </c>
      <c r="E39" s="12"/>
      <c r="F39" s="26"/>
    </row>
    <row r="40" spans="1:6" s="2" customFormat="1" ht="17.25" customHeight="1" x14ac:dyDescent="0.15">
      <c r="A40" s="47" t="s">
        <v>42</v>
      </c>
      <c r="B40" s="10" t="s">
        <v>43</v>
      </c>
      <c r="C40" s="16">
        <f>SUM(C41:C47)</f>
        <v>188</v>
      </c>
      <c r="D40" s="16">
        <f>SUM(D41:D47)</f>
        <v>188</v>
      </c>
      <c r="E40" s="16">
        <f>SUM(E41:E47)</f>
        <v>0</v>
      </c>
      <c r="F40" s="26"/>
    </row>
    <row r="41" spans="1:6" s="2" customFormat="1" ht="17.25" customHeight="1" x14ac:dyDescent="0.15">
      <c r="A41" s="48"/>
      <c r="B41" s="13" t="s">
        <v>128</v>
      </c>
      <c r="C41" s="31">
        <f t="shared" ref="C41:C47" si="4">D41+E41</f>
        <v>17</v>
      </c>
      <c r="D41" s="14">
        <f>VLOOKUP(B41,附件2!$B$7:$M$100,12,0)</f>
        <v>17</v>
      </c>
      <c r="E41" s="12"/>
      <c r="F41" s="27"/>
    </row>
    <row r="42" spans="1:6" s="2" customFormat="1" ht="17.25" customHeight="1" x14ac:dyDescent="0.15">
      <c r="A42" s="48"/>
      <c r="B42" s="18" t="s">
        <v>44</v>
      </c>
      <c r="C42" s="31">
        <f t="shared" si="4"/>
        <v>25</v>
      </c>
      <c r="D42" s="14">
        <f>VLOOKUP(B42,附件2!$B$7:$M$100,12,0)</f>
        <v>25</v>
      </c>
      <c r="E42" s="12"/>
      <c r="F42" s="26"/>
    </row>
    <row r="43" spans="1:6" s="2" customFormat="1" ht="17.25" customHeight="1" x14ac:dyDescent="0.15">
      <c r="A43" s="48"/>
      <c r="B43" s="13" t="s">
        <v>45</v>
      </c>
      <c r="C43" s="31">
        <f t="shared" si="4"/>
        <v>34</v>
      </c>
      <c r="D43" s="14">
        <f>VLOOKUP(B43,附件2!$B$7:$M$100,12,0)</f>
        <v>34</v>
      </c>
      <c r="E43" s="12"/>
      <c r="F43" s="26"/>
    </row>
    <row r="44" spans="1:6" ht="17.25" customHeight="1" x14ac:dyDescent="0.15">
      <c r="A44" s="48"/>
      <c r="B44" s="18" t="s">
        <v>46</v>
      </c>
      <c r="C44" s="31">
        <f t="shared" si="4"/>
        <v>25</v>
      </c>
      <c r="D44" s="14">
        <f>VLOOKUP(B44,附件2!$B$7:$M$100,12,0)</f>
        <v>25</v>
      </c>
      <c r="E44" s="12"/>
      <c r="F44" s="28"/>
    </row>
    <row r="45" spans="1:6" ht="17.25" customHeight="1" x14ac:dyDescent="0.15">
      <c r="A45" s="48"/>
      <c r="B45" s="18" t="s">
        <v>47</v>
      </c>
      <c r="C45" s="31">
        <f t="shared" si="4"/>
        <v>29</v>
      </c>
      <c r="D45" s="14">
        <f>VLOOKUP(B45,附件2!$B$7:$M$100,12,0)</f>
        <v>29</v>
      </c>
      <c r="E45" s="12"/>
      <c r="F45" s="28"/>
    </row>
    <row r="46" spans="1:6" ht="17.25" customHeight="1" x14ac:dyDescent="0.15">
      <c r="A46" s="48"/>
      <c r="B46" s="13" t="s">
        <v>48</v>
      </c>
      <c r="C46" s="31">
        <f t="shared" si="4"/>
        <v>29</v>
      </c>
      <c r="D46" s="14">
        <f>VLOOKUP(B46,附件2!$B$7:$M$100,12,0)</f>
        <v>29</v>
      </c>
      <c r="E46" s="12"/>
      <c r="F46" s="28"/>
    </row>
    <row r="47" spans="1:6" s="2" customFormat="1" ht="17.25" customHeight="1" x14ac:dyDescent="0.15">
      <c r="A47" s="49"/>
      <c r="B47" s="13" t="s">
        <v>49</v>
      </c>
      <c r="C47" s="31">
        <f t="shared" si="4"/>
        <v>29</v>
      </c>
      <c r="D47" s="14">
        <f>VLOOKUP(B47,附件2!$B$7:$M$100,12,0)</f>
        <v>29</v>
      </c>
      <c r="E47" s="12"/>
      <c r="F47" s="26"/>
    </row>
    <row r="48" spans="1:6" s="2" customFormat="1" ht="17.25" customHeight="1" x14ac:dyDescent="0.15">
      <c r="A48" s="47" t="s">
        <v>50</v>
      </c>
      <c r="B48" s="10" t="s">
        <v>51</v>
      </c>
      <c r="C48" s="16">
        <f>SUM(C49:C55)</f>
        <v>208</v>
      </c>
      <c r="D48" s="16">
        <f>SUM(D49:D55)</f>
        <v>208</v>
      </c>
      <c r="E48" s="16">
        <f>SUM(E49:E55)</f>
        <v>0</v>
      </c>
      <c r="F48" s="26"/>
    </row>
    <row r="49" spans="1:6" s="2" customFormat="1" ht="17.25" customHeight="1" x14ac:dyDescent="0.15">
      <c r="A49" s="48"/>
      <c r="B49" s="18" t="s">
        <v>52</v>
      </c>
      <c r="C49" s="31">
        <f t="shared" ref="C49:C55" si="5">D49+E49</f>
        <v>29</v>
      </c>
      <c r="D49" s="14">
        <f>VLOOKUP(B49,附件2!$B$7:$M$100,12,0)</f>
        <v>29</v>
      </c>
      <c r="E49" s="12"/>
      <c r="F49" s="26"/>
    </row>
    <row r="50" spans="1:6" s="2" customFormat="1" ht="17.25" customHeight="1" x14ac:dyDescent="0.15">
      <c r="A50" s="48"/>
      <c r="B50" s="18" t="s">
        <v>53</v>
      </c>
      <c r="C50" s="31">
        <f t="shared" si="5"/>
        <v>29</v>
      </c>
      <c r="D50" s="14">
        <f>VLOOKUP(B50,附件2!$B$7:$M$100,12,0)</f>
        <v>29</v>
      </c>
      <c r="E50" s="12"/>
      <c r="F50" s="26"/>
    </row>
    <row r="51" spans="1:6" ht="17.25" customHeight="1" x14ac:dyDescent="0.15">
      <c r="A51" s="48"/>
      <c r="B51" s="18" t="s">
        <v>54</v>
      </c>
      <c r="C51" s="31">
        <f t="shared" si="5"/>
        <v>29</v>
      </c>
      <c r="D51" s="14">
        <f>VLOOKUP(B51,附件2!$B$7:$M$100,12,0)</f>
        <v>29</v>
      </c>
      <c r="E51" s="12"/>
      <c r="F51" s="28"/>
    </row>
    <row r="52" spans="1:6" ht="17.25" customHeight="1" x14ac:dyDescent="0.15">
      <c r="A52" s="48"/>
      <c r="B52" s="13" t="s">
        <v>55</v>
      </c>
      <c r="C52" s="31">
        <f t="shared" si="5"/>
        <v>29</v>
      </c>
      <c r="D52" s="14">
        <f>VLOOKUP(B52,附件2!$B$7:$M$100,12,0)</f>
        <v>29</v>
      </c>
      <c r="E52" s="12"/>
      <c r="F52" s="28"/>
    </row>
    <row r="53" spans="1:6" ht="17.25" customHeight="1" x14ac:dyDescent="0.15">
      <c r="A53" s="48"/>
      <c r="B53" s="13" t="s">
        <v>56</v>
      </c>
      <c r="C53" s="31">
        <f t="shared" si="5"/>
        <v>29</v>
      </c>
      <c r="D53" s="14">
        <f>VLOOKUP(B53,附件2!$B$7:$M$100,12,0)</f>
        <v>29</v>
      </c>
      <c r="E53" s="12"/>
      <c r="F53" s="28"/>
    </row>
    <row r="54" spans="1:6" ht="17.25" customHeight="1" x14ac:dyDescent="0.15">
      <c r="A54" s="48"/>
      <c r="B54" s="18" t="s">
        <v>57</v>
      </c>
      <c r="C54" s="31">
        <f t="shared" si="5"/>
        <v>29</v>
      </c>
      <c r="D54" s="14">
        <f>VLOOKUP(B54,附件2!$B$7:$M$100,12,0)</f>
        <v>29</v>
      </c>
      <c r="E54" s="12"/>
      <c r="F54" s="28"/>
    </row>
    <row r="55" spans="1:6" ht="17.25" customHeight="1" x14ac:dyDescent="0.15">
      <c r="A55" s="49"/>
      <c r="B55" s="18" t="s">
        <v>58</v>
      </c>
      <c r="C55" s="31">
        <f t="shared" si="5"/>
        <v>34</v>
      </c>
      <c r="D55" s="14">
        <f>VLOOKUP(B55,附件2!$B$7:$M$100,12,0)</f>
        <v>34</v>
      </c>
      <c r="E55" s="12"/>
      <c r="F55" s="28"/>
    </row>
    <row r="56" spans="1:6" s="2" customFormat="1" ht="17.25" customHeight="1" x14ac:dyDescent="0.15">
      <c r="A56" s="47" t="s">
        <v>59</v>
      </c>
      <c r="B56" s="19" t="s">
        <v>60</v>
      </c>
      <c r="C56" s="16">
        <f>SUM(C57:C58)</f>
        <v>50</v>
      </c>
      <c r="D56" s="16">
        <f>SUM(D57:D58)</f>
        <v>50</v>
      </c>
      <c r="E56" s="16">
        <f>SUM(E57:E58)</f>
        <v>0</v>
      </c>
      <c r="F56" s="26"/>
    </row>
    <row r="57" spans="1:6" s="2" customFormat="1" ht="17.25" customHeight="1" x14ac:dyDescent="0.15">
      <c r="A57" s="48"/>
      <c r="B57" s="13" t="s">
        <v>129</v>
      </c>
      <c r="C57" s="31">
        <f>D57+E57</f>
        <v>15</v>
      </c>
      <c r="D57" s="14">
        <f>VLOOKUP(B57,附件2!$B$7:$M$100,12,0)</f>
        <v>15</v>
      </c>
      <c r="E57" s="12"/>
      <c r="F57" s="27"/>
    </row>
    <row r="58" spans="1:6" s="2" customFormat="1" ht="17.25" customHeight="1" x14ac:dyDescent="0.15">
      <c r="A58" s="49"/>
      <c r="B58" s="13" t="s">
        <v>61</v>
      </c>
      <c r="C58" s="31">
        <f>D58+E58</f>
        <v>35</v>
      </c>
      <c r="D58" s="14">
        <f>VLOOKUP(B58,附件2!$B$7:$M$100,12,0)</f>
        <v>35</v>
      </c>
      <c r="E58" s="12"/>
      <c r="F58" s="26"/>
    </row>
    <row r="59" spans="1:6" s="2" customFormat="1" ht="17.25" customHeight="1" x14ac:dyDescent="0.15">
      <c r="A59" s="47" t="s">
        <v>62</v>
      </c>
      <c r="B59" s="10" t="s">
        <v>63</v>
      </c>
      <c r="C59" s="16">
        <f>SUM(C60:C63)</f>
        <v>120</v>
      </c>
      <c r="D59" s="16">
        <f>SUM(D60:D63)</f>
        <v>120</v>
      </c>
      <c r="E59" s="16">
        <f>SUM(E60:E63)</f>
        <v>0</v>
      </c>
      <c r="F59" s="26"/>
    </row>
    <row r="60" spans="1:6" s="2" customFormat="1" ht="17.25" customHeight="1" x14ac:dyDescent="0.15">
      <c r="A60" s="48"/>
      <c r="B60" s="13" t="s">
        <v>130</v>
      </c>
      <c r="C60" s="31">
        <f>D60+E60</f>
        <v>18</v>
      </c>
      <c r="D60" s="14">
        <f>VLOOKUP(B60,附件2!$B$7:$M$100,12,0)</f>
        <v>18</v>
      </c>
      <c r="E60" s="12"/>
      <c r="F60" s="27"/>
    </row>
    <row r="61" spans="1:6" s="2" customFormat="1" ht="17.25" customHeight="1" x14ac:dyDescent="0.15">
      <c r="A61" s="48"/>
      <c r="B61" s="13" t="s">
        <v>64</v>
      </c>
      <c r="C61" s="31">
        <f>D61+E61</f>
        <v>14</v>
      </c>
      <c r="D61" s="14">
        <f>VLOOKUP(B61,附件2!$B$7:$M$100,12,0)</f>
        <v>14</v>
      </c>
      <c r="E61" s="12"/>
      <c r="F61" s="26"/>
    </row>
    <row r="62" spans="1:6" s="2" customFormat="1" ht="17.25" customHeight="1" x14ac:dyDescent="0.15">
      <c r="A62" s="48"/>
      <c r="B62" s="18" t="s">
        <v>65</v>
      </c>
      <c r="C62" s="31">
        <f>D62+E62</f>
        <v>21</v>
      </c>
      <c r="D62" s="14">
        <f>VLOOKUP(B62,附件2!$B$7:$M$100,12,0)</f>
        <v>21</v>
      </c>
      <c r="E62" s="12"/>
      <c r="F62" s="26"/>
    </row>
    <row r="63" spans="1:6" s="2" customFormat="1" ht="17.25" customHeight="1" x14ac:dyDescent="0.15">
      <c r="A63" s="49"/>
      <c r="B63" s="18" t="s">
        <v>66</v>
      </c>
      <c r="C63" s="31">
        <f>D63+E63</f>
        <v>67</v>
      </c>
      <c r="D63" s="14">
        <f>VLOOKUP(B63,附件2!$B$7:$M$100,12,0)</f>
        <v>67</v>
      </c>
      <c r="E63" s="12"/>
      <c r="F63" s="26"/>
    </row>
    <row r="64" spans="1:6" s="2" customFormat="1" ht="17.25" customHeight="1" x14ac:dyDescent="0.15">
      <c r="A64" s="47" t="s">
        <v>67</v>
      </c>
      <c r="B64" s="10" t="s">
        <v>68</v>
      </c>
      <c r="C64" s="16">
        <f>SUM(C65:C75)</f>
        <v>290</v>
      </c>
      <c r="D64" s="16">
        <f>SUM(D65:D75)</f>
        <v>290</v>
      </c>
      <c r="E64" s="16">
        <f>SUM(E65:E75)</f>
        <v>0</v>
      </c>
      <c r="F64" s="26"/>
    </row>
    <row r="65" spans="1:6" s="2" customFormat="1" ht="17.25" customHeight="1" x14ac:dyDescent="0.15">
      <c r="A65" s="48"/>
      <c r="B65" s="18" t="s">
        <v>69</v>
      </c>
      <c r="C65" s="31">
        <f t="shared" ref="C65:C75" si="6">D65+E65</f>
        <v>21</v>
      </c>
      <c r="D65" s="14">
        <f>VLOOKUP(B65,附件2!$B$7:$M$100,12,0)</f>
        <v>21</v>
      </c>
      <c r="E65" s="12"/>
      <c r="F65" s="26"/>
    </row>
    <row r="66" spans="1:6" s="2" customFormat="1" ht="17.25" customHeight="1" x14ac:dyDescent="0.15">
      <c r="A66" s="48"/>
      <c r="B66" s="18" t="s">
        <v>70</v>
      </c>
      <c r="C66" s="31">
        <f t="shared" si="6"/>
        <v>17</v>
      </c>
      <c r="D66" s="14">
        <f>VLOOKUP(B66,附件2!$B$7:$M$100,12,0)</f>
        <v>17</v>
      </c>
      <c r="E66" s="12"/>
      <c r="F66" s="26"/>
    </row>
    <row r="67" spans="1:6" s="2" customFormat="1" ht="17.25" customHeight="1" x14ac:dyDescent="0.15">
      <c r="A67" s="48"/>
      <c r="B67" s="13" t="s">
        <v>71</v>
      </c>
      <c r="C67" s="31">
        <f t="shared" si="6"/>
        <v>29</v>
      </c>
      <c r="D67" s="14">
        <f>VLOOKUP(B67,附件2!$B$7:$M$100,12,0)</f>
        <v>29</v>
      </c>
      <c r="E67" s="12"/>
      <c r="F67" s="26"/>
    </row>
    <row r="68" spans="1:6" s="2" customFormat="1" ht="17.25" customHeight="1" x14ac:dyDescent="0.15">
      <c r="A68" s="48"/>
      <c r="B68" s="18" t="s">
        <v>72</v>
      </c>
      <c r="C68" s="31">
        <f t="shared" si="6"/>
        <v>29</v>
      </c>
      <c r="D68" s="14">
        <f>VLOOKUP(B68,附件2!$B$7:$M$100,12,0)</f>
        <v>29</v>
      </c>
      <c r="E68" s="12"/>
      <c r="F68" s="26"/>
    </row>
    <row r="69" spans="1:6" s="2" customFormat="1" ht="17.25" customHeight="1" x14ac:dyDescent="0.15">
      <c r="A69" s="48"/>
      <c r="B69" s="18" t="s">
        <v>73</v>
      </c>
      <c r="C69" s="31">
        <f t="shared" si="6"/>
        <v>34</v>
      </c>
      <c r="D69" s="14">
        <f>VLOOKUP(B69,附件2!$B$7:$M$100,12,0)</f>
        <v>34</v>
      </c>
      <c r="E69" s="12"/>
      <c r="F69" s="26"/>
    </row>
    <row r="70" spans="1:6" s="2" customFormat="1" ht="17.25" customHeight="1" x14ac:dyDescent="0.15">
      <c r="A70" s="48"/>
      <c r="B70" s="18" t="s">
        <v>74</v>
      </c>
      <c r="C70" s="31">
        <f t="shared" si="6"/>
        <v>17</v>
      </c>
      <c r="D70" s="14">
        <f>VLOOKUP(B70,附件2!$B$7:$M$100,12,0)</f>
        <v>17</v>
      </c>
      <c r="E70" s="12"/>
      <c r="F70" s="26"/>
    </row>
    <row r="71" spans="1:6" s="2" customFormat="1" ht="17.25" customHeight="1" x14ac:dyDescent="0.15">
      <c r="A71" s="48"/>
      <c r="B71" s="18" t="s">
        <v>75</v>
      </c>
      <c r="C71" s="31">
        <f t="shared" si="6"/>
        <v>34</v>
      </c>
      <c r="D71" s="14">
        <f>VLOOKUP(B71,附件2!$B$7:$M$100,12,0)</f>
        <v>34</v>
      </c>
      <c r="E71" s="12"/>
      <c r="F71" s="26"/>
    </row>
    <row r="72" spans="1:6" s="2" customFormat="1" ht="17.25" customHeight="1" x14ac:dyDescent="0.15">
      <c r="A72" s="48"/>
      <c r="B72" s="18" t="s">
        <v>76</v>
      </c>
      <c r="C72" s="31">
        <f t="shared" si="6"/>
        <v>29</v>
      </c>
      <c r="D72" s="14">
        <f>VLOOKUP(B72,附件2!$B$7:$M$100,12,0)</f>
        <v>29</v>
      </c>
      <c r="E72" s="12"/>
      <c r="F72" s="26"/>
    </row>
    <row r="73" spans="1:6" s="2" customFormat="1" ht="17.25" customHeight="1" x14ac:dyDescent="0.15">
      <c r="A73" s="48"/>
      <c r="B73" s="13" t="s">
        <v>77</v>
      </c>
      <c r="C73" s="31">
        <f t="shared" si="6"/>
        <v>34</v>
      </c>
      <c r="D73" s="14">
        <f>VLOOKUP(B73,附件2!$B$7:$M$100,12,0)</f>
        <v>34</v>
      </c>
      <c r="E73" s="12"/>
      <c r="F73" s="26"/>
    </row>
    <row r="74" spans="1:6" s="2" customFormat="1" ht="17.25" customHeight="1" x14ac:dyDescent="0.15">
      <c r="A74" s="48"/>
      <c r="B74" s="13" t="s">
        <v>78</v>
      </c>
      <c r="C74" s="31">
        <f t="shared" si="6"/>
        <v>17</v>
      </c>
      <c r="D74" s="14">
        <f>VLOOKUP(B74,附件2!$B$7:$M$100,12,0)</f>
        <v>17</v>
      </c>
      <c r="E74" s="12"/>
      <c r="F74" s="26"/>
    </row>
    <row r="75" spans="1:6" s="2" customFormat="1" ht="17.25" customHeight="1" x14ac:dyDescent="0.15">
      <c r="A75" s="49"/>
      <c r="B75" s="18" t="s">
        <v>79</v>
      </c>
      <c r="C75" s="31">
        <f t="shared" si="6"/>
        <v>29</v>
      </c>
      <c r="D75" s="14">
        <f>VLOOKUP(B75,附件2!$B$7:$M$100,12,0)</f>
        <v>29</v>
      </c>
      <c r="E75" s="12"/>
      <c r="F75" s="26"/>
    </row>
    <row r="76" spans="1:6" s="2" customFormat="1" ht="17.25" customHeight="1" x14ac:dyDescent="0.15">
      <c r="A76" s="47" t="s">
        <v>80</v>
      </c>
      <c r="B76" s="10" t="s">
        <v>81</v>
      </c>
      <c r="C76" s="29">
        <f>SUM(C77:C83)</f>
        <v>229</v>
      </c>
      <c r="D76" s="29">
        <f>SUM(D77:D83)</f>
        <v>229</v>
      </c>
      <c r="E76" s="29">
        <f>SUM(E77:E83)</f>
        <v>0</v>
      </c>
      <c r="F76" s="26"/>
    </row>
    <row r="77" spans="1:6" s="2" customFormat="1" ht="17.25" customHeight="1" x14ac:dyDescent="0.15">
      <c r="A77" s="48"/>
      <c r="B77" s="13" t="s">
        <v>131</v>
      </c>
      <c r="C77" s="31">
        <f t="shared" ref="C77:C83" si="7">D77+E77</f>
        <v>50</v>
      </c>
      <c r="D77" s="14">
        <f>VLOOKUP(B77,附件2!$B$7:$M$100,12,0)</f>
        <v>50</v>
      </c>
      <c r="E77" s="12"/>
      <c r="F77" s="26"/>
    </row>
    <row r="78" spans="1:6" s="2" customFormat="1" ht="17.25" customHeight="1" x14ac:dyDescent="0.15">
      <c r="A78" s="48"/>
      <c r="B78" s="13" t="s">
        <v>82</v>
      </c>
      <c r="C78" s="31">
        <f t="shared" si="7"/>
        <v>29</v>
      </c>
      <c r="D78" s="14">
        <f>VLOOKUP(B78,附件2!$B$7:$M$100,12,0)</f>
        <v>29</v>
      </c>
      <c r="E78" s="12"/>
      <c r="F78" s="26"/>
    </row>
    <row r="79" spans="1:6" s="2" customFormat="1" ht="17.25" customHeight="1" x14ac:dyDescent="0.15">
      <c r="A79" s="48"/>
      <c r="B79" s="13" t="s">
        <v>83</v>
      </c>
      <c r="C79" s="31">
        <f t="shared" si="7"/>
        <v>29</v>
      </c>
      <c r="D79" s="14">
        <f>VLOOKUP(B79,附件2!$B$7:$M$100,12,0)</f>
        <v>29</v>
      </c>
      <c r="E79" s="12"/>
      <c r="F79" s="26"/>
    </row>
    <row r="80" spans="1:6" s="2" customFormat="1" ht="17.25" customHeight="1" x14ac:dyDescent="0.15">
      <c r="A80" s="48"/>
      <c r="B80" s="18" t="s">
        <v>84</v>
      </c>
      <c r="C80" s="31">
        <f t="shared" si="7"/>
        <v>29</v>
      </c>
      <c r="D80" s="14">
        <f>VLOOKUP(B80,附件2!$B$7:$M$100,12,0)</f>
        <v>29</v>
      </c>
      <c r="E80" s="12"/>
      <c r="F80" s="26"/>
    </row>
    <row r="81" spans="1:6" s="2" customFormat="1" ht="17.25" customHeight="1" x14ac:dyDescent="0.15">
      <c r="A81" s="48"/>
      <c r="B81" s="18" t="s">
        <v>85</v>
      </c>
      <c r="C81" s="31">
        <f t="shared" si="7"/>
        <v>34</v>
      </c>
      <c r="D81" s="14">
        <f>VLOOKUP(B81,附件2!$B$7:$M$100,12,0)</f>
        <v>34</v>
      </c>
      <c r="E81" s="12"/>
      <c r="F81" s="26"/>
    </row>
    <row r="82" spans="1:6" s="2" customFormat="1" ht="17.25" customHeight="1" x14ac:dyDescent="0.15">
      <c r="A82" s="48"/>
      <c r="B82" s="18" t="s">
        <v>86</v>
      </c>
      <c r="C82" s="31">
        <f t="shared" si="7"/>
        <v>29</v>
      </c>
      <c r="D82" s="14">
        <f>VLOOKUP(B82,附件2!$B$7:$M$100,12,0)</f>
        <v>29</v>
      </c>
      <c r="E82" s="12"/>
      <c r="F82" s="26"/>
    </row>
    <row r="83" spans="1:6" s="2" customFormat="1" ht="17.25" customHeight="1" x14ac:dyDescent="0.15">
      <c r="A83" s="49"/>
      <c r="B83" s="18" t="s">
        <v>87</v>
      </c>
      <c r="C83" s="31">
        <f t="shared" si="7"/>
        <v>29</v>
      </c>
      <c r="D83" s="14">
        <f>VLOOKUP(B83,附件2!$B$7:$M$100,12,0)</f>
        <v>29</v>
      </c>
      <c r="E83" s="12"/>
      <c r="F83" s="26"/>
    </row>
    <row r="84" spans="1:6" s="2" customFormat="1" ht="17.25" customHeight="1" x14ac:dyDescent="0.15">
      <c r="A84" s="47" t="s">
        <v>88</v>
      </c>
      <c r="B84" s="10" t="s">
        <v>89</v>
      </c>
      <c r="C84" s="16">
        <f>SUM(C85:C90)</f>
        <v>157</v>
      </c>
      <c r="D84" s="16">
        <f>SUM(D85:D90)</f>
        <v>157</v>
      </c>
      <c r="E84" s="16">
        <f>SUM(E85:E90)</f>
        <v>0</v>
      </c>
      <c r="F84" s="26"/>
    </row>
    <row r="85" spans="1:6" s="2" customFormat="1" ht="17.25" customHeight="1" x14ac:dyDescent="0.15">
      <c r="A85" s="48"/>
      <c r="B85" s="13" t="s">
        <v>132</v>
      </c>
      <c r="C85" s="31">
        <f t="shared" ref="C85:C90" si="8">D85+E85</f>
        <v>14</v>
      </c>
      <c r="D85" s="14">
        <f>VLOOKUP(B85,附件2!$B$7:$M$100,12,0)</f>
        <v>14</v>
      </c>
      <c r="E85" s="12"/>
      <c r="F85" s="26"/>
    </row>
    <row r="86" spans="1:6" s="2" customFormat="1" ht="17.25" customHeight="1" x14ac:dyDescent="0.15">
      <c r="A86" s="48"/>
      <c r="B86" s="18" t="s">
        <v>90</v>
      </c>
      <c r="C86" s="31">
        <f t="shared" si="8"/>
        <v>28</v>
      </c>
      <c r="D86" s="14">
        <f>VLOOKUP(B86,附件2!$B$7:$M$100,12,0)</f>
        <v>28</v>
      </c>
      <c r="E86" s="12"/>
      <c r="F86" s="26"/>
    </row>
    <row r="87" spans="1:6" s="2" customFormat="1" ht="17.25" customHeight="1" x14ac:dyDescent="0.15">
      <c r="A87" s="48"/>
      <c r="B87" s="13" t="s">
        <v>91</v>
      </c>
      <c r="C87" s="31">
        <f t="shared" si="8"/>
        <v>28</v>
      </c>
      <c r="D87" s="14">
        <f>VLOOKUP(B87,附件2!$B$7:$M$100,12,0)</f>
        <v>28</v>
      </c>
      <c r="E87" s="12"/>
      <c r="F87" s="26"/>
    </row>
    <row r="88" spans="1:6" s="2" customFormat="1" ht="17.25" customHeight="1" x14ac:dyDescent="0.15">
      <c r="A88" s="48"/>
      <c r="B88" s="18" t="s">
        <v>92</v>
      </c>
      <c r="C88" s="31">
        <f t="shared" si="8"/>
        <v>25</v>
      </c>
      <c r="D88" s="14">
        <f>VLOOKUP(B88,附件2!$B$7:$M$100,12,0)</f>
        <v>25</v>
      </c>
      <c r="E88" s="12"/>
      <c r="F88" s="26"/>
    </row>
    <row r="89" spans="1:6" s="2" customFormat="1" ht="17.25" customHeight="1" x14ac:dyDescent="0.15">
      <c r="A89" s="48"/>
      <c r="B89" s="13" t="s">
        <v>93</v>
      </c>
      <c r="C89" s="31">
        <f t="shared" si="8"/>
        <v>28</v>
      </c>
      <c r="D89" s="14">
        <f>VLOOKUP(B89,附件2!$B$7:$M$100,12,0)</f>
        <v>28</v>
      </c>
      <c r="E89" s="12"/>
      <c r="F89" s="26"/>
    </row>
    <row r="90" spans="1:6" s="2" customFormat="1" ht="17.25" customHeight="1" x14ac:dyDescent="0.15">
      <c r="A90" s="49"/>
      <c r="B90" s="13" t="s">
        <v>94</v>
      </c>
      <c r="C90" s="31">
        <f t="shared" si="8"/>
        <v>34</v>
      </c>
      <c r="D90" s="14">
        <f>VLOOKUP(B90,附件2!$B$7:$M$100,12,0)</f>
        <v>34</v>
      </c>
      <c r="E90" s="12"/>
      <c r="F90" s="26"/>
    </row>
    <row r="91" spans="1:6" s="2" customFormat="1" ht="17.25" customHeight="1" x14ac:dyDescent="0.15">
      <c r="A91" s="47" t="s">
        <v>95</v>
      </c>
      <c r="B91" s="10" t="s">
        <v>96</v>
      </c>
      <c r="C91" s="16">
        <f>SUM(C92:C98)</f>
        <v>229</v>
      </c>
      <c r="D91" s="16">
        <f>SUM(D92:D98)</f>
        <v>229</v>
      </c>
      <c r="E91" s="16">
        <f>SUM(E92:E98)</f>
        <v>0</v>
      </c>
      <c r="F91" s="26"/>
    </row>
    <row r="92" spans="1:6" s="2" customFormat="1" ht="17.25" customHeight="1" x14ac:dyDescent="0.15">
      <c r="A92" s="48"/>
      <c r="B92" s="18" t="s">
        <v>97</v>
      </c>
      <c r="C92" s="31">
        <f t="shared" ref="C92:C98" si="9">D92+E92</f>
        <v>25</v>
      </c>
      <c r="D92" s="14">
        <f>VLOOKUP(B92,附件2!$B$7:$M$100,12,0)</f>
        <v>25</v>
      </c>
      <c r="E92" s="12"/>
      <c r="F92" s="26"/>
    </row>
    <row r="93" spans="1:6" s="2" customFormat="1" ht="17.25" customHeight="1" x14ac:dyDescent="0.15">
      <c r="A93" s="48"/>
      <c r="B93" s="18" t="s">
        <v>98</v>
      </c>
      <c r="C93" s="31">
        <f t="shared" si="9"/>
        <v>34</v>
      </c>
      <c r="D93" s="14">
        <f>VLOOKUP(B93,附件2!$B$7:$M$100,12,0)</f>
        <v>34</v>
      </c>
      <c r="E93" s="12"/>
      <c r="F93" s="26"/>
    </row>
    <row r="94" spans="1:6" s="2" customFormat="1" ht="17.25" customHeight="1" x14ac:dyDescent="0.15">
      <c r="A94" s="48"/>
      <c r="B94" s="18" t="s">
        <v>99</v>
      </c>
      <c r="C94" s="31">
        <f t="shared" si="9"/>
        <v>34</v>
      </c>
      <c r="D94" s="14">
        <f>VLOOKUP(B94,附件2!$B$7:$M$100,12,0)</f>
        <v>34</v>
      </c>
      <c r="E94" s="12"/>
      <c r="F94" s="26"/>
    </row>
    <row r="95" spans="1:6" s="2" customFormat="1" ht="17.25" customHeight="1" x14ac:dyDescent="0.15">
      <c r="A95" s="48"/>
      <c r="B95" s="18" t="s">
        <v>100</v>
      </c>
      <c r="C95" s="31">
        <f t="shared" si="9"/>
        <v>34</v>
      </c>
      <c r="D95" s="14">
        <f>VLOOKUP(B95,附件2!$B$7:$M$100,12,0)</f>
        <v>34</v>
      </c>
      <c r="E95" s="12"/>
      <c r="F95" s="26"/>
    </row>
    <row r="96" spans="1:6" s="2" customFormat="1" ht="17.25" customHeight="1" x14ac:dyDescent="0.15">
      <c r="A96" s="48"/>
      <c r="B96" s="13" t="s">
        <v>101</v>
      </c>
      <c r="C96" s="31">
        <f t="shared" si="9"/>
        <v>34</v>
      </c>
      <c r="D96" s="14">
        <f>VLOOKUP(B96,附件2!$B$7:$M$100,12,0)</f>
        <v>34</v>
      </c>
      <c r="E96" s="12"/>
      <c r="F96" s="26"/>
    </row>
    <row r="97" spans="1:6" s="2" customFormat="1" ht="17.25" customHeight="1" x14ac:dyDescent="0.15">
      <c r="A97" s="48"/>
      <c r="B97" s="13" t="s">
        <v>102</v>
      </c>
      <c r="C97" s="31">
        <f t="shared" si="9"/>
        <v>34</v>
      </c>
      <c r="D97" s="14">
        <f>VLOOKUP(B97,附件2!$B$7:$M$100,12,0)</f>
        <v>34</v>
      </c>
      <c r="E97" s="12"/>
      <c r="F97" s="26"/>
    </row>
    <row r="98" spans="1:6" s="2" customFormat="1" ht="17.25" customHeight="1" x14ac:dyDescent="0.15">
      <c r="A98" s="49"/>
      <c r="B98" s="18" t="s">
        <v>103</v>
      </c>
      <c r="C98" s="31">
        <f t="shared" si="9"/>
        <v>34</v>
      </c>
      <c r="D98" s="14">
        <f>VLOOKUP(B98,附件2!$B$7:$M$100,12,0)</f>
        <v>34</v>
      </c>
      <c r="E98" s="12"/>
      <c r="F98" s="26"/>
    </row>
    <row r="99" spans="1:6" s="2" customFormat="1" ht="17.25" customHeight="1" x14ac:dyDescent="0.15">
      <c r="A99" s="55" t="s">
        <v>134</v>
      </c>
      <c r="B99" s="10" t="s">
        <v>105</v>
      </c>
      <c r="C99" s="16">
        <f>SUM(C100:C100)</f>
        <v>101</v>
      </c>
      <c r="D99" s="16">
        <f>SUM(D100:D100)</f>
        <v>101</v>
      </c>
      <c r="E99" s="16">
        <f>SUM(E100:E100)</f>
        <v>0</v>
      </c>
      <c r="F99" s="26"/>
    </row>
    <row r="100" spans="1:6" s="2" customFormat="1" ht="38.25" customHeight="1" x14ac:dyDescent="0.15">
      <c r="A100" s="56"/>
      <c r="B100" s="13" t="s">
        <v>133</v>
      </c>
      <c r="C100" s="31">
        <f>D100+E100</f>
        <v>101</v>
      </c>
      <c r="D100" s="14">
        <f>VLOOKUP(B100,附件2!$B$7:$M$100,12,0)</f>
        <v>101</v>
      </c>
      <c r="E100" s="12"/>
      <c r="F100" s="27"/>
    </row>
    <row r="102" spans="1:6" hidden="1" x14ac:dyDescent="0.15"/>
  </sheetData>
  <autoFilter ref="A6:WUY100"/>
  <mergeCells count="22">
    <mergeCell ref="A91:A98"/>
    <mergeCell ref="A99:A100"/>
    <mergeCell ref="B3:B4"/>
    <mergeCell ref="C3:C4"/>
    <mergeCell ref="D3:D4"/>
    <mergeCell ref="A56:A58"/>
    <mergeCell ref="A59:A63"/>
    <mergeCell ref="A64:A75"/>
    <mergeCell ref="A76:A83"/>
    <mergeCell ref="A84:A90"/>
    <mergeCell ref="A13:A19"/>
    <mergeCell ref="A20:A28"/>
    <mergeCell ref="A29:A39"/>
    <mergeCell ref="A40:A47"/>
    <mergeCell ref="A48:A55"/>
    <mergeCell ref="A2:F2"/>
    <mergeCell ref="A5:B5"/>
    <mergeCell ref="A3:A4"/>
    <mergeCell ref="A6:A8"/>
    <mergeCell ref="A9:A12"/>
    <mergeCell ref="E3:E4"/>
    <mergeCell ref="F3:F4"/>
  </mergeCells>
  <phoneticPr fontId="2" type="noConversion"/>
  <printOptions horizontalCentered="1"/>
  <pageMargins left="0.55118110236220497" right="0.31496062992126" top="0.59055118110236204" bottom="0.511811023622047" header="0.15748031496063" footer="0.511811023622047"/>
  <pageSetup paperSize="9" scale="80" fitToHeight="0" orientation="portrait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WVG102"/>
  <sheetViews>
    <sheetView topLeftCell="A88" zoomScale="130" zoomScaleNormal="130" workbookViewId="0">
      <selection activeCell="J11" sqref="J11"/>
    </sheetView>
  </sheetViews>
  <sheetFormatPr defaultColWidth="9" defaultRowHeight="14.25" x14ac:dyDescent="0.15"/>
  <cols>
    <col min="1" max="1" width="6.875" style="35" customWidth="1"/>
    <col min="2" max="2" width="10.625" style="39" customWidth="1"/>
    <col min="3" max="3" width="7.875" style="4" customWidth="1"/>
    <col min="4" max="4" width="7.875" style="39" customWidth="1"/>
    <col min="5" max="9" width="6.25" style="6" customWidth="1"/>
    <col min="10" max="12" width="6.25" style="35" customWidth="1"/>
    <col min="13" max="13" width="8.125" style="35" customWidth="1"/>
    <col min="14" max="14" width="11.75" style="35" customWidth="1"/>
    <col min="15" max="215" width="9" style="35"/>
    <col min="216" max="216" width="11.125" style="35" customWidth="1"/>
    <col min="217" max="217" width="10.125" style="35" customWidth="1"/>
    <col min="218" max="218" width="6.25" style="35" customWidth="1"/>
    <col min="219" max="219" width="6.5" style="35" customWidth="1"/>
    <col min="220" max="220" width="4.875" style="35" customWidth="1"/>
    <col min="221" max="221" width="4.75" style="35" customWidth="1"/>
    <col min="222" max="222" width="8.375" style="35" customWidth="1"/>
    <col min="223" max="223" width="6.25" style="35" customWidth="1"/>
    <col min="224" max="224" width="6.375" style="35" customWidth="1"/>
    <col min="225" max="225" width="4.5" style="35" customWidth="1"/>
    <col min="226" max="226" width="5.375" style="35" customWidth="1"/>
    <col min="227" max="227" width="9" style="35" hidden="1" customWidth="1"/>
    <col min="228" max="228" width="4.125" style="35" customWidth="1"/>
    <col min="229" max="229" width="4.75" style="35" customWidth="1"/>
    <col min="230" max="230" width="9" style="35" hidden="1" customWidth="1"/>
    <col min="231" max="236" width="4.375" style="35" customWidth="1"/>
    <col min="237" max="237" width="8" style="35" customWidth="1"/>
    <col min="238" max="239" width="6.75" style="35" customWidth="1"/>
    <col min="240" max="240" width="7.75" style="35" customWidth="1"/>
    <col min="241" max="242" width="6.75" style="35" customWidth="1"/>
    <col min="243" max="243" width="5.875" style="35" customWidth="1"/>
    <col min="244" max="244" width="8.25" style="35" customWidth="1"/>
    <col min="245" max="245" width="7" style="35" customWidth="1"/>
    <col min="246" max="246" width="5.25" style="35" customWidth="1"/>
    <col min="247" max="247" width="4.625" style="35" customWidth="1"/>
    <col min="248" max="248" width="5.375" style="35" customWidth="1"/>
    <col min="249" max="249" width="6.75" style="35" customWidth="1"/>
    <col min="250" max="250" width="6.5" style="35" customWidth="1"/>
    <col min="251" max="252" width="7" style="35" customWidth="1"/>
    <col min="253" max="255" width="9" style="35" hidden="1" customWidth="1"/>
    <col min="256" max="471" width="9" style="35"/>
    <col min="472" max="472" width="11.125" style="35" customWidth="1"/>
    <col min="473" max="473" width="10.125" style="35" customWidth="1"/>
    <col min="474" max="474" width="6.25" style="35" customWidth="1"/>
    <col min="475" max="475" width="6.5" style="35" customWidth="1"/>
    <col min="476" max="476" width="4.875" style="35" customWidth="1"/>
    <col min="477" max="477" width="4.75" style="35" customWidth="1"/>
    <col min="478" max="478" width="8.375" style="35" customWidth="1"/>
    <col min="479" max="479" width="6.25" style="35" customWidth="1"/>
    <col min="480" max="480" width="6.375" style="35" customWidth="1"/>
    <col min="481" max="481" width="4.5" style="35" customWidth="1"/>
    <col min="482" max="482" width="5.375" style="35" customWidth="1"/>
    <col min="483" max="483" width="9" style="35" hidden="1" customWidth="1"/>
    <col min="484" max="484" width="4.125" style="35" customWidth="1"/>
    <col min="485" max="485" width="4.75" style="35" customWidth="1"/>
    <col min="486" max="486" width="9" style="35" hidden="1" customWidth="1"/>
    <col min="487" max="492" width="4.375" style="35" customWidth="1"/>
    <col min="493" max="493" width="8" style="35" customWidth="1"/>
    <col min="494" max="495" width="6.75" style="35" customWidth="1"/>
    <col min="496" max="496" width="7.75" style="35" customWidth="1"/>
    <col min="497" max="498" width="6.75" style="35" customWidth="1"/>
    <col min="499" max="499" width="5.875" style="35" customWidth="1"/>
    <col min="500" max="500" width="8.25" style="35" customWidth="1"/>
    <col min="501" max="501" width="7" style="35" customWidth="1"/>
    <col min="502" max="502" width="5.25" style="35" customWidth="1"/>
    <col min="503" max="503" width="4.625" style="35" customWidth="1"/>
    <col min="504" max="504" width="5.375" style="35" customWidth="1"/>
    <col min="505" max="505" width="6.75" style="35" customWidth="1"/>
    <col min="506" max="506" width="6.5" style="35" customWidth="1"/>
    <col min="507" max="508" width="7" style="35" customWidth="1"/>
    <col min="509" max="511" width="9" style="35" hidden="1" customWidth="1"/>
    <col min="512" max="727" width="9" style="35"/>
    <col min="728" max="728" width="11.125" style="35" customWidth="1"/>
    <col min="729" max="729" width="10.125" style="35" customWidth="1"/>
    <col min="730" max="730" width="6.25" style="35" customWidth="1"/>
    <col min="731" max="731" width="6.5" style="35" customWidth="1"/>
    <col min="732" max="732" width="4.875" style="35" customWidth="1"/>
    <col min="733" max="733" width="4.75" style="35" customWidth="1"/>
    <col min="734" max="734" width="8.375" style="35" customWidth="1"/>
    <col min="735" max="735" width="6.25" style="35" customWidth="1"/>
    <col min="736" max="736" width="6.375" style="35" customWidth="1"/>
    <col min="737" max="737" width="4.5" style="35" customWidth="1"/>
    <col min="738" max="738" width="5.375" style="35" customWidth="1"/>
    <col min="739" max="739" width="9" style="35" hidden="1" customWidth="1"/>
    <col min="740" max="740" width="4.125" style="35" customWidth="1"/>
    <col min="741" max="741" width="4.75" style="35" customWidth="1"/>
    <col min="742" max="742" width="9" style="35" hidden="1" customWidth="1"/>
    <col min="743" max="748" width="4.375" style="35" customWidth="1"/>
    <col min="749" max="749" width="8" style="35" customWidth="1"/>
    <col min="750" max="751" width="6.75" style="35" customWidth="1"/>
    <col min="752" max="752" width="7.75" style="35" customWidth="1"/>
    <col min="753" max="754" width="6.75" style="35" customWidth="1"/>
    <col min="755" max="755" width="5.875" style="35" customWidth="1"/>
    <col min="756" max="756" width="8.25" style="35" customWidth="1"/>
    <col min="757" max="757" width="7" style="35" customWidth="1"/>
    <col min="758" max="758" width="5.25" style="35" customWidth="1"/>
    <col min="759" max="759" width="4.625" style="35" customWidth="1"/>
    <col min="760" max="760" width="5.375" style="35" customWidth="1"/>
    <col min="761" max="761" width="6.75" style="35" customWidth="1"/>
    <col min="762" max="762" width="6.5" style="35" customWidth="1"/>
    <col min="763" max="764" width="7" style="35" customWidth="1"/>
    <col min="765" max="767" width="9" style="35" hidden="1" customWidth="1"/>
    <col min="768" max="983" width="9" style="35"/>
    <col min="984" max="984" width="11.125" style="35" customWidth="1"/>
    <col min="985" max="985" width="10.125" style="35" customWidth="1"/>
    <col min="986" max="986" width="6.25" style="35" customWidth="1"/>
    <col min="987" max="987" width="6.5" style="35" customWidth="1"/>
    <col min="988" max="988" width="4.875" style="35" customWidth="1"/>
    <col min="989" max="989" width="4.75" style="35" customWidth="1"/>
    <col min="990" max="990" width="8.375" style="35" customWidth="1"/>
    <col min="991" max="991" width="6.25" style="35" customWidth="1"/>
    <col min="992" max="992" width="6.375" style="35" customWidth="1"/>
    <col min="993" max="993" width="4.5" style="35" customWidth="1"/>
    <col min="994" max="994" width="5.375" style="35" customWidth="1"/>
    <col min="995" max="995" width="9" style="35" hidden="1" customWidth="1"/>
    <col min="996" max="996" width="4.125" style="35" customWidth="1"/>
    <col min="997" max="997" width="4.75" style="35" customWidth="1"/>
    <col min="998" max="998" width="9" style="35" hidden="1" customWidth="1"/>
    <col min="999" max="1004" width="4.375" style="35" customWidth="1"/>
    <col min="1005" max="1005" width="8" style="35" customWidth="1"/>
    <col min="1006" max="1007" width="6.75" style="35" customWidth="1"/>
    <col min="1008" max="1008" width="7.75" style="35" customWidth="1"/>
    <col min="1009" max="1010" width="6.75" style="35" customWidth="1"/>
    <col min="1011" max="1011" width="5.875" style="35" customWidth="1"/>
    <col min="1012" max="1012" width="8.25" style="35" customWidth="1"/>
    <col min="1013" max="1013" width="7" style="35" customWidth="1"/>
    <col min="1014" max="1014" width="5.25" style="35" customWidth="1"/>
    <col min="1015" max="1015" width="4.625" style="35" customWidth="1"/>
    <col min="1016" max="1016" width="5.375" style="35" customWidth="1"/>
    <col min="1017" max="1017" width="6.75" style="35" customWidth="1"/>
    <col min="1018" max="1018" width="6.5" style="35" customWidth="1"/>
    <col min="1019" max="1020" width="7" style="35" customWidth="1"/>
    <col min="1021" max="1023" width="9" style="35" hidden="1" customWidth="1"/>
    <col min="1024" max="1239" width="9" style="35"/>
    <col min="1240" max="1240" width="11.125" style="35" customWidth="1"/>
    <col min="1241" max="1241" width="10.125" style="35" customWidth="1"/>
    <col min="1242" max="1242" width="6.25" style="35" customWidth="1"/>
    <col min="1243" max="1243" width="6.5" style="35" customWidth="1"/>
    <col min="1244" max="1244" width="4.875" style="35" customWidth="1"/>
    <col min="1245" max="1245" width="4.75" style="35" customWidth="1"/>
    <col min="1246" max="1246" width="8.375" style="35" customWidth="1"/>
    <col min="1247" max="1247" width="6.25" style="35" customWidth="1"/>
    <col min="1248" max="1248" width="6.375" style="35" customWidth="1"/>
    <col min="1249" max="1249" width="4.5" style="35" customWidth="1"/>
    <col min="1250" max="1250" width="5.375" style="35" customWidth="1"/>
    <col min="1251" max="1251" width="9" style="35" hidden="1" customWidth="1"/>
    <col min="1252" max="1252" width="4.125" style="35" customWidth="1"/>
    <col min="1253" max="1253" width="4.75" style="35" customWidth="1"/>
    <col min="1254" max="1254" width="9" style="35" hidden="1" customWidth="1"/>
    <col min="1255" max="1260" width="4.375" style="35" customWidth="1"/>
    <col min="1261" max="1261" width="8" style="35" customWidth="1"/>
    <col min="1262" max="1263" width="6.75" style="35" customWidth="1"/>
    <col min="1264" max="1264" width="7.75" style="35" customWidth="1"/>
    <col min="1265" max="1266" width="6.75" style="35" customWidth="1"/>
    <col min="1267" max="1267" width="5.875" style="35" customWidth="1"/>
    <col min="1268" max="1268" width="8.25" style="35" customWidth="1"/>
    <col min="1269" max="1269" width="7" style="35" customWidth="1"/>
    <col min="1270" max="1270" width="5.25" style="35" customWidth="1"/>
    <col min="1271" max="1271" width="4.625" style="35" customWidth="1"/>
    <col min="1272" max="1272" width="5.375" style="35" customWidth="1"/>
    <col min="1273" max="1273" width="6.75" style="35" customWidth="1"/>
    <col min="1274" max="1274" width="6.5" style="35" customWidth="1"/>
    <col min="1275" max="1276" width="7" style="35" customWidth="1"/>
    <col min="1277" max="1279" width="9" style="35" hidden="1" customWidth="1"/>
    <col min="1280" max="1495" width="9" style="35"/>
    <col min="1496" max="1496" width="11.125" style="35" customWidth="1"/>
    <col min="1497" max="1497" width="10.125" style="35" customWidth="1"/>
    <col min="1498" max="1498" width="6.25" style="35" customWidth="1"/>
    <col min="1499" max="1499" width="6.5" style="35" customWidth="1"/>
    <col min="1500" max="1500" width="4.875" style="35" customWidth="1"/>
    <col min="1501" max="1501" width="4.75" style="35" customWidth="1"/>
    <col min="1502" max="1502" width="8.375" style="35" customWidth="1"/>
    <col min="1503" max="1503" width="6.25" style="35" customWidth="1"/>
    <col min="1504" max="1504" width="6.375" style="35" customWidth="1"/>
    <col min="1505" max="1505" width="4.5" style="35" customWidth="1"/>
    <col min="1506" max="1506" width="5.375" style="35" customWidth="1"/>
    <col min="1507" max="1507" width="9" style="35" hidden="1" customWidth="1"/>
    <col min="1508" max="1508" width="4.125" style="35" customWidth="1"/>
    <col min="1509" max="1509" width="4.75" style="35" customWidth="1"/>
    <col min="1510" max="1510" width="9" style="35" hidden="1" customWidth="1"/>
    <col min="1511" max="1516" width="4.375" style="35" customWidth="1"/>
    <col min="1517" max="1517" width="8" style="35" customWidth="1"/>
    <col min="1518" max="1519" width="6.75" style="35" customWidth="1"/>
    <col min="1520" max="1520" width="7.75" style="35" customWidth="1"/>
    <col min="1521" max="1522" width="6.75" style="35" customWidth="1"/>
    <col min="1523" max="1523" width="5.875" style="35" customWidth="1"/>
    <col min="1524" max="1524" width="8.25" style="35" customWidth="1"/>
    <col min="1525" max="1525" width="7" style="35" customWidth="1"/>
    <col min="1526" max="1526" width="5.25" style="35" customWidth="1"/>
    <col min="1527" max="1527" width="4.625" style="35" customWidth="1"/>
    <col min="1528" max="1528" width="5.375" style="35" customWidth="1"/>
    <col min="1529" max="1529" width="6.75" style="35" customWidth="1"/>
    <col min="1530" max="1530" width="6.5" style="35" customWidth="1"/>
    <col min="1531" max="1532" width="7" style="35" customWidth="1"/>
    <col min="1533" max="1535" width="9" style="35" hidden="1" customWidth="1"/>
    <col min="1536" max="1751" width="9" style="35"/>
    <col min="1752" max="1752" width="11.125" style="35" customWidth="1"/>
    <col min="1753" max="1753" width="10.125" style="35" customWidth="1"/>
    <col min="1754" max="1754" width="6.25" style="35" customWidth="1"/>
    <col min="1755" max="1755" width="6.5" style="35" customWidth="1"/>
    <col min="1756" max="1756" width="4.875" style="35" customWidth="1"/>
    <col min="1757" max="1757" width="4.75" style="35" customWidth="1"/>
    <col min="1758" max="1758" width="8.375" style="35" customWidth="1"/>
    <col min="1759" max="1759" width="6.25" style="35" customWidth="1"/>
    <col min="1760" max="1760" width="6.375" style="35" customWidth="1"/>
    <col min="1761" max="1761" width="4.5" style="35" customWidth="1"/>
    <col min="1762" max="1762" width="5.375" style="35" customWidth="1"/>
    <col min="1763" max="1763" width="9" style="35" hidden="1" customWidth="1"/>
    <col min="1764" max="1764" width="4.125" style="35" customWidth="1"/>
    <col min="1765" max="1765" width="4.75" style="35" customWidth="1"/>
    <col min="1766" max="1766" width="9" style="35" hidden="1" customWidth="1"/>
    <col min="1767" max="1772" width="4.375" style="35" customWidth="1"/>
    <col min="1773" max="1773" width="8" style="35" customWidth="1"/>
    <col min="1774" max="1775" width="6.75" style="35" customWidth="1"/>
    <col min="1776" max="1776" width="7.75" style="35" customWidth="1"/>
    <col min="1777" max="1778" width="6.75" style="35" customWidth="1"/>
    <col min="1779" max="1779" width="5.875" style="35" customWidth="1"/>
    <col min="1780" max="1780" width="8.25" style="35" customWidth="1"/>
    <col min="1781" max="1781" width="7" style="35" customWidth="1"/>
    <col min="1782" max="1782" width="5.25" style="35" customWidth="1"/>
    <col min="1783" max="1783" width="4.625" style="35" customWidth="1"/>
    <col min="1784" max="1784" width="5.375" style="35" customWidth="1"/>
    <col min="1785" max="1785" width="6.75" style="35" customWidth="1"/>
    <col min="1786" max="1786" width="6.5" style="35" customWidth="1"/>
    <col min="1787" max="1788" width="7" style="35" customWidth="1"/>
    <col min="1789" max="1791" width="9" style="35" hidden="1" customWidth="1"/>
    <col min="1792" max="2007" width="9" style="35"/>
    <col min="2008" max="2008" width="11.125" style="35" customWidth="1"/>
    <col min="2009" max="2009" width="10.125" style="35" customWidth="1"/>
    <col min="2010" max="2010" width="6.25" style="35" customWidth="1"/>
    <col min="2011" max="2011" width="6.5" style="35" customWidth="1"/>
    <col min="2012" max="2012" width="4.875" style="35" customWidth="1"/>
    <col min="2013" max="2013" width="4.75" style="35" customWidth="1"/>
    <col min="2014" max="2014" width="8.375" style="35" customWidth="1"/>
    <col min="2015" max="2015" width="6.25" style="35" customWidth="1"/>
    <col min="2016" max="2016" width="6.375" style="35" customWidth="1"/>
    <col min="2017" max="2017" width="4.5" style="35" customWidth="1"/>
    <col min="2018" max="2018" width="5.375" style="35" customWidth="1"/>
    <col min="2019" max="2019" width="9" style="35" hidden="1" customWidth="1"/>
    <col min="2020" max="2020" width="4.125" style="35" customWidth="1"/>
    <col min="2021" max="2021" width="4.75" style="35" customWidth="1"/>
    <col min="2022" max="2022" width="9" style="35" hidden="1" customWidth="1"/>
    <col min="2023" max="2028" width="4.375" style="35" customWidth="1"/>
    <col min="2029" max="2029" width="8" style="35" customWidth="1"/>
    <col min="2030" max="2031" width="6.75" style="35" customWidth="1"/>
    <col min="2032" max="2032" width="7.75" style="35" customWidth="1"/>
    <col min="2033" max="2034" width="6.75" style="35" customWidth="1"/>
    <col min="2035" max="2035" width="5.875" style="35" customWidth="1"/>
    <col min="2036" max="2036" width="8.25" style="35" customWidth="1"/>
    <col min="2037" max="2037" width="7" style="35" customWidth="1"/>
    <col min="2038" max="2038" width="5.25" style="35" customWidth="1"/>
    <col min="2039" max="2039" width="4.625" style="35" customWidth="1"/>
    <col min="2040" max="2040" width="5.375" style="35" customWidth="1"/>
    <col min="2041" max="2041" width="6.75" style="35" customWidth="1"/>
    <col min="2042" max="2042" width="6.5" style="35" customWidth="1"/>
    <col min="2043" max="2044" width="7" style="35" customWidth="1"/>
    <col min="2045" max="2047" width="9" style="35" hidden="1" customWidth="1"/>
    <col min="2048" max="2263" width="9" style="35"/>
    <col min="2264" max="2264" width="11.125" style="35" customWidth="1"/>
    <col min="2265" max="2265" width="10.125" style="35" customWidth="1"/>
    <col min="2266" max="2266" width="6.25" style="35" customWidth="1"/>
    <col min="2267" max="2267" width="6.5" style="35" customWidth="1"/>
    <col min="2268" max="2268" width="4.875" style="35" customWidth="1"/>
    <col min="2269" max="2269" width="4.75" style="35" customWidth="1"/>
    <col min="2270" max="2270" width="8.375" style="35" customWidth="1"/>
    <col min="2271" max="2271" width="6.25" style="35" customWidth="1"/>
    <col min="2272" max="2272" width="6.375" style="35" customWidth="1"/>
    <col min="2273" max="2273" width="4.5" style="35" customWidth="1"/>
    <col min="2274" max="2274" width="5.375" style="35" customWidth="1"/>
    <col min="2275" max="2275" width="9" style="35" hidden="1" customWidth="1"/>
    <col min="2276" max="2276" width="4.125" style="35" customWidth="1"/>
    <col min="2277" max="2277" width="4.75" style="35" customWidth="1"/>
    <col min="2278" max="2278" width="9" style="35" hidden="1" customWidth="1"/>
    <col min="2279" max="2284" width="4.375" style="35" customWidth="1"/>
    <col min="2285" max="2285" width="8" style="35" customWidth="1"/>
    <col min="2286" max="2287" width="6.75" style="35" customWidth="1"/>
    <col min="2288" max="2288" width="7.75" style="35" customWidth="1"/>
    <col min="2289" max="2290" width="6.75" style="35" customWidth="1"/>
    <col min="2291" max="2291" width="5.875" style="35" customWidth="1"/>
    <col min="2292" max="2292" width="8.25" style="35" customWidth="1"/>
    <col min="2293" max="2293" width="7" style="35" customWidth="1"/>
    <col min="2294" max="2294" width="5.25" style="35" customWidth="1"/>
    <col min="2295" max="2295" width="4.625" style="35" customWidth="1"/>
    <col min="2296" max="2296" width="5.375" style="35" customWidth="1"/>
    <col min="2297" max="2297" width="6.75" style="35" customWidth="1"/>
    <col min="2298" max="2298" width="6.5" style="35" customWidth="1"/>
    <col min="2299" max="2300" width="7" style="35" customWidth="1"/>
    <col min="2301" max="2303" width="9" style="35" hidden="1" customWidth="1"/>
    <col min="2304" max="2519" width="9" style="35"/>
    <col min="2520" max="2520" width="11.125" style="35" customWidth="1"/>
    <col min="2521" max="2521" width="10.125" style="35" customWidth="1"/>
    <col min="2522" max="2522" width="6.25" style="35" customWidth="1"/>
    <col min="2523" max="2523" width="6.5" style="35" customWidth="1"/>
    <col min="2524" max="2524" width="4.875" style="35" customWidth="1"/>
    <col min="2525" max="2525" width="4.75" style="35" customWidth="1"/>
    <col min="2526" max="2526" width="8.375" style="35" customWidth="1"/>
    <col min="2527" max="2527" width="6.25" style="35" customWidth="1"/>
    <col min="2528" max="2528" width="6.375" style="35" customWidth="1"/>
    <col min="2529" max="2529" width="4.5" style="35" customWidth="1"/>
    <col min="2530" max="2530" width="5.375" style="35" customWidth="1"/>
    <col min="2531" max="2531" width="9" style="35" hidden="1" customWidth="1"/>
    <col min="2532" max="2532" width="4.125" style="35" customWidth="1"/>
    <col min="2533" max="2533" width="4.75" style="35" customWidth="1"/>
    <col min="2534" max="2534" width="9" style="35" hidden="1" customWidth="1"/>
    <col min="2535" max="2540" width="4.375" style="35" customWidth="1"/>
    <col min="2541" max="2541" width="8" style="35" customWidth="1"/>
    <col min="2542" max="2543" width="6.75" style="35" customWidth="1"/>
    <col min="2544" max="2544" width="7.75" style="35" customWidth="1"/>
    <col min="2545" max="2546" width="6.75" style="35" customWidth="1"/>
    <col min="2547" max="2547" width="5.875" style="35" customWidth="1"/>
    <col min="2548" max="2548" width="8.25" style="35" customWidth="1"/>
    <col min="2549" max="2549" width="7" style="35" customWidth="1"/>
    <col min="2550" max="2550" width="5.25" style="35" customWidth="1"/>
    <col min="2551" max="2551" width="4.625" style="35" customWidth="1"/>
    <col min="2552" max="2552" width="5.375" style="35" customWidth="1"/>
    <col min="2553" max="2553" width="6.75" style="35" customWidth="1"/>
    <col min="2554" max="2554" width="6.5" style="35" customWidth="1"/>
    <col min="2555" max="2556" width="7" style="35" customWidth="1"/>
    <col min="2557" max="2559" width="9" style="35" hidden="1" customWidth="1"/>
    <col min="2560" max="2775" width="9" style="35"/>
    <col min="2776" max="2776" width="11.125" style="35" customWidth="1"/>
    <col min="2777" max="2777" width="10.125" style="35" customWidth="1"/>
    <col min="2778" max="2778" width="6.25" style="35" customWidth="1"/>
    <col min="2779" max="2779" width="6.5" style="35" customWidth="1"/>
    <col min="2780" max="2780" width="4.875" style="35" customWidth="1"/>
    <col min="2781" max="2781" width="4.75" style="35" customWidth="1"/>
    <col min="2782" max="2782" width="8.375" style="35" customWidth="1"/>
    <col min="2783" max="2783" width="6.25" style="35" customWidth="1"/>
    <col min="2784" max="2784" width="6.375" style="35" customWidth="1"/>
    <col min="2785" max="2785" width="4.5" style="35" customWidth="1"/>
    <col min="2786" max="2786" width="5.375" style="35" customWidth="1"/>
    <col min="2787" max="2787" width="9" style="35" hidden="1" customWidth="1"/>
    <col min="2788" max="2788" width="4.125" style="35" customWidth="1"/>
    <col min="2789" max="2789" width="4.75" style="35" customWidth="1"/>
    <col min="2790" max="2790" width="9" style="35" hidden="1" customWidth="1"/>
    <col min="2791" max="2796" width="4.375" style="35" customWidth="1"/>
    <col min="2797" max="2797" width="8" style="35" customWidth="1"/>
    <col min="2798" max="2799" width="6.75" style="35" customWidth="1"/>
    <col min="2800" max="2800" width="7.75" style="35" customWidth="1"/>
    <col min="2801" max="2802" width="6.75" style="35" customWidth="1"/>
    <col min="2803" max="2803" width="5.875" style="35" customWidth="1"/>
    <col min="2804" max="2804" width="8.25" style="35" customWidth="1"/>
    <col min="2805" max="2805" width="7" style="35" customWidth="1"/>
    <col min="2806" max="2806" width="5.25" style="35" customWidth="1"/>
    <col min="2807" max="2807" width="4.625" style="35" customWidth="1"/>
    <col min="2808" max="2808" width="5.375" style="35" customWidth="1"/>
    <col min="2809" max="2809" width="6.75" style="35" customWidth="1"/>
    <col min="2810" max="2810" width="6.5" style="35" customWidth="1"/>
    <col min="2811" max="2812" width="7" style="35" customWidth="1"/>
    <col min="2813" max="2815" width="9" style="35" hidden="1" customWidth="1"/>
    <col min="2816" max="3031" width="9" style="35"/>
    <col min="3032" max="3032" width="11.125" style="35" customWidth="1"/>
    <col min="3033" max="3033" width="10.125" style="35" customWidth="1"/>
    <col min="3034" max="3034" width="6.25" style="35" customWidth="1"/>
    <col min="3035" max="3035" width="6.5" style="35" customWidth="1"/>
    <col min="3036" max="3036" width="4.875" style="35" customWidth="1"/>
    <col min="3037" max="3037" width="4.75" style="35" customWidth="1"/>
    <col min="3038" max="3038" width="8.375" style="35" customWidth="1"/>
    <col min="3039" max="3039" width="6.25" style="35" customWidth="1"/>
    <col min="3040" max="3040" width="6.375" style="35" customWidth="1"/>
    <col min="3041" max="3041" width="4.5" style="35" customWidth="1"/>
    <col min="3042" max="3042" width="5.375" style="35" customWidth="1"/>
    <col min="3043" max="3043" width="9" style="35" hidden="1" customWidth="1"/>
    <col min="3044" max="3044" width="4.125" style="35" customWidth="1"/>
    <col min="3045" max="3045" width="4.75" style="35" customWidth="1"/>
    <col min="3046" max="3046" width="9" style="35" hidden="1" customWidth="1"/>
    <col min="3047" max="3052" width="4.375" style="35" customWidth="1"/>
    <col min="3053" max="3053" width="8" style="35" customWidth="1"/>
    <col min="3054" max="3055" width="6.75" style="35" customWidth="1"/>
    <col min="3056" max="3056" width="7.75" style="35" customWidth="1"/>
    <col min="3057" max="3058" width="6.75" style="35" customWidth="1"/>
    <col min="3059" max="3059" width="5.875" style="35" customWidth="1"/>
    <col min="3060" max="3060" width="8.25" style="35" customWidth="1"/>
    <col min="3061" max="3061" width="7" style="35" customWidth="1"/>
    <col min="3062" max="3062" width="5.25" style="35" customWidth="1"/>
    <col min="3063" max="3063" width="4.625" style="35" customWidth="1"/>
    <col min="3064" max="3064" width="5.375" style="35" customWidth="1"/>
    <col min="3065" max="3065" width="6.75" style="35" customWidth="1"/>
    <col min="3066" max="3066" width="6.5" style="35" customWidth="1"/>
    <col min="3067" max="3068" width="7" style="35" customWidth="1"/>
    <col min="3069" max="3071" width="9" style="35" hidden="1" customWidth="1"/>
    <col min="3072" max="3287" width="9" style="35"/>
    <col min="3288" max="3288" width="11.125" style="35" customWidth="1"/>
    <col min="3289" max="3289" width="10.125" style="35" customWidth="1"/>
    <col min="3290" max="3290" width="6.25" style="35" customWidth="1"/>
    <col min="3291" max="3291" width="6.5" style="35" customWidth="1"/>
    <col min="3292" max="3292" width="4.875" style="35" customWidth="1"/>
    <col min="3293" max="3293" width="4.75" style="35" customWidth="1"/>
    <col min="3294" max="3294" width="8.375" style="35" customWidth="1"/>
    <col min="3295" max="3295" width="6.25" style="35" customWidth="1"/>
    <col min="3296" max="3296" width="6.375" style="35" customWidth="1"/>
    <col min="3297" max="3297" width="4.5" style="35" customWidth="1"/>
    <col min="3298" max="3298" width="5.375" style="35" customWidth="1"/>
    <col min="3299" max="3299" width="9" style="35" hidden="1" customWidth="1"/>
    <col min="3300" max="3300" width="4.125" style="35" customWidth="1"/>
    <col min="3301" max="3301" width="4.75" style="35" customWidth="1"/>
    <col min="3302" max="3302" width="9" style="35" hidden="1" customWidth="1"/>
    <col min="3303" max="3308" width="4.375" style="35" customWidth="1"/>
    <col min="3309" max="3309" width="8" style="35" customWidth="1"/>
    <col min="3310" max="3311" width="6.75" style="35" customWidth="1"/>
    <col min="3312" max="3312" width="7.75" style="35" customWidth="1"/>
    <col min="3313" max="3314" width="6.75" style="35" customWidth="1"/>
    <col min="3315" max="3315" width="5.875" style="35" customWidth="1"/>
    <col min="3316" max="3316" width="8.25" style="35" customWidth="1"/>
    <col min="3317" max="3317" width="7" style="35" customWidth="1"/>
    <col min="3318" max="3318" width="5.25" style="35" customWidth="1"/>
    <col min="3319" max="3319" width="4.625" style="35" customWidth="1"/>
    <col min="3320" max="3320" width="5.375" style="35" customWidth="1"/>
    <col min="3321" max="3321" width="6.75" style="35" customWidth="1"/>
    <col min="3322" max="3322" width="6.5" style="35" customWidth="1"/>
    <col min="3323" max="3324" width="7" style="35" customWidth="1"/>
    <col min="3325" max="3327" width="9" style="35" hidden="1" customWidth="1"/>
    <col min="3328" max="3543" width="9" style="35"/>
    <col min="3544" max="3544" width="11.125" style="35" customWidth="1"/>
    <col min="3545" max="3545" width="10.125" style="35" customWidth="1"/>
    <col min="3546" max="3546" width="6.25" style="35" customWidth="1"/>
    <col min="3547" max="3547" width="6.5" style="35" customWidth="1"/>
    <col min="3548" max="3548" width="4.875" style="35" customWidth="1"/>
    <col min="3549" max="3549" width="4.75" style="35" customWidth="1"/>
    <col min="3550" max="3550" width="8.375" style="35" customWidth="1"/>
    <col min="3551" max="3551" width="6.25" style="35" customWidth="1"/>
    <col min="3552" max="3552" width="6.375" style="35" customWidth="1"/>
    <col min="3553" max="3553" width="4.5" style="35" customWidth="1"/>
    <col min="3554" max="3554" width="5.375" style="35" customWidth="1"/>
    <col min="3555" max="3555" width="9" style="35" hidden="1" customWidth="1"/>
    <col min="3556" max="3556" width="4.125" style="35" customWidth="1"/>
    <col min="3557" max="3557" width="4.75" style="35" customWidth="1"/>
    <col min="3558" max="3558" width="9" style="35" hidden="1" customWidth="1"/>
    <col min="3559" max="3564" width="4.375" style="35" customWidth="1"/>
    <col min="3565" max="3565" width="8" style="35" customWidth="1"/>
    <col min="3566" max="3567" width="6.75" style="35" customWidth="1"/>
    <col min="3568" max="3568" width="7.75" style="35" customWidth="1"/>
    <col min="3569" max="3570" width="6.75" style="35" customWidth="1"/>
    <col min="3571" max="3571" width="5.875" style="35" customWidth="1"/>
    <col min="3572" max="3572" width="8.25" style="35" customWidth="1"/>
    <col min="3573" max="3573" width="7" style="35" customWidth="1"/>
    <col min="3574" max="3574" width="5.25" style="35" customWidth="1"/>
    <col min="3575" max="3575" width="4.625" style="35" customWidth="1"/>
    <col min="3576" max="3576" width="5.375" style="35" customWidth="1"/>
    <col min="3577" max="3577" width="6.75" style="35" customWidth="1"/>
    <col min="3578" max="3578" width="6.5" style="35" customWidth="1"/>
    <col min="3579" max="3580" width="7" style="35" customWidth="1"/>
    <col min="3581" max="3583" width="9" style="35" hidden="1" customWidth="1"/>
    <col min="3584" max="3799" width="9" style="35"/>
    <col min="3800" max="3800" width="11.125" style="35" customWidth="1"/>
    <col min="3801" max="3801" width="10.125" style="35" customWidth="1"/>
    <col min="3802" max="3802" width="6.25" style="35" customWidth="1"/>
    <col min="3803" max="3803" width="6.5" style="35" customWidth="1"/>
    <col min="3804" max="3804" width="4.875" style="35" customWidth="1"/>
    <col min="3805" max="3805" width="4.75" style="35" customWidth="1"/>
    <col min="3806" max="3806" width="8.375" style="35" customWidth="1"/>
    <col min="3807" max="3807" width="6.25" style="35" customWidth="1"/>
    <col min="3808" max="3808" width="6.375" style="35" customWidth="1"/>
    <col min="3809" max="3809" width="4.5" style="35" customWidth="1"/>
    <col min="3810" max="3810" width="5.375" style="35" customWidth="1"/>
    <col min="3811" max="3811" width="9" style="35" hidden="1" customWidth="1"/>
    <col min="3812" max="3812" width="4.125" style="35" customWidth="1"/>
    <col min="3813" max="3813" width="4.75" style="35" customWidth="1"/>
    <col min="3814" max="3814" width="9" style="35" hidden="1" customWidth="1"/>
    <col min="3815" max="3820" width="4.375" style="35" customWidth="1"/>
    <col min="3821" max="3821" width="8" style="35" customWidth="1"/>
    <col min="3822" max="3823" width="6.75" style="35" customWidth="1"/>
    <col min="3824" max="3824" width="7.75" style="35" customWidth="1"/>
    <col min="3825" max="3826" width="6.75" style="35" customWidth="1"/>
    <col min="3827" max="3827" width="5.875" style="35" customWidth="1"/>
    <col min="3828" max="3828" width="8.25" style="35" customWidth="1"/>
    <col min="3829" max="3829" width="7" style="35" customWidth="1"/>
    <col min="3830" max="3830" width="5.25" style="35" customWidth="1"/>
    <col min="3831" max="3831" width="4.625" style="35" customWidth="1"/>
    <col min="3832" max="3832" width="5.375" style="35" customWidth="1"/>
    <col min="3833" max="3833" width="6.75" style="35" customWidth="1"/>
    <col min="3834" max="3834" width="6.5" style="35" customWidth="1"/>
    <col min="3835" max="3836" width="7" style="35" customWidth="1"/>
    <col min="3837" max="3839" width="9" style="35" hidden="1" customWidth="1"/>
    <col min="3840" max="4055" width="9" style="35"/>
    <col min="4056" max="4056" width="11.125" style="35" customWidth="1"/>
    <col min="4057" max="4057" width="10.125" style="35" customWidth="1"/>
    <col min="4058" max="4058" width="6.25" style="35" customWidth="1"/>
    <col min="4059" max="4059" width="6.5" style="35" customWidth="1"/>
    <col min="4060" max="4060" width="4.875" style="35" customWidth="1"/>
    <col min="4061" max="4061" width="4.75" style="35" customWidth="1"/>
    <col min="4062" max="4062" width="8.375" style="35" customWidth="1"/>
    <col min="4063" max="4063" width="6.25" style="35" customWidth="1"/>
    <col min="4064" max="4064" width="6.375" style="35" customWidth="1"/>
    <col min="4065" max="4065" width="4.5" style="35" customWidth="1"/>
    <col min="4066" max="4066" width="5.375" style="35" customWidth="1"/>
    <col min="4067" max="4067" width="9" style="35" hidden="1" customWidth="1"/>
    <col min="4068" max="4068" width="4.125" style="35" customWidth="1"/>
    <col min="4069" max="4069" width="4.75" style="35" customWidth="1"/>
    <col min="4070" max="4070" width="9" style="35" hidden="1" customWidth="1"/>
    <col min="4071" max="4076" width="4.375" style="35" customWidth="1"/>
    <col min="4077" max="4077" width="8" style="35" customWidth="1"/>
    <col min="4078" max="4079" width="6.75" style="35" customWidth="1"/>
    <col min="4080" max="4080" width="7.75" style="35" customWidth="1"/>
    <col min="4081" max="4082" width="6.75" style="35" customWidth="1"/>
    <col min="4083" max="4083" width="5.875" style="35" customWidth="1"/>
    <col min="4084" max="4084" width="8.25" style="35" customWidth="1"/>
    <col min="4085" max="4085" width="7" style="35" customWidth="1"/>
    <col min="4086" max="4086" width="5.25" style="35" customWidth="1"/>
    <col min="4087" max="4087" width="4.625" style="35" customWidth="1"/>
    <col min="4088" max="4088" width="5.375" style="35" customWidth="1"/>
    <col min="4089" max="4089" width="6.75" style="35" customWidth="1"/>
    <col min="4090" max="4090" width="6.5" style="35" customWidth="1"/>
    <col min="4091" max="4092" width="7" style="35" customWidth="1"/>
    <col min="4093" max="4095" width="9" style="35" hidden="1" customWidth="1"/>
    <col min="4096" max="4311" width="9" style="35"/>
    <col min="4312" max="4312" width="11.125" style="35" customWidth="1"/>
    <col min="4313" max="4313" width="10.125" style="35" customWidth="1"/>
    <col min="4314" max="4314" width="6.25" style="35" customWidth="1"/>
    <col min="4315" max="4315" width="6.5" style="35" customWidth="1"/>
    <col min="4316" max="4316" width="4.875" style="35" customWidth="1"/>
    <col min="4317" max="4317" width="4.75" style="35" customWidth="1"/>
    <col min="4318" max="4318" width="8.375" style="35" customWidth="1"/>
    <col min="4319" max="4319" width="6.25" style="35" customWidth="1"/>
    <col min="4320" max="4320" width="6.375" style="35" customWidth="1"/>
    <col min="4321" max="4321" width="4.5" style="35" customWidth="1"/>
    <col min="4322" max="4322" width="5.375" style="35" customWidth="1"/>
    <col min="4323" max="4323" width="9" style="35" hidden="1" customWidth="1"/>
    <col min="4324" max="4324" width="4.125" style="35" customWidth="1"/>
    <col min="4325" max="4325" width="4.75" style="35" customWidth="1"/>
    <col min="4326" max="4326" width="9" style="35" hidden="1" customWidth="1"/>
    <col min="4327" max="4332" width="4.375" style="35" customWidth="1"/>
    <col min="4333" max="4333" width="8" style="35" customWidth="1"/>
    <col min="4334" max="4335" width="6.75" style="35" customWidth="1"/>
    <col min="4336" max="4336" width="7.75" style="35" customWidth="1"/>
    <col min="4337" max="4338" width="6.75" style="35" customWidth="1"/>
    <col min="4339" max="4339" width="5.875" style="35" customWidth="1"/>
    <col min="4340" max="4340" width="8.25" style="35" customWidth="1"/>
    <col min="4341" max="4341" width="7" style="35" customWidth="1"/>
    <col min="4342" max="4342" width="5.25" style="35" customWidth="1"/>
    <col min="4343" max="4343" width="4.625" style="35" customWidth="1"/>
    <col min="4344" max="4344" width="5.375" style="35" customWidth="1"/>
    <col min="4345" max="4345" width="6.75" style="35" customWidth="1"/>
    <col min="4346" max="4346" width="6.5" style="35" customWidth="1"/>
    <col min="4347" max="4348" width="7" style="35" customWidth="1"/>
    <col min="4349" max="4351" width="9" style="35" hidden="1" customWidth="1"/>
    <col min="4352" max="4567" width="9" style="35"/>
    <col min="4568" max="4568" width="11.125" style="35" customWidth="1"/>
    <col min="4569" max="4569" width="10.125" style="35" customWidth="1"/>
    <col min="4570" max="4570" width="6.25" style="35" customWidth="1"/>
    <col min="4571" max="4571" width="6.5" style="35" customWidth="1"/>
    <col min="4572" max="4572" width="4.875" style="35" customWidth="1"/>
    <col min="4573" max="4573" width="4.75" style="35" customWidth="1"/>
    <col min="4574" max="4574" width="8.375" style="35" customWidth="1"/>
    <col min="4575" max="4575" width="6.25" style="35" customWidth="1"/>
    <col min="4576" max="4576" width="6.375" style="35" customWidth="1"/>
    <col min="4577" max="4577" width="4.5" style="35" customWidth="1"/>
    <col min="4578" max="4578" width="5.375" style="35" customWidth="1"/>
    <col min="4579" max="4579" width="9" style="35" hidden="1" customWidth="1"/>
    <col min="4580" max="4580" width="4.125" style="35" customWidth="1"/>
    <col min="4581" max="4581" width="4.75" style="35" customWidth="1"/>
    <col min="4582" max="4582" width="9" style="35" hidden="1" customWidth="1"/>
    <col min="4583" max="4588" width="4.375" style="35" customWidth="1"/>
    <col min="4589" max="4589" width="8" style="35" customWidth="1"/>
    <col min="4590" max="4591" width="6.75" style="35" customWidth="1"/>
    <col min="4592" max="4592" width="7.75" style="35" customWidth="1"/>
    <col min="4593" max="4594" width="6.75" style="35" customWidth="1"/>
    <col min="4595" max="4595" width="5.875" style="35" customWidth="1"/>
    <col min="4596" max="4596" width="8.25" style="35" customWidth="1"/>
    <col min="4597" max="4597" width="7" style="35" customWidth="1"/>
    <col min="4598" max="4598" width="5.25" style="35" customWidth="1"/>
    <col min="4599" max="4599" width="4.625" style="35" customWidth="1"/>
    <col min="4600" max="4600" width="5.375" style="35" customWidth="1"/>
    <col min="4601" max="4601" width="6.75" style="35" customWidth="1"/>
    <col min="4602" max="4602" width="6.5" style="35" customWidth="1"/>
    <col min="4603" max="4604" width="7" style="35" customWidth="1"/>
    <col min="4605" max="4607" width="9" style="35" hidden="1" customWidth="1"/>
    <col min="4608" max="4823" width="9" style="35"/>
    <col min="4824" max="4824" width="11.125" style="35" customWidth="1"/>
    <col min="4825" max="4825" width="10.125" style="35" customWidth="1"/>
    <col min="4826" max="4826" width="6.25" style="35" customWidth="1"/>
    <col min="4827" max="4827" width="6.5" style="35" customWidth="1"/>
    <col min="4828" max="4828" width="4.875" style="35" customWidth="1"/>
    <col min="4829" max="4829" width="4.75" style="35" customWidth="1"/>
    <col min="4830" max="4830" width="8.375" style="35" customWidth="1"/>
    <col min="4831" max="4831" width="6.25" style="35" customWidth="1"/>
    <col min="4832" max="4832" width="6.375" style="35" customWidth="1"/>
    <col min="4833" max="4833" width="4.5" style="35" customWidth="1"/>
    <col min="4834" max="4834" width="5.375" style="35" customWidth="1"/>
    <col min="4835" max="4835" width="9" style="35" hidden="1" customWidth="1"/>
    <col min="4836" max="4836" width="4.125" style="35" customWidth="1"/>
    <col min="4837" max="4837" width="4.75" style="35" customWidth="1"/>
    <col min="4838" max="4838" width="9" style="35" hidden="1" customWidth="1"/>
    <col min="4839" max="4844" width="4.375" style="35" customWidth="1"/>
    <col min="4845" max="4845" width="8" style="35" customWidth="1"/>
    <col min="4846" max="4847" width="6.75" style="35" customWidth="1"/>
    <col min="4848" max="4848" width="7.75" style="35" customWidth="1"/>
    <col min="4849" max="4850" width="6.75" style="35" customWidth="1"/>
    <col min="4851" max="4851" width="5.875" style="35" customWidth="1"/>
    <col min="4852" max="4852" width="8.25" style="35" customWidth="1"/>
    <col min="4853" max="4853" width="7" style="35" customWidth="1"/>
    <col min="4854" max="4854" width="5.25" style="35" customWidth="1"/>
    <col min="4855" max="4855" width="4.625" style="35" customWidth="1"/>
    <col min="4856" max="4856" width="5.375" style="35" customWidth="1"/>
    <col min="4857" max="4857" width="6.75" style="35" customWidth="1"/>
    <col min="4858" max="4858" width="6.5" style="35" customWidth="1"/>
    <col min="4859" max="4860" width="7" style="35" customWidth="1"/>
    <col min="4861" max="4863" width="9" style="35" hidden="1" customWidth="1"/>
    <col min="4864" max="5079" width="9" style="35"/>
    <col min="5080" max="5080" width="11.125" style="35" customWidth="1"/>
    <col min="5081" max="5081" width="10.125" style="35" customWidth="1"/>
    <col min="5082" max="5082" width="6.25" style="35" customWidth="1"/>
    <col min="5083" max="5083" width="6.5" style="35" customWidth="1"/>
    <col min="5084" max="5084" width="4.875" style="35" customWidth="1"/>
    <col min="5085" max="5085" width="4.75" style="35" customWidth="1"/>
    <col min="5086" max="5086" width="8.375" style="35" customWidth="1"/>
    <col min="5087" max="5087" width="6.25" style="35" customWidth="1"/>
    <col min="5088" max="5088" width="6.375" style="35" customWidth="1"/>
    <col min="5089" max="5089" width="4.5" style="35" customWidth="1"/>
    <col min="5090" max="5090" width="5.375" style="35" customWidth="1"/>
    <col min="5091" max="5091" width="9" style="35" hidden="1" customWidth="1"/>
    <col min="5092" max="5092" width="4.125" style="35" customWidth="1"/>
    <col min="5093" max="5093" width="4.75" style="35" customWidth="1"/>
    <col min="5094" max="5094" width="9" style="35" hidden="1" customWidth="1"/>
    <col min="5095" max="5100" width="4.375" style="35" customWidth="1"/>
    <col min="5101" max="5101" width="8" style="35" customWidth="1"/>
    <col min="5102" max="5103" width="6.75" style="35" customWidth="1"/>
    <col min="5104" max="5104" width="7.75" style="35" customWidth="1"/>
    <col min="5105" max="5106" width="6.75" style="35" customWidth="1"/>
    <col min="5107" max="5107" width="5.875" style="35" customWidth="1"/>
    <col min="5108" max="5108" width="8.25" style="35" customWidth="1"/>
    <col min="5109" max="5109" width="7" style="35" customWidth="1"/>
    <col min="5110" max="5110" width="5.25" style="35" customWidth="1"/>
    <col min="5111" max="5111" width="4.625" style="35" customWidth="1"/>
    <col min="5112" max="5112" width="5.375" style="35" customWidth="1"/>
    <col min="5113" max="5113" width="6.75" style="35" customWidth="1"/>
    <col min="5114" max="5114" width="6.5" style="35" customWidth="1"/>
    <col min="5115" max="5116" width="7" style="35" customWidth="1"/>
    <col min="5117" max="5119" width="9" style="35" hidden="1" customWidth="1"/>
    <col min="5120" max="5335" width="9" style="35"/>
    <col min="5336" max="5336" width="11.125" style="35" customWidth="1"/>
    <col min="5337" max="5337" width="10.125" style="35" customWidth="1"/>
    <col min="5338" max="5338" width="6.25" style="35" customWidth="1"/>
    <col min="5339" max="5339" width="6.5" style="35" customWidth="1"/>
    <col min="5340" max="5340" width="4.875" style="35" customWidth="1"/>
    <col min="5341" max="5341" width="4.75" style="35" customWidth="1"/>
    <col min="5342" max="5342" width="8.375" style="35" customWidth="1"/>
    <col min="5343" max="5343" width="6.25" style="35" customWidth="1"/>
    <col min="5344" max="5344" width="6.375" style="35" customWidth="1"/>
    <col min="5345" max="5345" width="4.5" style="35" customWidth="1"/>
    <col min="5346" max="5346" width="5.375" style="35" customWidth="1"/>
    <col min="5347" max="5347" width="9" style="35" hidden="1" customWidth="1"/>
    <col min="5348" max="5348" width="4.125" style="35" customWidth="1"/>
    <col min="5349" max="5349" width="4.75" style="35" customWidth="1"/>
    <col min="5350" max="5350" width="9" style="35" hidden="1" customWidth="1"/>
    <col min="5351" max="5356" width="4.375" style="35" customWidth="1"/>
    <col min="5357" max="5357" width="8" style="35" customWidth="1"/>
    <col min="5358" max="5359" width="6.75" style="35" customWidth="1"/>
    <col min="5360" max="5360" width="7.75" style="35" customWidth="1"/>
    <col min="5361" max="5362" width="6.75" style="35" customWidth="1"/>
    <col min="5363" max="5363" width="5.875" style="35" customWidth="1"/>
    <col min="5364" max="5364" width="8.25" style="35" customWidth="1"/>
    <col min="5365" max="5365" width="7" style="35" customWidth="1"/>
    <col min="5366" max="5366" width="5.25" style="35" customWidth="1"/>
    <col min="5367" max="5367" width="4.625" style="35" customWidth="1"/>
    <col min="5368" max="5368" width="5.375" style="35" customWidth="1"/>
    <col min="5369" max="5369" width="6.75" style="35" customWidth="1"/>
    <col min="5370" max="5370" width="6.5" style="35" customWidth="1"/>
    <col min="5371" max="5372" width="7" style="35" customWidth="1"/>
    <col min="5373" max="5375" width="9" style="35" hidden="1" customWidth="1"/>
    <col min="5376" max="5591" width="9" style="35"/>
    <col min="5592" max="5592" width="11.125" style="35" customWidth="1"/>
    <col min="5593" max="5593" width="10.125" style="35" customWidth="1"/>
    <col min="5594" max="5594" width="6.25" style="35" customWidth="1"/>
    <col min="5595" max="5595" width="6.5" style="35" customWidth="1"/>
    <col min="5596" max="5596" width="4.875" style="35" customWidth="1"/>
    <col min="5597" max="5597" width="4.75" style="35" customWidth="1"/>
    <col min="5598" max="5598" width="8.375" style="35" customWidth="1"/>
    <col min="5599" max="5599" width="6.25" style="35" customWidth="1"/>
    <col min="5600" max="5600" width="6.375" style="35" customWidth="1"/>
    <col min="5601" max="5601" width="4.5" style="35" customWidth="1"/>
    <col min="5602" max="5602" width="5.375" style="35" customWidth="1"/>
    <col min="5603" max="5603" width="9" style="35" hidden="1" customWidth="1"/>
    <col min="5604" max="5604" width="4.125" style="35" customWidth="1"/>
    <col min="5605" max="5605" width="4.75" style="35" customWidth="1"/>
    <col min="5606" max="5606" width="9" style="35" hidden="1" customWidth="1"/>
    <col min="5607" max="5612" width="4.375" style="35" customWidth="1"/>
    <col min="5613" max="5613" width="8" style="35" customWidth="1"/>
    <col min="5614" max="5615" width="6.75" style="35" customWidth="1"/>
    <col min="5616" max="5616" width="7.75" style="35" customWidth="1"/>
    <col min="5617" max="5618" width="6.75" style="35" customWidth="1"/>
    <col min="5619" max="5619" width="5.875" style="35" customWidth="1"/>
    <col min="5620" max="5620" width="8.25" style="35" customWidth="1"/>
    <col min="5621" max="5621" width="7" style="35" customWidth="1"/>
    <col min="5622" max="5622" width="5.25" style="35" customWidth="1"/>
    <col min="5623" max="5623" width="4.625" style="35" customWidth="1"/>
    <col min="5624" max="5624" width="5.375" style="35" customWidth="1"/>
    <col min="5625" max="5625" width="6.75" style="35" customWidth="1"/>
    <col min="5626" max="5626" width="6.5" style="35" customWidth="1"/>
    <col min="5627" max="5628" width="7" style="35" customWidth="1"/>
    <col min="5629" max="5631" width="9" style="35" hidden="1" customWidth="1"/>
    <col min="5632" max="5847" width="9" style="35"/>
    <col min="5848" max="5848" width="11.125" style="35" customWidth="1"/>
    <col min="5849" max="5849" width="10.125" style="35" customWidth="1"/>
    <col min="5850" max="5850" width="6.25" style="35" customWidth="1"/>
    <col min="5851" max="5851" width="6.5" style="35" customWidth="1"/>
    <col min="5852" max="5852" width="4.875" style="35" customWidth="1"/>
    <col min="5853" max="5853" width="4.75" style="35" customWidth="1"/>
    <col min="5854" max="5854" width="8.375" style="35" customWidth="1"/>
    <col min="5855" max="5855" width="6.25" style="35" customWidth="1"/>
    <col min="5856" max="5856" width="6.375" style="35" customWidth="1"/>
    <col min="5857" max="5857" width="4.5" style="35" customWidth="1"/>
    <col min="5858" max="5858" width="5.375" style="35" customWidth="1"/>
    <col min="5859" max="5859" width="9" style="35" hidden="1" customWidth="1"/>
    <col min="5860" max="5860" width="4.125" style="35" customWidth="1"/>
    <col min="5861" max="5861" width="4.75" style="35" customWidth="1"/>
    <col min="5862" max="5862" width="9" style="35" hidden="1" customWidth="1"/>
    <col min="5863" max="5868" width="4.375" style="35" customWidth="1"/>
    <col min="5869" max="5869" width="8" style="35" customWidth="1"/>
    <col min="5870" max="5871" width="6.75" style="35" customWidth="1"/>
    <col min="5872" max="5872" width="7.75" style="35" customWidth="1"/>
    <col min="5873" max="5874" width="6.75" style="35" customWidth="1"/>
    <col min="5875" max="5875" width="5.875" style="35" customWidth="1"/>
    <col min="5876" max="5876" width="8.25" style="35" customWidth="1"/>
    <col min="5877" max="5877" width="7" style="35" customWidth="1"/>
    <col min="5878" max="5878" width="5.25" style="35" customWidth="1"/>
    <col min="5879" max="5879" width="4.625" style="35" customWidth="1"/>
    <col min="5880" max="5880" width="5.375" style="35" customWidth="1"/>
    <col min="5881" max="5881" width="6.75" style="35" customWidth="1"/>
    <col min="5882" max="5882" width="6.5" style="35" customWidth="1"/>
    <col min="5883" max="5884" width="7" style="35" customWidth="1"/>
    <col min="5885" max="5887" width="9" style="35" hidden="1" customWidth="1"/>
    <col min="5888" max="6103" width="9" style="35"/>
    <col min="6104" max="6104" width="11.125" style="35" customWidth="1"/>
    <col min="6105" max="6105" width="10.125" style="35" customWidth="1"/>
    <col min="6106" max="6106" width="6.25" style="35" customWidth="1"/>
    <col min="6107" max="6107" width="6.5" style="35" customWidth="1"/>
    <col min="6108" max="6108" width="4.875" style="35" customWidth="1"/>
    <col min="6109" max="6109" width="4.75" style="35" customWidth="1"/>
    <col min="6110" max="6110" width="8.375" style="35" customWidth="1"/>
    <col min="6111" max="6111" width="6.25" style="35" customWidth="1"/>
    <col min="6112" max="6112" width="6.375" style="35" customWidth="1"/>
    <col min="6113" max="6113" width="4.5" style="35" customWidth="1"/>
    <col min="6114" max="6114" width="5.375" style="35" customWidth="1"/>
    <col min="6115" max="6115" width="9" style="35" hidden="1" customWidth="1"/>
    <col min="6116" max="6116" width="4.125" style="35" customWidth="1"/>
    <col min="6117" max="6117" width="4.75" style="35" customWidth="1"/>
    <col min="6118" max="6118" width="9" style="35" hidden="1" customWidth="1"/>
    <col min="6119" max="6124" width="4.375" style="35" customWidth="1"/>
    <col min="6125" max="6125" width="8" style="35" customWidth="1"/>
    <col min="6126" max="6127" width="6.75" style="35" customWidth="1"/>
    <col min="6128" max="6128" width="7.75" style="35" customWidth="1"/>
    <col min="6129" max="6130" width="6.75" style="35" customWidth="1"/>
    <col min="6131" max="6131" width="5.875" style="35" customWidth="1"/>
    <col min="6132" max="6132" width="8.25" style="35" customWidth="1"/>
    <col min="6133" max="6133" width="7" style="35" customWidth="1"/>
    <col min="6134" max="6134" width="5.25" style="35" customWidth="1"/>
    <col min="6135" max="6135" width="4.625" style="35" customWidth="1"/>
    <col min="6136" max="6136" width="5.375" style="35" customWidth="1"/>
    <col min="6137" max="6137" width="6.75" style="35" customWidth="1"/>
    <col min="6138" max="6138" width="6.5" style="35" customWidth="1"/>
    <col min="6139" max="6140" width="7" style="35" customWidth="1"/>
    <col min="6141" max="6143" width="9" style="35" hidden="1" customWidth="1"/>
    <col min="6144" max="6359" width="9" style="35"/>
    <col min="6360" max="6360" width="11.125" style="35" customWidth="1"/>
    <col min="6361" max="6361" width="10.125" style="35" customWidth="1"/>
    <col min="6362" max="6362" width="6.25" style="35" customWidth="1"/>
    <col min="6363" max="6363" width="6.5" style="35" customWidth="1"/>
    <col min="6364" max="6364" width="4.875" style="35" customWidth="1"/>
    <col min="6365" max="6365" width="4.75" style="35" customWidth="1"/>
    <col min="6366" max="6366" width="8.375" style="35" customWidth="1"/>
    <col min="6367" max="6367" width="6.25" style="35" customWidth="1"/>
    <col min="6368" max="6368" width="6.375" style="35" customWidth="1"/>
    <col min="6369" max="6369" width="4.5" style="35" customWidth="1"/>
    <col min="6370" max="6370" width="5.375" style="35" customWidth="1"/>
    <col min="6371" max="6371" width="9" style="35" hidden="1" customWidth="1"/>
    <col min="6372" max="6372" width="4.125" style="35" customWidth="1"/>
    <col min="6373" max="6373" width="4.75" style="35" customWidth="1"/>
    <col min="6374" max="6374" width="9" style="35" hidden="1" customWidth="1"/>
    <col min="6375" max="6380" width="4.375" style="35" customWidth="1"/>
    <col min="6381" max="6381" width="8" style="35" customWidth="1"/>
    <col min="6382" max="6383" width="6.75" style="35" customWidth="1"/>
    <col min="6384" max="6384" width="7.75" style="35" customWidth="1"/>
    <col min="6385" max="6386" width="6.75" style="35" customWidth="1"/>
    <col min="6387" max="6387" width="5.875" style="35" customWidth="1"/>
    <col min="6388" max="6388" width="8.25" style="35" customWidth="1"/>
    <col min="6389" max="6389" width="7" style="35" customWidth="1"/>
    <col min="6390" max="6390" width="5.25" style="35" customWidth="1"/>
    <col min="6391" max="6391" width="4.625" style="35" customWidth="1"/>
    <col min="6392" max="6392" width="5.375" style="35" customWidth="1"/>
    <col min="6393" max="6393" width="6.75" style="35" customWidth="1"/>
    <col min="6394" max="6394" width="6.5" style="35" customWidth="1"/>
    <col min="6395" max="6396" width="7" style="35" customWidth="1"/>
    <col min="6397" max="6399" width="9" style="35" hidden="1" customWidth="1"/>
    <col min="6400" max="6615" width="9" style="35"/>
    <col min="6616" max="6616" width="11.125" style="35" customWidth="1"/>
    <col min="6617" max="6617" width="10.125" style="35" customWidth="1"/>
    <col min="6618" max="6618" width="6.25" style="35" customWidth="1"/>
    <col min="6619" max="6619" width="6.5" style="35" customWidth="1"/>
    <col min="6620" max="6620" width="4.875" style="35" customWidth="1"/>
    <col min="6621" max="6621" width="4.75" style="35" customWidth="1"/>
    <col min="6622" max="6622" width="8.375" style="35" customWidth="1"/>
    <col min="6623" max="6623" width="6.25" style="35" customWidth="1"/>
    <col min="6624" max="6624" width="6.375" style="35" customWidth="1"/>
    <col min="6625" max="6625" width="4.5" style="35" customWidth="1"/>
    <col min="6626" max="6626" width="5.375" style="35" customWidth="1"/>
    <col min="6627" max="6627" width="9" style="35" hidden="1" customWidth="1"/>
    <col min="6628" max="6628" width="4.125" style="35" customWidth="1"/>
    <col min="6629" max="6629" width="4.75" style="35" customWidth="1"/>
    <col min="6630" max="6630" width="9" style="35" hidden="1" customWidth="1"/>
    <col min="6631" max="6636" width="4.375" style="35" customWidth="1"/>
    <col min="6637" max="6637" width="8" style="35" customWidth="1"/>
    <col min="6638" max="6639" width="6.75" style="35" customWidth="1"/>
    <col min="6640" max="6640" width="7.75" style="35" customWidth="1"/>
    <col min="6641" max="6642" width="6.75" style="35" customWidth="1"/>
    <col min="6643" max="6643" width="5.875" style="35" customWidth="1"/>
    <col min="6644" max="6644" width="8.25" style="35" customWidth="1"/>
    <col min="6645" max="6645" width="7" style="35" customWidth="1"/>
    <col min="6646" max="6646" width="5.25" style="35" customWidth="1"/>
    <col min="6647" max="6647" width="4.625" style="35" customWidth="1"/>
    <col min="6648" max="6648" width="5.375" style="35" customWidth="1"/>
    <col min="6649" max="6649" width="6.75" style="35" customWidth="1"/>
    <col min="6650" max="6650" width="6.5" style="35" customWidth="1"/>
    <col min="6651" max="6652" width="7" style="35" customWidth="1"/>
    <col min="6653" max="6655" width="9" style="35" hidden="1" customWidth="1"/>
    <col min="6656" max="6871" width="9" style="35"/>
    <col min="6872" max="6872" width="11.125" style="35" customWidth="1"/>
    <col min="6873" max="6873" width="10.125" style="35" customWidth="1"/>
    <col min="6874" max="6874" width="6.25" style="35" customWidth="1"/>
    <col min="6875" max="6875" width="6.5" style="35" customWidth="1"/>
    <col min="6876" max="6876" width="4.875" style="35" customWidth="1"/>
    <col min="6877" max="6877" width="4.75" style="35" customWidth="1"/>
    <col min="6878" max="6878" width="8.375" style="35" customWidth="1"/>
    <col min="6879" max="6879" width="6.25" style="35" customWidth="1"/>
    <col min="6880" max="6880" width="6.375" style="35" customWidth="1"/>
    <col min="6881" max="6881" width="4.5" style="35" customWidth="1"/>
    <col min="6882" max="6882" width="5.375" style="35" customWidth="1"/>
    <col min="6883" max="6883" width="9" style="35" hidden="1" customWidth="1"/>
    <col min="6884" max="6884" width="4.125" style="35" customWidth="1"/>
    <col min="6885" max="6885" width="4.75" style="35" customWidth="1"/>
    <col min="6886" max="6886" width="9" style="35" hidden="1" customWidth="1"/>
    <col min="6887" max="6892" width="4.375" style="35" customWidth="1"/>
    <col min="6893" max="6893" width="8" style="35" customWidth="1"/>
    <col min="6894" max="6895" width="6.75" style="35" customWidth="1"/>
    <col min="6896" max="6896" width="7.75" style="35" customWidth="1"/>
    <col min="6897" max="6898" width="6.75" style="35" customWidth="1"/>
    <col min="6899" max="6899" width="5.875" style="35" customWidth="1"/>
    <col min="6900" max="6900" width="8.25" style="35" customWidth="1"/>
    <col min="6901" max="6901" width="7" style="35" customWidth="1"/>
    <col min="6902" max="6902" width="5.25" style="35" customWidth="1"/>
    <col min="6903" max="6903" width="4.625" style="35" customWidth="1"/>
    <col min="6904" max="6904" width="5.375" style="35" customWidth="1"/>
    <col min="6905" max="6905" width="6.75" style="35" customWidth="1"/>
    <col min="6906" max="6906" width="6.5" style="35" customWidth="1"/>
    <col min="6907" max="6908" width="7" style="35" customWidth="1"/>
    <col min="6909" max="6911" width="9" style="35" hidden="1" customWidth="1"/>
    <col min="6912" max="7127" width="9" style="35"/>
    <col min="7128" max="7128" width="11.125" style="35" customWidth="1"/>
    <col min="7129" max="7129" width="10.125" style="35" customWidth="1"/>
    <col min="7130" max="7130" width="6.25" style="35" customWidth="1"/>
    <col min="7131" max="7131" width="6.5" style="35" customWidth="1"/>
    <col min="7132" max="7132" width="4.875" style="35" customWidth="1"/>
    <col min="7133" max="7133" width="4.75" style="35" customWidth="1"/>
    <col min="7134" max="7134" width="8.375" style="35" customWidth="1"/>
    <col min="7135" max="7135" width="6.25" style="35" customWidth="1"/>
    <col min="7136" max="7136" width="6.375" style="35" customWidth="1"/>
    <col min="7137" max="7137" width="4.5" style="35" customWidth="1"/>
    <col min="7138" max="7138" width="5.375" style="35" customWidth="1"/>
    <col min="7139" max="7139" width="9" style="35" hidden="1" customWidth="1"/>
    <col min="7140" max="7140" width="4.125" style="35" customWidth="1"/>
    <col min="7141" max="7141" width="4.75" style="35" customWidth="1"/>
    <col min="7142" max="7142" width="9" style="35" hidden="1" customWidth="1"/>
    <col min="7143" max="7148" width="4.375" style="35" customWidth="1"/>
    <col min="7149" max="7149" width="8" style="35" customWidth="1"/>
    <col min="7150" max="7151" width="6.75" style="35" customWidth="1"/>
    <col min="7152" max="7152" width="7.75" style="35" customWidth="1"/>
    <col min="7153" max="7154" width="6.75" style="35" customWidth="1"/>
    <col min="7155" max="7155" width="5.875" style="35" customWidth="1"/>
    <col min="7156" max="7156" width="8.25" style="35" customWidth="1"/>
    <col min="7157" max="7157" width="7" style="35" customWidth="1"/>
    <col min="7158" max="7158" width="5.25" style="35" customWidth="1"/>
    <col min="7159" max="7159" width="4.625" style="35" customWidth="1"/>
    <col min="7160" max="7160" width="5.375" style="35" customWidth="1"/>
    <col min="7161" max="7161" width="6.75" style="35" customWidth="1"/>
    <col min="7162" max="7162" width="6.5" style="35" customWidth="1"/>
    <col min="7163" max="7164" width="7" style="35" customWidth="1"/>
    <col min="7165" max="7167" width="9" style="35" hidden="1" customWidth="1"/>
    <col min="7168" max="7383" width="9" style="35"/>
    <col min="7384" max="7384" width="11.125" style="35" customWidth="1"/>
    <col min="7385" max="7385" width="10.125" style="35" customWidth="1"/>
    <col min="7386" max="7386" width="6.25" style="35" customWidth="1"/>
    <col min="7387" max="7387" width="6.5" style="35" customWidth="1"/>
    <col min="7388" max="7388" width="4.875" style="35" customWidth="1"/>
    <col min="7389" max="7389" width="4.75" style="35" customWidth="1"/>
    <col min="7390" max="7390" width="8.375" style="35" customWidth="1"/>
    <col min="7391" max="7391" width="6.25" style="35" customWidth="1"/>
    <col min="7392" max="7392" width="6.375" style="35" customWidth="1"/>
    <col min="7393" max="7393" width="4.5" style="35" customWidth="1"/>
    <col min="7394" max="7394" width="5.375" style="35" customWidth="1"/>
    <col min="7395" max="7395" width="9" style="35" hidden="1" customWidth="1"/>
    <col min="7396" max="7396" width="4.125" style="35" customWidth="1"/>
    <col min="7397" max="7397" width="4.75" style="35" customWidth="1"/>
    <col min="7398" max="7398" width="9" style="35" hidden="1" customWidth="1"/>
    <col min="7399" max="7404" width="4.375" style="35" customWidth="1"/>
    <col min="7405" max="7405" width="8" style="35" customWidth="1"/>
    <col min="7406" max="7407" width="6.75" style="35" customWidth="1"/>
    <col min="7408" max="7408" width="7.75" style="35" customWidth="1"/>
    <col min="7409" max="7410" width="6.75" style="35" customWidth="1"/>
    <col min="7411" max="7411" width="5.875" style="35" customWidth="1"/>
    <col min="7412" max="7412" width="8.25" style="35" customWidth="1"/>
    <col min="7413" max="7413" width="7" style="35" customWidth="1"/>
    <col min="7414" max="7414" width="5.25" style="35" customWidth="1"/>
    <col min="7415" max="7415" width="4.625" style="35" customWidth="1"/>
    <col min="7416" max="7416" width="5.375" style="35" customWidth="1"/>
    <col min="7417" max="7417" width="6.75" style="35" customWidth="1"/>
    <col min="7418" max="7418" width="6.5" style="35" customWidth="1"/>
    <col min="7419" max="7420" width="7" style="35" customWidth="1"/>
    <col min="7421" max="7423" width="9" style="35" hidden="1" customWidth="1"/>
    <col min="7424" max="7639" width="9" style="35"/>
    <col min="7640" max="7640" width="11.125" style="35" customWidth="1"/>
    <col min="7641" max="7641" width="10.125" style="35" customWidth="1"/>
    <col min="7642" max="7642" width="6.25" style="35" customWidth="1"/>
    <col min="7643" max="7643" width="6.5" style="35" customWidth="1"/>
    <col min="7644" max="7644" width="4.875" style="35" customWidth="1"/>
    <col min="7645" max="7645" width="4.75" style="35" customWidth="1"/>
    <col min="7646" max="7646" width="8.375" style="35" customWidth="1"/>
    <col min="7647" max="7647" width="6.25" style="35" customWidth="1"/>
    <col min="7648" max="7648" width="6.375" style="35" customWidth="1"/>
    <col min="7649" max="7649" width="4.5" style="35" customWidth="1"/>
    <col min="7650" max="7650" width="5.375" style="35" customWidth="1"/>
    <col min="7651" max="7651" width="9" style="35" hidden="1" customWidth="1"/>
    <col min="7652" max="7652" width="4.125" style="35" customWidth="1"/>
    <col min="7653" max="7653" width="4.75" style="35" customWidth="1"/>
    <col min="7654" max="7654" width="9" style="35" hidden="1" customWidth="1"/>
    <col min="7655" max="7660" width="4.375" style="35" customWidth="1"/>
    <col min="7661" max="7661" width="8" style="35" customWidth="1"/>
    <col min="7662" max="7663" width="6.75" style="35" customWidth="1"/>
    <col min="7664" max="7664" width="7.75" style="35" customWidth="1"/>
    <col min="7665" max="7666" width="6.75" style="35" customWidth="1"/>
    <col min="7667" max="7667" width="5.875" style="35" customWidth="1"/>
    <col min="7668" max="7668" width="8.25" style="35" customWidth="1"/>
    <col min="7669" max="7669" width="7" style="35" customWidth="1"/>
    <col min="7670" max="7670" width="5.25" style="35" customWidth="1"/>
    <col min="7671" max="7671" width="4.625" style="35" customWidth="1"/>
    <col min="7672" max="7672" width="5.375" style="35" customWidth="1"/>
    <col min="7673" max="7673" width="6.75" style="35" customWidth="1"/>
    <col min="7674" max="7674" width="6.5" style="35" customWidth="1"/>
    <col min="7675" max="7676" width="7" style="35" customWidth="1"/>
    <col min="7677" max="7679" width="9" style="35" hidden="1" customWidth="1"/>
    <col min="7680" max="7895" width="9" style="35"/>
    <col min="7896" max="7896" width="11.125" style="35" customWidth="1"/>
    <col min="7897" max="7897" width="10.125" style="35" customWidth="1"/>
    <col min="7898" max="7898" width="6.25" style="35" customWidth="1"/>
    <col min="7899" max="7899" width="6.5" style="35" customWidth="1"/>
    <col min="7900" max="7900" width="4.875" style="35" customWidth="1"/>
    <col min="7901" max="7901" width="4.75" style="35" customWidth="1"/>
    <col min="7902" max="7902" width="8.375" style="35" customWidth="1"/>
    <col min="7903" max="7903" width="6.25" style="35" customWidth="1"/>
    <col min="7904" max="7904" width="6.375" style="35" customWidth="1"/>
    <col min="7905" max="7905" width="4.5" style="35" customWidth="1"/>
    <col min="7906" max="7906" width="5.375" style="35" customWidth="1"/>
    <col min="7907" max="7907" width="9" style="35" hidden="1" customWidth="1"/>
    <col min="7908" max="7908" width="4.125" style="35" customWidth="1"/>
    <col min="7909" max="7909" width="4.75" style="35" customWidth="1"/>
    <col min="7910" max="7910" width="9" style="35" hidden="1" customWidth="1"/>
    <col min="7911" max="7916" width="4.375" style="35" customWidth="1"/>
    <col min="7917" max="7917" width="8" style="35" customWidth="1"/>
    <col min="7918" max="7919" width="6.75" style="35" customWidth="1"/>
    <col min="7920" max="7920" width="7.75" style="35" customWidth="1"/>
    <col min="7921" max="7922" width="6.75" style="35" customWidth="1"/>
    <col min="7923" max="7923" width="5.875" style="35" customWidth="1"/>
    <col min="7924" max="7924" width="8.25" style="35" customWidth="1"/>
    <col min="7925" max="7925" width="7" style="35" customWidth="1"/>
    <col min="7926" max="7926" width="5.25" style="35" customWidth="1"/>
    <col min="7927" max="7927" width="4.625" style="35" customWidth="1"/>
    <col min="7928" max="7928" width="5.375" style="35" customWidth="1"/>
    <col min="7929" max="7929" width="6.75" style="35" customWidth="1"/>
    <col min="7930" max="7930" width="6.5" style="35" customWidth="1"/>
    <col min="7931" max="7932" width="7" style="35" customWidth="1"/>
    <col min="7933" max="7935" width="9" style="35" hidden="1" customWidth="1"/>
    <col min="7936" max="8151" width="9" style="35"/>
    <col min="8152" max="8152" width="11.125" style="35" customWidth="1"/>
    <col min="8153" max="8153" width="10.125" style="35" customWidth="1"/>
    <col min="8154" max="8154" width="6.25" style="35" customWidth="1"/>
    <col min="8155" max="8155" width="6.5" style="35" customWidth="1"/>
    <col min="8156" max="8156" width="4.875" style="35" customWidth="1"/>
    <col min="8157" max="8157" width="4.75" style="35" customWidth="1"/>
    <col min="8158" max="8158" width="8.375" style="35" customWidth="1"/>
    <col min="8159" max="8159" width="6.25" style="35" customWidth="1"/>
    <col min="8160" max="8160" width="6.375" style="35" customWidth="1"/>
    <col min="8161" max="8161" width="4.5" style="35" customWidth="1"/>
    <col min="8162" max="8162" width="5.375" style="35" customWidth="1"/>
    <col min="8163" max="8163" width="9" style="35" hidden="1" customWidth="1"/>
    <col min="8164" max="8164" width="4.125" style="35" customWidth="1"/>
    <col min="8165" max="8165" width="4.75" style="35" customWidth="1"/>
    <col min="8166" max="8166" width="9" style="35" hidden="1" customWidth="1"/>
    <col min="8167" max="8172" width="4.375" style="35" customWidth="1"/>
    <col min="8173" max="8173" width="8" style="35" customWidth="1"/>
    <col min="8174" max="8175" width="6.75" style="35" customWidth="1"/>
    <col min="8176" max="8176" width="7.75" style="35" customWidth="1"/>
    <col min="8177" max="8178" width="6.75" style="35" customWidth="1"/>
    <col min="8179" max="8179" width="5.875" style="35" customWidth="1"/>
    <col min="8180" max="8180" width="8.25" style="35" customWidth="1"/>
    <col min="8181" max="8181" width="7" style="35" customWidth="1"/>
    <col min="8182" max="8182" width="5.25" style="35" customWidth="1"/>
    <col min="8183" max="8183" width="4.625" style="35" customWidth="1"/>
    <col min="8184" max="8184" width="5.375" style="35" customWidth="1"/>
    <col min="8185" max="8185" width="6.75" style="35" customWidth="1"/>
    <col min="8186" max="8186" width="6.5" style="35" customWidth="1"/>
    <col min="8187" max="8188" width="7" style="35" customWidth="1"/>
    <col min="8189" max="8191" width="9" style="35" hidden="1" customWidth="1"/>
    <col min="8192" max="8407" width="9" style="35"/>
    <col min="8408" max="8408" width="11.125" style="35" customWidth="1"/>
    <col min="8409" max="8409" width="10.125" style="35" customWidth="1"/>
    <col min="8410" max="8410" width="6.25" style="35" customWidth="1"/>
    <col min="8411" max="8411" width="6.5" style="35" customWidth="1"/>
    <col min="8412" max="8412" width="4.875" style="35" customWidth="1"/>
    <col min="8413" max="8413" width="4.75" style="35" customWidth="1"/>
    <col min="8414" max="8414" width="8.375" style="35" customWidth="1"/>
    <col min="8415" max="8415" width="6.25" style="35" customWidth="1"/>
    <col min="8416" max="8416" width="6.375" style="35" customWidth="1"/>
    <col min="8417" max="8417" width="4.5" style="35" customWidth="1"/>
    <col min="8418" max="8418" width="5.375" style="35" customWidth="1"/>
    <col min="8419" max="8419" width="9" style="35" hidden="1" customWidth="1"/>
    <col min="8420" max="8420" width="4.125" style="35" customWidth="1"/>
    <col min="8421" max="8421" width="4.75" style="35" customWidth="1"/>
    <col min="8422" max="8422" width="9" style="35" hidden="1" customWidth="1"/>
    <col min="8423" max="8428" width="4.375" style="35" customWidth="1"/>
    <col min="8429" max="8429" width="8" style="35" customWidth="1"/>
    <col min="8430" max="8431" width="6.75" style="35" customWidth="1"/>
    <col min="8432" max="8432" width="7.75" style="35" customWidth="1"/>
    <col min="8433" max="8434" width="6.75" style="35" customWidth="1"/>
    <col min="8435" max="8435" width="5.875" style="35" customWidth="1"/>
    <col min="8436" max="8436" width="8.25" style="35" customWidth="1"/>
    <col min="8437" max="8437" width="7" style="35" customWidth="1"/>
    <col min="8438" max="8438" width="5.25" style="35" customWidth="1"/>
    <col min="8439" max="8439" width="4.625" style="35" customWidth="1"/>
    <col min="8440" max="8440" width="5.375" style="35" customWidth="1"/>
    <col min="8441" max="8441" width="6.75" style="35" customWidth="1"/>
    <col min="8442" max="8442" width="6.5" style="35" customWidth="1"/>
    <col min="8443" max="8444" width="7" style="35" customWidth="1"/>
    <col min="8445" max="8447" width="9" style="35" hidden="1" customWidth="1"/>
    <col min="8448" max="8663" width="9" style="35"/>
    <col min="8664" max="8664" width="11.125" style="35" customWidth="1"/>
    <col min="8665" max="8665" width="10.125" style="35" customWidth="1"/>
    <col min="8666" max="8666" width="6.25" style="35" customWidth="1"/>
    <col min="8667" max="8667" width="6.5" style="35" customWidth="1"/>
    <col min="8668" max="8668" width="4.875" style="35" customWidth="1"/>
    <col min="8669" max="8669" width="4.75" style="35" customWidth="1"/>
    <col min="8670" max="8670" width="8.375" style="35" customWidth="1"/>
    <col min="8671" max="8671" width="6.25" style="35" customWidth="1"/>
    <col min="8672" max="8672" width="6.375" style="35" customWidth="1"/>
    <col min="8673" max="8673" width="4.5" style="35" customWidth="1"/>
    <col min="8674" max="8674" width="5.375" style="35" customWidth="1"/>
    <col min="8675" max="8675" width="9" style="35" hidden="1" customWidth="1"/>
    <col min="8676" max="8676" width="4.125" style="35" customWidth="1"/>
    <col min="8677" max="8677" width="4.75" style="35" customWidth="1"/>
    <col min="8678" max="8678" width="9" style="35" hidden="1" customWidth="1"/>
    <col min="8679" max="8684" width="4.375" style="35" customWidth="1"/>
    <col min="8685" max="8685" width="8" style="35" customWidth="1"/>
    <col min="8686" max="8687" width="6.75" style="35" customWidth="1"/>
    <col min="8688" max="8688" width="7.75" style="35" customWidth="1"/>
    <col min="8689" max="8690" width="6.75" style="35" customWidth="1"/>
    <col min="8691" max="8691" width="5.875" style="35" customWidth="1"/>
    <col min="8692" max="8692" width="8.25" style="35" customWidth="1"/>
    <col min="8693" max="8693" width="7" style="35" customWidth="1"/>
    <col min="8694" max="8694" width="5.25" style="35" customWidth="1"/>
    <col min="8695" max="8695" width="4.625" style="35" customWidth="1"/>
    <col min="8696" max="8696" width="5.375" style="35" customWidth="1"/>
    <col min="8697" max="8697" width="6.75" style="35" customWidth="1"/>
    <col min="8698" max="8698" width="6.5" style="35" customWidth="1"/>
    <col min="8699" max="8700" width="7" style="35" customWidth="1"/>
    <col min="8701" max="8703" width="9" style="35" hidden="1" customWidth="1"/>
    <col min="8704" max="8919" width="9" style="35"/>
    <col min="8920" max="8920" width="11.125" style="35" customWidth="1"/>
    <col min="8921" max="8921" width="10.125" style="35" customWidth="1"/>
    <col min="8922" max="8922" width="6.25" style="35" customWidth="1"/>
    <col min="8923" max="8923" width="6.5" style="35" customWidth="1"/>
    <col min="8924" max="8924" width="4.875" style="35" customWidth="1"/>
    <col min="8925" max="8925" width="4.75" style="35" customWidth="1"/>
    <col min="8926" max="8926" width="8.375" style="35" customWidth="1"/>
    <col min="8927" max="8927" width="6.25" style="35" customWidth="1"/>
    <col min="8928" max="8928" width="6.375" style="35" customWidth="1"/>
    <col min="8929" max="8929" width="4.5" style="35" customWidth="1"/>
    <col min="8930" max="8930" width="5.375" style="35" customWidth="1"/>
    <col min="8931" max="8931" width="9" style="35" hidden="1" customWidth="1"/>
    <col min="8932" max="8932" width="4.125" style="35" customWidth="1"/>
    <col min="8933" max="8933" width="4.75" style="35" customWidth="1"/>
    <col min="8934" max="8934" width="9" style="35" hidden="1" customWidth="1"/>
    <col min="8935" max="8940" width="4.375" style="35" customWidth="1"/>
    <col min="8941" max="8941" width="8" style="35" customWidth="1"/>
    <col min="8942" max="8943" width="6.75" style="35" customWidth="1"/>
    <col min="8944" max="8944" width="7.75" style="35" customWidth="1"/>
    <col min="8945" max="8946" width="6.75" style="35" customWidth="1"/>
    <col min="8947" max="8947" width="5.875" style="35" customWidth="1"/>
    <col min="8948" max="8948" width="8.25" style="35" customWidth="1"/>
    <col min="8949" max="8949" width="7" style="35" customWidth="1"/>
    <col min="8950" max="8950" width="5.25" style="35" customWidth="1"/>
    <col min="8951" max="8951" width="4.625" style="35" customWidth="1"/>
    <col min="8952" max="8952" width="5.375" style="35" customWidth="1"/>
    <col min="8953" max="8953" width="6.75" style="35" customWidth="1"/>
    <col min="8954" max="8954" width="6.5" style="35" customWidth="1"/>
    <col min="8955" max="8956" width="7" style="35" customWidth="1"/>
    <col min="8957" max="8959" width="9" style="35" hidden="1" customWidth="1"/>
    <col min="8960" max="9175" width="9" style="35"/>
    <col min="9176" max="9176" width="11.125" style="35" customWidth="1"/>
    <col min="9177" max="9177" width="10.125" style="35" customWidth="1"/>
    <col min="9178" max="9178" width="6.25" style="35" customWidth="1"/>
    <col min="9179" max="9179" width="6.5" style="35" customWidth="1"/>
    <col min="9180" max="9180" width="4.875" style="35" customWidth="1"/>
    <col min="9181" max="9181" width="4.75" style="35" customWidth="1"/>
    <col min="9182" max="9182" width="8.375" style="35" customWidth="1"/>
    <col min="9183" max="9183" width="6.25" style="35" customWidth="1"/>
    <col min="9184" max="9184" width="6.375" style="35" customWidth="1"/>
    <col min="9185" max="9185" width="4.5" style="35" customWidth="1"/>
    <col min="9186" max="9186" width="5.375" style="35" customWidth="1"/>
    <col min="9187" max="9187" width="9" style="35" hidden="1" customWidth="1"/>
    <col min="9188" max="9188" width="4.125" style="35" customWidth="1"/>
    <col min="9189" max="9189" width="4.75" style="35" customWidth="1"/>
    <col min="9190" max="9190" width="9" style="35" hidden="1" customWidth="1"/>
    <col min="9191" max="9196" width="4.375" style="35" customWidth="1"/>
    <col min="9197" max="9197" width="8" style="35" customWidth="1"/>
    <col min="9198" max="9199" width="6.75" style="35" customWidth="1"/>
    <col min="9200" max="9200" width="7.75" style="35" customWidth="1"/>
    <col min="9201" max="9202" width="6.75" style="35" customWidth="1"/>
    <col min="9203" max="9203" width="5.875" style="35" customWidth="1"/>
    <col min="9204" max="9204" width="8.25" style="35" customWidth="1"/>
    <col min="9205" max="9205" width="7" style="35" customWidth="1"/>
    <col min="9206" max="9206" width="5.25" style="35" customWidth="1"/>
    <col min="9207" max="9207" width="4.625" style="35" customWidth="1"/>
    <col min="9208" max="9208" width="5.375" style="35" customWidth="1"/>
    <col min="9209" max="9209" width="6.75" style="35" customWidth="1"/>
    <col min="9210" max="9210" width="6.5" style="35" customWidth="1"/>
    <col min="9211" max="9212" width="7" style="35" customWidth="1"/>
    <col min="9213" max="9215" width="9" style="35" hidden="1" customWidth="1"/>
    <col min="9216" max="9431" width="9" style="35"/>
    <col min="9432" max="9432" width="11.125" style="35" customWidth="1"/>
    <col min="9433" max="9433" width="10.125" style="35" customWidth="1"/>
    <col min="9434" max="9434" width="6.25" style="35" customWidth="1"/>
    <col min="9435" max="9435" width="6.5" style="35" customWidth="1"/>
    <col min="9436" max="9436" width="4.875" style="35" customWidth="1"/>
    <col min="9437" max="9437" width="4.75" style="35" customWidth="1"/>
    <col min="9438" max="9438" width="8.375" style="35" customWidth="1"/>
    <col min="9439" max="9439" width="6.25" style="35" customWidth="1"/>
    <col min="9440" max="9440" width="6.375" style="35" customWidth="1"/>
    <col min="9441" max="9441" width="4.5" style="35" customWidth="1"/>
    <col min="9442" max="9442" width="5.375" style="35" customWidth="1"/>
    <col min="9443" max="9443" width="9" style="35" hidden="1" customWidth="1"/>
    <col min="9444" max="9444" width="4.125" style="35" customWidth="1"/>
    <col min="9445" max="9445" width="4.75" style="35" customWidth="1"/>
    <col min="9446" max="9446" width="9" style="35" hidden="1" customWidth="1"/>
    <col min="9447" max="9452" width="4.375" style="35" customWidth="1"/>
    <col min="9453" max="9453" width="8" style="35" customWidth="1"/>
    <col min="9454" max="9455" width="6.75" style="35" customWidth="1"/>
    <col min="9456" max="9456" width="7.75" style="35" customWidth="1"/>
    <col min="9457" max="9458" width="6.75" style="35" customWidth="1"/>
    <col min="9459" max="9459" width="5.875" style="35" customWidth="1"/>
    <col min="9460" max="9460" width="8.25" style="35" customWidth="1"/>
    <col min="9461" max="9461" width="7" style="35" customWidth="1"/>
    <col min="9462" max="9462" width="5.25" style="35" customWidth="1"/>
    <col min="9463" max="9463" width="4.625" style="35" customWidth="1"/>
    <col min="9464" max="9464" width="5.375" style="35" customWidth="1"/>
    <col min="9465" max="9465" width="6.75" style="35" customWidth="1"/>
    <col min="9466" max="9466" width="6.5" style="35" customWidth="1"/>
    <col min="9467" max="9468" width="7" style="35" customWidth="1"/>
    <col min="9469" max="9471" width="9" style="35" hidden="1" customWidth="1"/>
    <col min="9472" max="9687" width="9" style="35"/>
    <col min="9688" max="9688" width="11.125" style="35" customWidth="1"/>
    <col min="9689" max="9689" width="10.125" style="35" customWidth="1"/>
    <col min="9690" max="9690" width="6.25" style="35" customWidth="1"/>
    <col min="9691" max="9691" width="6.5" style="35" customWidth="1"/>
    <col min="9692" max="9692" width="4.875" style="35" customWidth="1"/>
    <col min="9693" max="9693" width="4.75" style="35" customWidth="1"/>
    <col min="9694" max="9694" width="8.375" style="35" customWidth="1"/>
    <col min="9695" max="9695" width="6.25" style="35" customWidth="1"/>
    <col min="9696" max="9696" width="6.375" style="35" customWidth="1"/>
    <col min="9697" max="9697" width="4.5" style="35" customWidth="1"/>
    <col min="9698" max="9698" width="5.375" style="35" customWidth="1"/>
    <col min="9699" max="9699" width="9" style="35" hidden="1" customWidth="1"/>
    <col min="9700" max="9700" width="4.125" style="35" customWidth="1"/>
    <col min="9701" max="9701" width="4.75" style="35" customWidth="1"/>
    <col min="9702" max="9702" width="9" style="35" hidden="1" customWidth="1"/>
    <col min="9703" max="9708" width="4.375" style="35" customWidth="1"/>
    <col min="9709" max="9709" width="8" style="35" customWidth="1"/>
    <col min="9710" max="9711" width="6.75" style="35" customWidth="1"/>
    <col min="9712" max="9712" width="7.75" style="35" customWidth="1"/>
    <col min="9713" max="9714" width="6.75" style="35" customWidth="1"/>
    <col min="9715" max="9715" width="5.875" style="35" customWidth="1"/>
    <col min="9716" max="9716" width="8.25" style="35" customWidth="1"/>
    <col min="9717" max="9717" width="7" style="35" customWidth="1"/>
    <col min="9718" max="9718" width="5.25" style="35" customWidth="1"/>
    <col min="9719" max="9719" width="4.625" style="35" customWidth="1"/>
    <col min="9720" max="9720" width="5.375" style="35" customWidth="1"/>
    <col min="9721" max="9721" width="6.75" style="35" customWidth="1"/>
    <col min="9722" max="9722" width="6.5" style="35" customWidth="1"/>
    <col min="9723" max="9724" width="7" style="35" customWidth="1"/>
    <col min="9725" max="9727" width="9" style="35" hidden="1" customWidth="1"/>
    <col min="9728" max="9943" width="9" style="35"/>
    <col min="9944" max="9944" width="11.125" style="35" customWidth="1"/>
    <col min="9945" max="9945" width="10.125" style="35" customWidth="1"/>
    <col min="9946" max="9946" width="6.25" style="35" customWidth="1"/>
    <col min="9947" max="9947" width="6.5" style="35" customWidth="1"/>
    <col min="9948" max="9948" width="4.875" style="35" customWidth="1"/>
    <col min="9949" max="9949" width="4.75" style="35" customWidth="1"/>
    <col min="9950" max="9950" width="8.375" style="35" customWidth="1"/>
    <col min="9951" max="9951" width="6.25" style="35" customWidth="1"/>
    <col min="9952" max="9952" width="6.375" style="35" customWidth="1"/>
    <col min="9953" max="9953" width="4.5" style="35" customWidth="1"/>
    <col min="9954" max="9954" width="5.375" style="35" customWidth="1"/>
    <col min="9955" max="9955" width="9" style="35" hidden="1" customWidth="1"/>
    <col min="9956" max="9956" width="4.125" style="35" customWidth="1"/>
    <col min="9957" max="9957" width="4.75" style="35" customWidth="1"/>
    <col min="9958" max="9958" width="9" style="35" hidden="1" customWidth="1"/>
    <col min="9959" max="9964" width="4.375" style="35" customWidth="1"/>
    <col min="9965" max="9965" width="8" style="35" customWidth="1"/>
    <col min="9966" max="9967" width="6.75" style="35" customWidth="1"/>
    <col min="9968" max="9968" width="7.75" style="35" customWidth="1"/>
    <col min="9969" max="9970" width="6.75" style="35" customWidth="1"/>
    <col min="9971" max="9971" width="5.875" style="35" customWidth="1"/>
    <col min="9972" max="9972" width="8.25" style="35" customWidth="1"/>
    <col min="9973" max="9973" width="7" style="35" customWidth="1"/>
    <col min="9974" max="9974" width="5.25" style="35" customWidth="1"/>
    <col min="9975" max="9975" width="4.625" style="35" customWidth="1"/>
    <col min="9976" max="9976" width="5.375" style="35" customWidth="1"/>
    <col min="9977" max="9977" width="6.75" style="35" customWidth="1"/>
    <col min="9978" max="9978" width="6.5" style="35" customWidth="1"/>
    <col min="9979" max="9980" width="7" style="35" customWidth="1"/>
    <col min="9981" max="9983" width="9" style="35" hidden="1" customWidth="1"/>
    <col min="9984" max="10199" width="9" style="35"/>
    <col min="10200" max="10200" width="11.125" style="35" customWidth="1"/>
    <col min="10201" max="10201" width="10.125" style="35" customWidth="1"/>
    <col min="10202" max="10202" width="6.25" style="35" customWidth="1"/>
    <col min="10203" max="10203" width="6.5" style="35" customWidth="1"/>
    <col min="10204" max="10204" width="4.875" style="35" customWidth="1"/>
    <col min="10205" max="10205" width="4.75" style="35" customWidth="1"/>
    <col min="10206" max="10206" width="8.375" style="35" customWidth="1"/>
    <col min="10207" max="10207" width="6.25" style="35" customWidth="1"/>
    <col min="10208" max="10208" width="6.375" style="35" customWidth="1"/>
    <col min="10209" max="10209" width="4.5" style="35" customWidth="1"/>
    <col min="10210" max="10210" width="5.375" style="35" customWidth="1"/>
    <col min="10211" max="10211" width="9" style="35" hidden="1" customWidth="1"/>
    <col min="10212" max="10212" width="4.125" style="35" customWidth="1"/>
    <col min="10213" max="10213" width="4.75" style="35" customWidth="1"/>
    <col min="10214" max="10214" width="9" style="35" hidden="1" customWidth="1"/>
    <col min="10215" max="10220" width="4.375" style="35" customWidth="1"/>
    <col min="10221" max="10221" width="8" style="35" customWidth="1"/>
    <col min="10222" max="10223" width="6.75" style="35" customWidth="1"/>
    <col min="10224" max="10224" width="7.75" style="35" customWidth="1"/>
    <col min="10225" max="10226" width="6.75" style="35" customWidth="1"/>
    <col min="10227" max="10227" width="5.875" style="35" customWidth="1"/>
    <col min="10228" max="10228" width="8.25" style="35" customWidth="1"/>
    <col min="10229" max="10229" width="7" style="35" customWidth="1"/>
    <col min="10230" max="10230" width="5.25" style="35" customWidth="1"/>
    <col min="10231" max="10231" width="4.625" style="35" customWidth="1"/>
    <col min="10232" max="10232" width="5.375" style="35" customWidth="1"/>
    <col min="10233" max="10233" width="6.75" style="35" customWidth="1"/>
    <col min="10234" max="10234" width="6.5" style="35" customWidth="1"/>
    <col min="10235" max="10236" width="7" style="35" customWidth="1"/>
    <col min="10237" max="10239" width="9" style="35" hidden="1" customWidth="1"/>
    <col min="10240" max="10455" width="9" style="35"/>
    <col min="10456" max="10456" width="11.125" style="35" customWidth="1"/>
    <col min="10457" max="10457" width="10.125" style="35" customWidth="1"/>
    <col min="10458" max="10458" width="6.25" style="35" customWidth="1"/>
    <col min="10459" max="10459" width="6.5" style="35" customWidth="1"/>
    <col min="10460" max="10460" width="4.875" style="35" customWidth="1"/>
    <col min="10461" max="10461" width="4.75" style="35" customWidth="1"/>
    <col min="10462" max="10462" width="8.375" style="35" customWidth="1"/>
    <col min="10463" max="10463" width="6.25" style="35" customWidth="1"/>
    <col min="10464" max="10464" width="6.375" style="35" customWidth="1"/>
    <col min="10465" max="10465" width="4.5" style="35" customWidth="1"/>
    <col min="10466" max="10466" width="5.375" style="35" customWidth="1"/>
    <col min="10467" max="10467" width="9" style="35" hidden="1" customWidth="1"/>
    <col min="10468" max="10468" width="4.125" style="35" customWidth="1"/>
    <col min="10469" max="10469" width="4.75" style="35" customWidth="1"/>
    <col min="10470" max="10470" width="9" style="35" hidden="1" customWidth="1"/>
    <col min="10471" max="10476" width="4.375" style="35" customWidth="1"/>
    <col min="10477" max="10477" width="8" style="35" customWidth="1"/>
    <col min="10478" max="10479" width="6.75" style="35" customWidth="1"/>
    <col min="10480" max="10480" width="7.75" style="35" customWidth="1"/>
    <col min="10481" max="10482" width="6.75" style="35" customWidth="1"/>
    <col min="10483" max="10483" width="5.875" style="35" customWidth="1"/>
    <col min="10484" max="10484" width="8.25" style="35" customWidth="1"/>
    <col min="10485" max="10485" width="7" style="35" customWidth="1"/>
    <col min="10486" max="10486" width="5.25" style="35" customWidth="1"/>
    <col min="10487" max="10487" width="4.625" style="35" customWidth="1"/>
    <col min="10488" max="10488" width="5.375" style="35" customWidth="1"/>
    <col min="10489" max="10489" width="6.75" style="35" customWidth="1"/>
    <col min="10490" max="10490" width="6.5" style="35" customWidth="1"/>
    <col min="10491" max="10492" width="7" style="35" customWidth="1"/>
    <col min="10493" max="10495" width="9" style="35" hidden="1" customWidth="1"/>
    <col min="10496" max="10711" width="9" style="35"/>
    <col min="10712" max="10712" width="11.125" style="35" customWidth="1"/>
    <col min="10713" max="10713" width="10.125" style="35" customWidth="1"/>
    <col min="10714" max="10714" width="6.25" style="35" customWidth="1"/>
    <col min="10715" max="10715" width="6.5" style="35" customWidth="1"/>
    <col min="10716" max="10716" width="4.875" style="35" customWidth="1"/>
    <col min="10717" max="10717" width="4.75" style="35" customWidth="1"/>
    <col min="10718" max="10718" width="8.375" style="35" customWidth="1"/>
    <col min="10719" max="10719" width="6.25" style="35" customWidth="1"/>
    <col min="10720" max="10720" width="6.375" style="35" customWidth="1"/>
    <col min="10721" max="10721" width="4.5" style="35" customWidth="1"/>
    <col min="10722" max="10722" width="5.375" style="35" customWidth="1"/>
    <col min="10723" max="10723" width="9" style="35" hidden="1" customWidth="1"/>
    <col min="10724" max="10724" width="4.125" style="35" customWidth="1"/>
    <col min="10725" max="10725" width="4.75" style="35" customWidth="1"/>
    <col min="10726" max="10726" width="9" style="35" hidden="1" customWidth="1"/>
    <col min="10727" max="10732" width="4.375" style="35" customWidth="1"/>
    <col min="10733" max="10733" width="8" style="35" customWidth="1"/>
    <col min="10734" max="10735" width="6.75" style="35" customWidth="1"/>
    <col min="10736" max="10736" width="7.75" style="35" customWidth="1"/>
    <col min="10737" max="10738" width="6.75" style="35" customWidth="1"/>
    <col min="10739" max="10739" width="5.875" style="35" customWidth="1"/>
    <col min="10740" max="10740" width="8.25" style="35" customWidth="1"/>
    <col min="10741" max="10741" width="7" style="35" customWidth="1"/>
    <col min="10742" max="10742" width="5.25" style="35" customWidth="1"/>
    <col min="10743" max="10743" width="4.625" style="35" customWidth="1"/>
    <col min="10744" max="10744" width="5.375" style="35" customWidth="1"/>
    <col min="10745" max="10745" width="6.75" style="35" customWidth="1"/>
    <col min="10746" max="10746" width="6.5" style="35" customWidth="1"/>
    <col min="10747" max="10748" width="7" style="35" customWidth="1"/>
    <col min="10749" max="10751" width="9" style="35" hidden="1" customWidth="1"/>
    <col min="10752" max="10967" width="9" style="35"/>
    <col min="10968" max="10968" width="11.125" style="35" customWidth="1"/>
    <col min="10969" max="10969" width="10.125" style="35" customWidth="1"/>
    <col min="10970" max="10970" width="6.25" style="35" customWidth="1"/>
    <col min="10971" max="10971" width="6.5" style="35" customWidth="1"/>
    <col min="10972" max="10972" width="4.875" style="35" customWidth="1"/>
    <col min="10973" max="10973" width="4.75" style="35" customWidth="1"/>
    <col min="10974" max="10974" width="8.375" style="35" customWidth="1"/>
    <col min="10975" max="10975" width="6.25" style="35" customWidth="1"/>
    <col min="10976" max="10976" width="6.375" style="35" customWidth="1"/>
    <col min="10977" max="10977" width="4.5" style="35" customWidth="1"/>
    <col min="10978" max="10978" width="5.375" style="35" customWidth="1"/>
    <col min="10979" max="10979" width="9" style="35" hidden="1" customWidth="1"/>
    <col min="10980" max="10980" width="4.125" style="35" customWidth="1"/>
    <col min="10981" max="10981" width="4.75" style="35" customWidth="1"/>
    <col min="10982" max="10982" width="9" style="35" hidden="1" customWidth="1"/>
    <col min="10983" max="10988" width="4.375" style="35" customWidth="1"/>
    <col min="10989" max="10989" width="8" style="35" customWidth="1"/>
    <col min="10990" max="10991" width="6.75" style="35" customWidth="1"/>
    <col min="10992" max="10992" width="7.75" style="35" customWidth="1"/>
    <col min="10993" max="10994" width="6.75" style="35" customWidth="1"/>
    <col min="10995" max="10995" width="5.875" style="35" customWidth="1"/>
    <col min="10996" max="10996" width="8.25" style="35" customWidth="1"/>
    <col min="10997" max="10997" width="7" style="35" customWidth="1"/>
    <col min="10998" max="10998" width="5.25" style="35" customWidth="1"/>
    <col min="10999" max="10999" width="4.625" style="35" customWidth="1"/>
    <col min="11000" max="11000" width="5.375" style="35" customWidth="1"/>
    <col min="11001" max="11001" width="6.75" style="35" customWidth="1"/>
    <col min="11002" max="11002" width="6.5" style="35" customWidth="1"/>
    <col min="11003" max="11004" width="7" style="35" customWidth="1"/>
    <col min="11005" max="11007" width="9" style="35" hidden="1" customWidth="1"/>
    <col min="11008" max="11223" width="9" style="35"/>
    <col min="11224" max="11224" width="11.125" style="35" customWidth="1"/>
    <col min="11225" max="11225" width="10.125" style="35" customWidth="1"/>
    <col min="11226" max="11226" width="6.25" style="35" customWidth="1"/>
    <col min="11227" max="11227" width="6.5" style="35" customWidth="1"/>
    <col min="11228" max="11228" width="4.875" style="35" customWidth="1"/>
    <col min="11229" max="11229" width="4.75" style="35" customWidth="1"/>
    <col min="11230" max="11230" width="8.375" style="35" customWidth="1"/>
    <col min="11231" max="11231" width="6.25" style="35" customWidth="1"/>
    <col min="11232" max="11232" width="6.375" style="35" customWidth="1"/>
    <col min="11233" max="11233" width="4.5" style="35" customWidth="1"/>
    <col min="11234" max="11234" width="5.375" style="35" customWidth="1"/>
    <col min="11235" max="11235" width="9" style="35" hidden="1" customWidth="1"/>
    <col min="11236" max="11236" width="4.125" style="35" customWidth="1"/>
    <col min="11237" max="11237" width="4.75" style="35" customWidth="1"/>
    <col min="11238" max="11238" width="9" style="35" hidden="1" customWidth="1"/>
    <col min="11239" max="11244" width="4.375" style="35" customWidth="1"/>
    <col min="11245" max="11245" width="8" style="35" customWidth="1"/>
    <col min="11246" max="11247" width="6.75" style="35" customWidth="1"/>
    <col min="11248" max="11248" width="7.75" style="35" customWidth="1"/>
    <col min="11249" max="11250" width="6.75" style="35" customWidth="1"/>
    <col min="11251" max="11251" width="5.875" style="35" customWidth="1"/>
    <col min="11252" max="11252" width="8.25" style="35" customWidth="1"/>
    <col min="11253" max="11253" width="7" style="35" customWidth="1"/>
    <col min="11254" max="11254" width="5.25" style="35" customWidth="1"/>
    <col min="11255" max="11255" width="4.625" style="35" customWidth="1"/>
    <col min="11256" max="11256" width="5.375" style="35" customWidth="1"/>
    <col min="11257" max="11257" width="6.75" style="35" customWidth="1"/>
    <col min="11258" max="11258" width="6.5" style="35" customWidth="1"/>
    <col min="11259" max="11260" width="7" style="35" customWidth="1"/>
    <col min="11261" max="11263" width="9" style="35" hidden="1" customWidth="1"/>
    <col min="11264" max="11479" width="9" style="35"/>
    <col min="11480" max="11480" width="11.125" style="35" customWidth="1"/>
    <col min="11481" max="11481" width="10.125" style="35" customWidth="1"/>
    <col min="11482" max="11482" width="6.25" style="35" customWidth="1"/>
    <col min="11483" max="11483" width="6.5" style="35" customWidth="1"/>
    <col min="11484" max="11484" width="4.875" style="35" customWidth="1"/>
    <col min="11485" max="11485" width="4.75" style="35" customWidth="1"/>
    <col min="11486" max="11486" width="8.375" style="35" customWidth="1"/>
    <col min="11487" max="11487" width="6.25" style="35" customWidth="1"/>
    <col min="11488" max="11488" width="6.375" style="35" customWidth="1"/>
    <col min="11489" max="11489" width="4.5" style="35" customWidth="1"/>
    <col min="11490" max="11490" width="5.375" style="35" customWidth="1"/>
    <col min="11491" max="11491" width="9" style="35" hidden="1" customWidth="1"/>
    <col min="11492" max="11492" width="4.125" style="35" customWidth="1"/>
    <col min="11493" max="11493" width="4.75" style="35" customWidth="1"/>
    <col min="11494" max="11494" width="9" style="35" hidden="1" customWidth="1"/>
    <col min="11495" max="11500" width="4.375" style="35" customWidth="1"/>
    <col min="11501" max="11501" width="8" style="35" customWidth="1"/>
    <col min="11502" max="11503" width="6.75" style="35" customWidth="1"/>
    <col min="11504" max="11504" width="7.75" style="35" customWidth="1"/>
    <col min="11505" max="11506" width="6.75" style="35" customWidth="1"/>
    <col min="11507" max="11507" width="5.875" style="35" customWidth="1"/>
    <col min="11508" max="11508" width="8.25" style="35" customWidth="1"/>
    <col min="11509" max="11509" width="7" style="35" customWidth="1"/>
    <col min="11510" max="11510" width="5.25" style="35" customWidth="1"/>
    <col min="11511" max="11511" width="4.625" style="35" customWidth="1"/>
    <col min="11512" max="11512" width="5.375" style="35" customWidth="1"/>
    <col min="11513" max="11513" width="6.75" style="35" customWidth="1"/>
    <col min="11514" max="11514" width="6.5" style="35" customWidth="1"/>
    <col min="11515" max="11516" width="7" style="35" customWidth="1"/>
    <col min="11517" max="11519" width="9" style="35" hidden="1" customWidth="1"/>
    <col min="11520" max="11735" width="9" style="35"/>
    <col min="11736" max="11736" width="11.125" style="35" customWidth="1"/>
    <col min="11737" max="11737" width="10.125" style="35" customWidth="1"/>
    <col min="11738" max="11738" width="6.25" style="35" customWidth="1"/>
    <col min="11739" max="11739" width="6.5" style="35" customWidth="1"/>
    <col min="11740" max="11740" width="4.875" style="35" customWidth="1"/>
    <col min="11741" max="11741" width="4.75" style="35" customWidth="1"/>
    <col min="11742" max="11742" width="8.375" style="35" customWidth="1"/>
    <col min="11743" max="11743" width="6.25" style="35" customWidth="1"/>
    <col min="11744" max="11744" width="6.375" style="35" customWidth="1"/>
    <col min="11745" max="11745" width="4.5" style="35" customWidth="1"/>
    <col min="11746" max="11746" width="5.375" style="35" customWidth="1"/>
    <col min="11747" max="11747" width="9" style="35" hidden="1" customWidth="1"/>
    <col min="11748" max="11748" width="4.125" style="35" customWidth="1"/>
    <col min="11749" max="11749" width="4.75" style="35" customWidth="1"/>
    <col min="11750" max="11750" width="9" style="35" hidden="1" customWidth="1"/>
    <col min="11751" max="11756" width="4.375" style="35" customWidth="1"/>
    <col min="11757" max="11757" width="8" style="35" customWidth="1"/>
    <col min="11758" max="11759" width="6.75" style="35" customWidth="1"/>
    <col min="11760" max="11760" width="7.75" style="35" customWidth="1"/>
    <col min="11761" max="11762" width="6.75" style="35" customWidth="1"/>
    <col min="11763" max="11763" width="5.875" style="35" customWidth="1"/>
    <col min="11764" max="11764" width="8.25" style="35" customWidth="1"/>
    <col min="11765" max="11765" width="7" style="35" customWidth="1"/>
    <col min="11766" max="11766" width="5.25" style="35" customWidth="1"/>
    <col min="11767" max="11767" width="4.625" style="35" customWidth="1"/>
    <col min="11768" max="11768" width="5.375" style="35" customWidth="1"/>
    <col min="11769" max="11769" width="6.75" style="35" customWidth="1"/>
    <col min="11770" max="11770" width="6.5" style="35" customWidth="1"/>
    <col min="11771" max="11772" width="7" style="35" customWidth="1"/>
    <col min="11773" max="11775" width="9" style="35" hidden="1" customWidth="1"/>
    <col min="11776" max="11991" width="9" style="35"/>
    <col min="11992" max="11992" width="11.125" style="35" customWidth="1"/>
    <col min="11993" max="11993" width="10.125" style="35" customWidth="1"/>
    <col min="11994" max="11994" width="6.25" style="35" customWidth="1"/>
    <col min="11995" max="11995" width="6.5" style="35" customWidth="1"/>
    <col min="11996" max="11996" width="4.875" style="35" customWidth="1"/>
    <col min="11997" max="11997" width="4.75" style="35" customWidth="1"/>
    <col min="11998" max="11998" width="8.375" style="35" customWidth="1"/>
    <col min="11999" max="11999" width="6.25" style="35" customWidth="1"/>
    <col min="12000" max="12000" width="6.375" style="35" customWidth="1"/>
    <col min="12001" max="12001" width="4.5" style="35" customWidth="1"/>
    <col min="12002" max="12002" width="5.375" style="35" customWidth="1"/>
    <col min="12003" max="12003" width="9" style="35" hidden="1" customWidth="1"/>
    <col min="12004" max="12004" width="4.125" style="35" customWidth="1"/>
    <col min="12005" max="12005" width="4.75" style="35" customWidth="1"/>
    <col min="12006" max="12006" width="9" style="35" hidden="1" customWidth="1"/>
    <col min="12007" max="12012" width="4.375" style="35" customWidth="1"/>
    <col min="12013" max="12013" width="8" style="35" customWidth="1"/>
    <col min="12014" max="12015" width="6.75" style="35" customWidth="1"/>
    <col min="12016" max="12016" width="7.75" style="35" customWidth="1"/>
    <col min="12017" max="12018" width="6.75" style="35" customWidth="1"/>
    <col min="12019" max="12019" width="5.875" style="35" customWidth="1"/>
    <col min="12020" max="12020" width="8.25" style="35" customWidth="1"/>
    <col min="12021" max="12021" width="7" style="35" customWidth="1"/>
    <col min="12022" max="12022" width="5.25" style="35" customWidth="1"/>
    <col min="12023" max="12023" width="4.625" style="35" customWidth="1"/>
    <col min="12024" max="12024" width="5.375" style="35" customWidth="1"/>
    <col min="12025" max="12025" width="6.75" style="35" customWidth="1"/>
    <col min="12026" max="12026" width="6.5" style="35" customWidth="1"/>
    <col min="12027" max="12028" width="7" style="35" customWidth="1"/>
    <col min="12029" max="12031" width="9" style="35" hidden="1" customWidth="1"/>
    <col min="12032" max="12247" width="9" style="35"/>
    <col min="12248" max="12248" width="11.125" style="35" customWidth="1"/>
    <col min="12249" max="12249" width="10.125" style="35" customWidth="1"/>
    <col min="12250" max="12250" width="6.25" style="35" customWidth="1"/>
    <col min="12251" max="12251" width="6.5" style="35" customWidth="1"/>
    <col min="12252" max="12252" width="4.875" style="35" customWidth="1"/>
    <col min="12253" max="12253" width="4.75" style="35" customWidth="1"/>
    <col min="12254" max="12254" width="8.375" style="35" customWidth="1"/>
    <col min="12255" max="12255" width="6.25" style="35" customWidth="1"/>
    <col min="12256" max="12256" width="6.375" style="35" customWidth="1"/>
    <col min="12257" max="12257" width="4.5" style="35" customWidth="1"/>
    <col min="12258" max="12258" width="5.375" style="35" customWidth="1"/>
    <col min="12259" max="12259" width="9" style="35" hidden="1" customWidth="1"/>
    <col min="12260" max="12260" width="4.125" style="35" customWidth="1"/>
    <col min="12261" max="12261" width="4.75" style="35" customWidth="1"/>
    <col min="12262" max="12262" width="9" style="35" hidden="1" customWidth="1"/>
    <col min="12263" max="12268" width="4.375" style="35" customWidth="1"/>
    <col min="12269" max="12269" width="8" style="35" customWidth="1"/>
    <col min="12270" max="12271" width="6.75" style="35" customWidth="1"/>
    <col min="12272" max="12272" width="7.75" style="35" customWidth="1"/>
    <col min="12273" max="12274" width="6.75" style="35" customWidth="1"/>
    <col min="12275" max="12275" width="5.875" style="35" customWidth="1"/>
    <col min="12276" max="12276" width="8.25" style="35" customWidth="1"/>
    <col min="12277" max="12277" width="7" style="35" customWidth="1"/>
    <col min="12278" max="12278" width="5.25" style="35" customWidth="1"/>
    <col min="12279" max="12279" width="4.625" style="35" customWidth="1"/>
    <col min="12280" max="12280" width="5.375" style="35" customWidth="1"/>
    <col min="12281" max="12281" width="6.75" style="35" customWidth="1"/>
    <col min="12282" max="12282" width="6.5" style="35" customWidth="1"/>
    <col min="12283" max="12284" width="7" style="35" customWidth="1"/>
    <col min="12285" max="12287" width="9" style="35" hidden="1" customWidth="1"/>
    <col min="12288" max="12503" width="9" style="35"/>
    <col min="12504" max="12504" width="11.125" style="35" customWidth="1"/>
    <col min="12505" max="12505" width="10.125" style="35" customWidth="1"/>
    <col min="12506" max="12506" width="6.25" style="35" customWidth="1"/>
    <col min="12507" max="12507" width="6.5" style="35" customWidth="1"/>
    <col min="12508" max="12508" width="4.875" style="35" customWidth="1"/>
    <col min="12509" max="12509" width="4.75" style="35" customWidth="1"/>
    <col min="12510" max="12510" width="8.375" style="35" customWidth="1"/>
    <col min="12511" max="12511" width="6.25" style="35" customWidth="1"/>
    <col min="12512" max="12512" width="6.375" style="35" customWidth="1"/>
    <col min="12513" max="12513" width="4.5" style="35" customWidth="1"/>
    <col min="12514" max="12514" width="5.375" style="35" customWidth="1"/>
    <col min="12515" max="12515" width="9" style="35" hidden="1" customWidth="1"/>
    <col min="12516" max="12516" width="4.125" style="35" customWidth="1"/>
    <col min="12517" max="12517" width="4.75" style="35" customWidth="1"/>
    <col min="12518" max="12518" width="9" style="35" hidden="1" customWidth="1"/>
    <col min="12519" max="12524" width="4.375" style="35" customWidth="1"/>
    <col min="12525" max="12525" width="8" style="35" customWidth="1"/>
    <col min="12526" max="12527" width="6.75" style="35" customWidth="1"/>
    <col min="12528" max="12528" width="7.75" style="35" customWidth="1"/>
    <col min="12529" max="12530" width="6.75" style="35" customWidth="1"/>
    <col min="12531" max="12531" width="5.875" style="35" customWidth="1"/>
    <col min="12532" max="12532" width="8.25" style="35" customWidth="1"/>
    <col min="12533" max="12533" width="7" style="35" customWidth="1"/>
    <col min="12534" max="12534" width="5.25" style="35" customWidth="1"/>
    <col min="12535" max="12535" width="4.625" style="35" customWidth="1"/>
    <col min="12536" max="12536" width="5.375" style="35" customWidth="1"/>
    <col min="12537" max="12537" width="6.75" style="35" customWidth="1"/>
    <col min="12538" max="12538" width="6.5" style="35" customWidth="1"/>
    <col min="12539" max="12540" width="7" style="35" customWidth="1"/>
    <col min="12541" max="12543" width="9" style="35" hidden="1" customWidth="1"/>
    <col min="12544" max="12759" width="9" style="35"/>
    <col min="12760" max="12760" width="11.125" style="35" customWidth="1"/>
    <col min="12761" max="12761" width="10.125" style="35" customWidth="1"/>
    <col min="12762" max="12762" width="6.25" style="35" customWidth="1"/>
    <col min="12763" max="12763" width="6.5" style="35" customWidth="1"/>
    <col min="12764" max="12764" width="4.875" style="35" customWidth="1"/>
    <col min="12765" max="12765" width="4.75" style="35" customWidth="1"/>
    <col min="12766" max="12766" width="8.375" style="35" customWidth="1"/>
    <col min="12767" max="12767" width="6.25" style="35" customWidth="1"/>
    <col min="12768" max="12768" width="6.375" style="35" customWidth="1"/>
    <col min="12769" max="12769" width="4.5" style="35" customWidth="1"/>
    <col min="12770" max="12770" width="5.375" style="35" customWidth="1"/>
    <col min="12771" max="12771" width="9" style="35" hidden="1" customWidth="1"/>
    <col min="12772" max="12772" width="4.125" style="35" customWidth="1"/>
    <col min="12773" max="12773" width="4.75" style="35" customWidth="1"/>
    <col min="12774" max="12774" width="9" style="35" hidden="1" customWidth="1"/>
    <col min="12775" max="12780" width="4.375" style="35" customWidth="1"/>
    <col min="12781" max="12781" width="8" style="35" customWidth="1"/>
    <col min="12782" max="12783" width="6.75" style="35" customWidth="1"/>
    <col min="12784" max="12784" width="7.75" style="35" customWidth="1"/>
    <col min="12785" max="12786" width="6.75" style="35" customWidth="1"/>
    <col min="12787" max="12787" width="5.875" style="35" customWidth="1"/>
    <col min="12788" max="12788" width="8.25" style="35" customWidth="1"/>
    <col min="12789" max="12789" width="7" style="35" customWidth="1"/>
    <col min="12790" max="12790" width="5.25" style="35" customWidth="1"/>
    <col min="12791" max="12791" width="4.625" style="35" customWidth="1"/>
    <col min="12792" max="12792" width="5.375" style="35" customWidth="1"/>
    <col min="12793" max="12793" width="6.75" style="35" customWidth="1"/>
    <col min="12794" max="12794" width="6.5" style="35" customWidth="1"/>
    <col min="12795" max="12796" width="7" style="35" customWidth="1"/>
    <col min="12797" max="12799" width="9" style="35" hidden="1" customWidth="1"/>
    <col min="12800" max="13015" width="9" style="35"/>
    <col min="13016" max="13016" width="11.125" style="35" customWidth="1"/>
    <col min="13017" max="13017" width="10.125" style="35" customWidth="1"/>
    <col min="13018" max="13018" width="6.25" style="35" customWidth="1"/>
    <col min="13019" max="13019" width="6.5" style="35" customWidth="1"/>
    <col min="13020" max="13020" width="4.875" style="35" customWidth="1"/>
    <col min="13021" max="13021" width="4.75" style="35" customWidth="1"/>
    <col min="13022" max="13022" width="8.375" style="35" customWidth="1"/>
    <col min="13023" max="13023" width="6.25" style="35" customWidth="1"/>
    <col min="13024" max="13024" width="6.375" style="35" customWidth="1"/>
    <col min="13025" max="13025" width="4.5" style="35" customWidth="1"/>
    <col min="13026" max="13026" width="5.375" style="35" customWidth="1"/>
    <col min="13027" max="13027" width="9" style="35" hidden="1" customWidth="1"/>
    <col min="13028" max="13028" width="4.125" style="35" customWidth="1"/>
    <col min="13029" max="13029" width="4.75" style="35" customWidth="1"/>
    <col min="13030" max="13030" width="9" style="35" hidden="1" customWidth="1"/>
    <col min="13031" max="13036" width="4.375" style="35" customWidth="1"/>
    <col min="13037" max="13037" width="8" style="35" customWidth="1"/>
    <col min="13038" max="13039" width="6.75" style="35" customWidth="1"/>
    <col min="13040" max="13040" width="7.75" style="35" customWidth="1"/>
    <col min="13041" max="13042" width="6.75" style="35" customWidth="1"/>
    <col min="13043" max="13043" width="5.875" style="35" customWidth="1"/>
    <col min="13044" max="13044" width="8.25" style="35" customWidth="1"/>
    <col min="13045" max="13045" width="7" style="35" customWidth="1"/>
    <col min="13046" max="13046" width="5.25" style="35" customWidth="1"/>
    <col min="13047" max="13047" width="4.625" style="35" customWidth="1"/>
    <col min="13048" max="13048" width="5.375" style="35" customWidth="1"/>
    <col min="13049" max="13049" width="6.75" style="35" customWidth="1"/>
    <col min="13050" max="13050" width="6.5" style="35" customWidth="1"/>
    <col min="13051" max="13052" width="7" style="35" customWidth="1"/>
    <col min="13053" max="13055" width="9" style="35" hidden="1" customWidth="1"/>
    <col min="13056" max="13271" width="9" style="35"/>
    <col min="13272" max="13272" width="11.125" style="35" customWidth="1"/>
    <col min="13273" max="13273" width="10.125" style="35" customWidth="1"/>
    <col min="13274" max="13274" width="6.25" style="35" customWidth="1"/>
    <col min="13275" max="13275" width="6.5" style="35" customWidth="1"/>
    <col min="13276" max="13276" width="4.875" style="35" customWidth="1"/>
    <col min="13277" max="13277" width="4.75" style="35" customWidth="1"/>
    <col min="13278" max="13278" width="8.375" style="35" customWidth="1"/>
    <col min="13279" max="13279" width="6.25" style="35" customWidth="1"/>
    <col min="13280" max="13280" width="6.375" style="35" customWidth="1"/>
    <col min="13281" max="13281" width="4.5" style="35" customWidth="1"/>
    <col min="13282" max="13282" width="5.375" style="35" customWidth="1"/>
    <col min="13283" max="13283" width="9" style="35" hidden="1" customWidth="1"/>
    <col min="13284" max="13284" width="4.125" style="35" customWidth="1"/>
    <col min="13285" max="13285" width="4.75" style="35" customWidth="1"/>
    <col min="13286" max="13286" width="9" style="35" hidden="1" customWidth="1"/>
    <col min="13287" max="13292" width="4.375" style="35" customWidth="1"/>
    <col min="13293" max="13293" width="8" style="35" customWidth="1"/>
    <col min="13294" max="13295" width="6.75" style="35" customWidth="1"/>
    <col min="13296" max="13296" width="7.75" style="35" customWidth="1"/>
    <col min="13297" max="13298" width="6.75" style="35" customWidth="1"/>
    <col min="13299" max="13299" width="5.875" style="35" customWidth="1"/>
    <col min="13300" max="13300" width="8.25" style="35" customWidth="1"/>
    <col min="13301" max="13301" width="7" style="35" customWidth="1"/>
    <col min="13302" max="13302" width="5.25" style="35" customWidth="1"/>
    <col min="13303" max="13303" width="4.625" style="35" customWidth="1"/>
    <col min="13304" max="13304" width="5.375" style="35" customWidth="1"/>
    <col min="13305" max="13305" width="6.75" style="35" customWidth="1"/>
    <col min="13306" max="13306" width="6.5" style="35" customWidth="1"/>
    <col min="13307" max="13308" width="7" style="35" customWidth="1"/>
    <col min="13309" max="13311" width="9" style="35" hidden="1" customWidth="1"/>
    <col min="13312" max="13527" width="9" style="35"/>
    <col min="13528" max="13528" width="11.125" style="35" customWidth="1"/>
    <col min="13529" max="13529" width="10.125" style="35" customWidth="1"/>
    <col min="13530" max="13530" width="6.25" style="35" customWidth="1"/>
    <col min="13531" max="13531" width="6.5" style="35" customWidth="1"/>
    <col min="13532" max="13532" width="4.875" style="35" customWidth="1"/>
    <col min="13533" max="13533" width="4.75" style="35" customWidth="1"/>
    <col min="13534" max="13534" width="8.375" style="35" customWidth="1"/>
    <col min="13535" max="13535" width="6.25" style="35" customWidth="1"/>
    <col min="13536" max="13536" width="6.375" style="35" customWidth="1"/>
    <col min="13537" max="13537" width="4.5" style="35" customWidth="1"/>
    <col min="13538" max="13538" width="5.375" style="35" customWidth="1"/>
    <col min="13539" max="13539" width="9" style="35" hidden="1" customWidth="1"/>
    <col min="13540" max="13540" width="4.125" style="35" customWidth="1"/>
    <col min="13541" max="13541" width="4.75" style="35" customWidth="1"/>
    <col min="13542" max="13542" width="9" style="35" hidden="1" customWidth="1"/>
    <col min="13543" max="13548" width="4.375" style="35" customWidth="1"/>
    <col min="13549" max="13549" width="8" style="35" customWidth="1"/>
    <col min="13550" max="13551" width="6.75" style="35" customWidth="1"/>
    <col min="13552" max="13552" width="7.75" style="35" customWidth="1"/>
    <col min="13553" max="13554" width="6.75" style="35" customWidth="1"/>
    <col min="13555" max="13555" width="5.875" style="35" customWidth="1"/>
    <col min="13556" max="13556" width="8.25" style="35" customWidth="1"/>
    <col min="13557" max="13557" width="7" style="35" customWidth="1"/>
    <col min="13558" max="13558" width="5.25" style="35" customWidth="1"/>
    <col min="13559" max="13559" width="4.625" style="35" customWidth="1"/>
    <col min="13560" max="13560" width="5.375" style="35" customWidth="1"/>
    <col min="13561" max="13561" width="6.75" style="35" customWidth="1"/>
    <col min="13562" max="13562" width="6.5" style="35" customWidth="1"/>
    <col min="13563" max="13564" width="7" style="35" customWidth="1"/>
    <col min="13565" max="13567" width="9" style="35" hidden="1" customWidth="1"/>
    <col min="13568" max="13783" width="9" style="35"/>
    <col min="13784" max="13784" width="11.125" style="35" customWidth="1"/>
    <col min="13785" max="13785" width="10.125" style="35" customWidth="1"/>
    <col min="13786" max="13786" width="6.25" style="35" customWidth="1"/>
    <col min="13787" max="13787" width="6.5" style="35" customWidth="1"/>
    <col min="13788" max="13788" width="4.875" style="35" customWidth="1"/>
    <col min="13789" max="13789" width="4.75" style="35" customWidth="1"/>
    <col min="13790" max="13790" width="8.375" style="35" customWidth="1"/>
    <col min="13791" max="13791" width="6.25" style="35" customWidth="1"/>
    <col min="13792" max="13792" width="6.375" style="35" customWidth="1"/>
    <col min="13793" max="13793" width="4.5" style="35" customWidth="1"/>
    <col min="13794" max="13794" width="5.375" style="35" customWidth="1"/>
    <col min="13795" max="13795" width="9" style="35" hidden="1" customWidth="1"/>
    <col min="13796" max="13796" width="4.125" style="35" customWidth="1"/>
    <col min="13797" max="13797" width="4.75" style="35" customWidth="1"/>
    <col min="13798" max="13798" width="9" style="35" hidden="1" customWidth="1"/>
    <col min="13799" max="13804" width="4.375" style="35" customWidth="1"/>
    <col min="13805" max="13805" width="8" style="35" customWidth="1"/>
    <col min="13806" max="13807" width="6.75" style="35" customWidth="1"/>
    <col min="13808" max="13808" width="7.75" style="35" customWidth="1"/>
    <col min="13809" max="13810" width="6.75" style="35" customWidth="1"/>
    <col min="13811" max="13811" width="5.875" style="35" customWidth="1"/>
    <col min="13812" max="13812" width="8.25" style="35" customWidth="1"/>
    <col min="13813" max="13813" width="7" style="35" customWidth="1"/>
    <col min="13814" max="13814" width="5.25" style="35" customWidth="1"/>
    <col min="13815" max="13815" width="4.625" style="35" customWidth="1"/>
    <col min="13816" max="13816" width="5.375" style="35" customWidth="1"/>
    <col min="13817" max="13817" width="6.75" style="35" customWidth="1"/>
    <col min="13818" max="13818" width="6.5" style="35" customWidth="1"/>
    <col min="13819" max="13820" width="7" style="35" customWidth="1"/>
    <col min="13821" max="13823" width="9" style="35" hidden="1" customWidth="1"/>
    <col min="13824" max="14039" width="9" style="35"/>
    <col min="14040" max="14040" width="11.125" style="35" customWidth="1"/>
    <col min="14041" max="14041" width="10.125" style="35" customWidth="1"/>
    <col min="14042" max="14042" width="6.25" style="35" customWidth="1"/>
    <col min="14043" max="14043" width="6.5" style="35" customWidth="1"/>
    <col min="14044" max="14044" width="4.875" style="35" customWidth="1"/>
    <col min="14045" max="14045" width="4.75" style="35" customWidth="1"/>
    <col min="14046" max="14046" width="8.375" style="35" customWidth="1"/>
    <col min="14047" max="14047" width="6.25" style="35" customWidth="1"/>
    <col min="14048" max="14048" width="6.375" style="35" customWidth="1"/>
    <col min="14049" max="14049" width="4.5" style="35" customWidth="1"/>
    <col min="14050" max="14050" width="5.375" style="35" customWidth="1"/>
    <col min="14051" max="14051" width="9" style="35" hidden="1" customWidth="1"/>
    <col min="14052" max="14052" width="4.125" style="35" customWidth="1"/>
    <col min="14053" max="14053" width="4.75" style="35" customWidth="1"/>
    <col min="14054" max="14054" width="9" style="35" hidden="1" customWidth="1"/>
    <col min="14055" max="14060" width="4.375" style="35" customWidth="1"/>
    <col min="14061" max="14061" width="8" style="35" customWidth="1"/>
    <col min="14062" max="14063" width="6.75" style="35" customWidth="1"/>
    <col min="14064" max="14064" width="7.75" style="35" customWidth="1"/>
    <col min="14065" max="14066" width="6.75" style="35" customWidth="1"/>
    <col min="14067" max="14067" width="5.875" style="35" customWidth="1"/>
    <col min="14068" max="14068" width="8.25" style="35" customWidth="1"/>
    <col min="14069" max="14069" width="7" style="35" customWidth="1"/>
    <col min="14070" max="14070" width="5.25" style="35" customWidth="1"/>
    <col min="14071" max="14071" width="4.625" style="35" customWidth="1"/>
    <col min="14072" max="14072" width="5.375" style="35" customWidth="1"/>
    <col min="14073" max="14073" width="6.75" style="35" customWidth="1"/>
    <col min="14074" max="14074" width="6.5" style="35" customWidth="1"/>
    <col min="14075" max="14076" width="7" style="35" customWidth="1"/>
    <col min="14077" max="14079" width="9" style="35" hidden="1" customWidth="1"/>
    <col min="14080" max="14295" width="9" style="35"/>
    <col min="14296" max="14296" width="11.125" style="35" customWidth="1"/>
    <col min="14297" max="14297" width="10.125" style="35" customWidth="1"/>
    <col min="14298" max="14298" width="6.25" style="35" customWidth="1"/>
    <col min="14299" max="14299" width="6.5" style="35" customWidth="1"/>
    <col min="14300" max="14300" width="4.875" style="35" customWidth="1"/>
    <col min="14301" max="14301" width="4.75" style="35" customWidth="1"/>
    <col min="14302" max="14302" width="8.375" style="35" customWidth="1"/>
    <col min="14303" max="14303" width="6.25" style="35" customWidth="1"/>
    <col min="14304" max="14304" width="6.375" style="35" customWidth="1"/>
    <col min="14305" max="14305" width="4.5" style="35" customWidth="1"/>
    <col min="14306" max="14306" width="5.375" style="35" customWidth="1"/>
    <col min="14307" max="14307" width="9" style="35" hidden="1" customWidth="1"/>
    <col min="14308" max="14308" width="4.125" style="35" customWidth="1"/>
    <col min="14309" max="14309" width="4.75" style="35" customWidth="1"/>
    <col min="14310" max="14310" width="9" style="35" hidden="1" customWidth="1"/>
    <col min="14311" max="14316" width="4.375" style="35" customWidth="1"/>
    <col min="14317" max="14317" width="8" style="35" customWidth="1"/>
    <col min="14318" max="14319" width="6.75" style="35" customWidth="1"/>
    <col min="14320" max="14320" width="7.75" style="35" customWidth="1"/>
    <col min="14321" max="14322" width="6.75" style="35" customWidth="1"/>
    <col min="14323" max="14323" width="5.875" style="35" customWidth="1"/>
    <col min="14324" max="14324" width="8.25" style="35" customWidth="1"/>
    <col min="14325" max="14325" width="7" style="35" customWidth="1"/>
    <col min="14326" max="14326" width="5.25" style="35" customWidth="1"/>
    <col min="14327" max="14327" width="4.625" style="35" customWidth="1"/>
    <col min="14328" max="14328" width="5.375" style="35" customWidth="1"/>
    <col min="14329" max="14329" width="6.75" style="35" customWidth="1"/>
    <col min="14330" max="14330" width="6.5" style="35" customWidth="1"/>
    <col min="14331" max="14332" width="7" style="35" customWidth="1"/>
    <col min="14333" max="14335" width="9" style="35" hidden="1" customWidth="1"/>
    <col min="14336" max="14551" width="9" style="35"/>
    <col min="14552" max="14552" width="11.125" style="35" customWidth="1"/>
    <col min="14553" max="14553" width="10.125" style="35" customWidth="1"/>
    <col min="14554" max="14554" width="6.25" style="35" customWidth="1"/>
    <col min="14555" max="14555" width="6.5" style="35" customWidth="1"/>
    <col min="14556" max="14556" width="4.875" style="35" customWidth="1"/>
    <col min="14557" max="14557" width="4.75" style="35" customWidth="1"/>
    <col min="14558" max="14558" width="8.375" style="35" customWidth="1"/>
    <col min="14559" max="14559" width="6.25" style="35" customWidth="1"/>
    <col min="14560" max="14560" width="6.375" style="35" customWidth="1"/>
    <col min="14561" max="14561" width="4.5" style="35" customWidth="1"/>
    <col min="14562" max="14562" width="5.375" style="35" customWidth="1"/>
    <col min="14563" max="14563" width="9" style="35" hidden="1" customWidth="1"/>
    <col min="14564" max="14564" width="4.125" style="35" customWidth="1"/>
    <col min="14565" max="14565" width="4.75" style="35" customWidth="1"/>
    <col min="14566" max="14566" width="9" style="35" hidden="1" customWidth="1"/>
    <col min="14567" max="14572" width="4.375" style="35" customWidth="1"/>
    <col min="14573" max="14573" width="8" style="35" customWidth="1"/>
    <col min="14574" max="14575" width="6.75" style="35" customWidth="1"/>
    <col min="14576" max="14576" width="7.75" style="35" customWidth="1"/>
    <col min="14577" max="14578" width="6.75" style="35" customWidth="1"/>
    <col min="14579" max="14579" width="5.875" style="35" customWidth="1"/>
    <col min="14580" max="14580" width="8.25" style="35" customWidth="1"/>
    <col min="14581" max="14581" width="7" style="35" customWidth="1"/>
    <col min="14582" max="14582" width="5.25" style="35" customWidth="1"/>
    <col min="14583" max="14583" width="4.625" style="35" customWidth="1"/>
    <col min="14584" max="14584" width="5.375" style="35" customWidth="1"/>
    <col min="14585" max="14585" width="6.75" style="35" customWidth="1"/>
    <col min="14586" max="14586" width="6.5" style="35" customWidth="1"/>
    <col min="14587" max="14588" width="7" style="35" customWidth="1"/>
    <col min="14589" max="14591" width="9" style="35" hidden="1" customWidth="1"/>
    <col min="14592" max="14807" width="9" style="35"/>
    <col min="14808" max="14808" width="11.125" style="35" customWidth="1"/>
    <col min="14809" max="14809" width="10.125" style="35" customWidth="1"/>
    <col min="14810" max="14810" width="6.25" style="35" customWidth="1"/>
    <col min="14811" max="14811" width="6.5" style="35" customWidth="1"/>
    <col min="14812" max="14812" width="4.875" style="35" customWidth="1"/>
    <col min="14813" max="14813" width="4.75" style="35" customWidth="1"/>
    <col min="14814" max="14814" width="8.375" style="35" customWidth="1"/>
    <col min="14815" max="14815" width="6.25" style="35" customWidth="1"/>
    <col min="14816" max="14816" width="6.375" style="35" customWidth="1"/>
    <col min="14817" max="14817" width="4.5" style="35" customWidth="1"/>
    <col min="14818" max="14818" width="5.375" style="35" customWidth="1"/>
    <col min="14819" max="14819" width="9" style="35" hidden="1" customWidth="1"/>
    <col min="14820" max="14820" width="4.125" style="35" customWidth="1"/>
    <col min="14821" max="14821" width="4.75" style="35" customWidth="1"/>
    <col min="14822" max="14822" width="9" style="35" hidden="1" customWidth="1"/>
    <col min="14823" max="14828" width="4.375" style="35" customWidth="1"/>
    <col min="14829" max="14829" width="8" style="35" customWidth="1"/>
    <col min="14830" max="14831" width="6.75" style="35" customWidth="1"/>
    <col min="14832" max="14832" width="7.75" style="35" customWidth="1"/>
    <col min="14833" max="14834" width="6.75" style="35" customWidth="1"/>
    <col min="14835" max="14835" width="5.875" style="35" customWidth="1"/>
    <col min="14836" max="14836" width="8.25" style="35" customWidth="1"/>
    <col min="14837" max="14837" width="7" style="35" customWidth="1"/>
    <col min="14838" max="14838" width="5.25" style="35" customWidth="1"/>
    <col min="14839" max="14839" width="4.625" style="35" customWidth="1"/>
    <col min="14840" max="14840" width="5.375" style="35" customWidth="1"/>
    <col min="14841" max="14841" width="6.75" style="35" customWidth="1"/>
    <col min="14842" max="14842" width="6.5" style="35" customWidth="1"/>
    <col min="14843" max="14844" width="7" style="35" customWidth="1"/>
    <col min="14845" max="14847" width="9" style="35" hidden="1" customWidth="1"/>
    <col min="14848" max="15063" width="9" style="35"/>
    <col min="15064" max="15064" width="11.125" style="35" customWidth="1"/>
    <col min="15065" max="15065" width="10.125" style="35" customWidth="1"/>
    <col min="15066" max="15066" width="6.25" style="35" customWidth="1"/>
    <col min="15067" max="15067" width="6.5" style="35" customWidth="1"/>
    <col min="15068" max="15068" width="4.875" style="35" customWidth="1"/>
    <col min="15069" max="15069" width="4.75" style="35" customWidth="1"/>
    <col min="15070" max="15070" width="8.375" style="35" customWidth="1"/>
    <col min="15071" max="15071" width="6.25" style="35" customWidth="1"/>
    <col min="15072" max="15072" width="6.375" style="35" customWidth="1"/>
    <col min="15073" max="15073" width="4.5" style="35" customWidth="1"/>
    <col min="15074" max="15074" width="5.375" style="35" customWidth="1"/>
    <col min="15075" max="15075" width="9" style="35" hidden="1" customWidth="1"/>
    <col min="15076" max="15076" width="4.125" style="35" customWidth="1"/>
    <col min="15077" max="15077" width="4.75" style="35" customWidth="1"/>
    <col min="15078" max="15078" width="9" style="35" hidden="1" customWidth="1"/>
    <col min="15079" max="15084" width="4.375" style="35" customWidth="1"/>
    <col min="15085" max="15085" width="8" style="35" customWidth="1"/>
    <col min="15086" max="15087" width="6.75" style="35" customWidth="1"/>
    <col min="15088" max="15088" width="7.75" style="35" customWidth="1"/>
    <col min="15089" max="15090" width="6.75" style="35" customWidth="1"/>
    <col min="15091" max="15091" width="5.875" style="35" customWidth="1"/>
    <col min="15092" max="15092" width="8.25" style="35" customWidth="1"/>
    <col min="15093" max="15093" width="7" style="35" customWidth="1"/>
    <col min="15094" max="15094" width="5.25" style="35" customWidth="1"/>
    <col min="15095" max="15095" width="4.625" style="35" customWidth="1"/>
    <col min="15096" max="15096" width="5.375" style="35" customWidth="1"/>
    <col min="15097" max="15097" width="6.75" style="35" customWidth="1"/>
    <col min="15098" max="15098" width="6.5" style="35" customWidth="1"/>
    <col min="15099" max="15100" width="7" style="35" customWidth="1"/>
    <col min="15101" max="15103" width="9" style="35" hidden="1" customWidth="1"/>
    <col min="15104" max="15319" width="9" style="35"/>
    <col min="15320" max="15320" width="11.125" style="35" customWidth="1"/>
    <col min="15321" max="15321" width="10.125" style="35" customWidth="1"/>
    <col min="15322" max="15322" width="6.25" style="35" customWidth="1"/>
    <col min="15323" max="15323" width="6.5" style="35" customWidth="1"/>
    <col min="15324" max="15324" width="4.875" style="35" customWidth="1"/>
    <col min="15325" max="15325" width="4.75" style="35" customWidth="1"/>
    <col min="15326" max="15326" width="8.375" style="35" customWidth="1"/>
    <col min="15327" max="15327" width="6.25" style="35" customWidth="1"/>
    <col min="15328" max="15328" width="6.375" style="35" customWidth="1"/>
    <col min="15329" max="15329" width="4.5" style="35" customWidth="1"/>
    <col min="15330" max="15330" width="5.375" style="35" customWidth="1"/>
    <col min="15331" max="15331" width="9" style="35" hidden="1" customWidth="1"/>
    <col min="15332" max="15332" width="4.125" style="35" customWidth="1"/>
    <col min="15333" max="15333" width="4.75" style="35" customWidth="1"/>
    <col min="15334" max="15334" width="9" style="35" hidden="1" customWidth="1"/>
    <col min="15335" max="15340" width="4.375" style="35" customWidth="1"/>
    <col min="15341" max="15341" width="8" style="35" customWidth="1"/>
    <col min="15342" max="15343" width="6.75" style="35" customWidth="1"/>
    <col min="15344" max="15344" width="7.75" style="35" customWidth="1"/>
    <col min="15345" max="15346" width="6.75" style="35" customWidth="1"/>
    <col min="15347" max="15347" width="5.875" style="35" customWidth="1"/>
    <col min="15348" max="15348" width="8.25" style="35" customWidth="1"/>
    <col min="15349" max="15349" width="7" style="35" customWidth="1"/>
    <col min="15350" max="15350" width="5.25" style="35" customWidth="1"/>
    <col min="15351" max="15351" width="4.625" style="35" customWidth="1"/>
    <col min="15352" max="15352" width="5.375" style="35" customWidth="1"/>
    <col min="15353" max="15353" width="6.75" style="35" customWidth="1"/>
    <col min="15354" max="15354" width="6.5" style="35" customWidth="1"/>
    <col min="15355" max="15356" width="7" style="35" customWidth="1"/>
    <col min="15357" max="15359" width="9" style="35" hidden="1" customWidth="1"/>
    <col min="15360" max="15575" width="9" style="35"/>
    <col min="15576" max="15576" width="11.125" style="35" customWidth="1"/>
    <col min="15577" max="15577" width="10.125" style="35" customWidth="1"/>
    <col min="15578" max="15578" width="6.25" style="35" customWidth="1"/>
    <col min="15579" max="15579" width="6.5" style="35" customWidth="1"/>
    <col min="15580" max="15580" width="4.875" style="35" customWidth="1"/>
    <col min="15581" max="15581" width="4.75" style="35" customWidth="1"/>
    <col min="15582" max="15582" width="8.375" style="35" customWidth="1"/>
    <col min="15583" max="15583" width="6.25" style="35" customWidth="1"/>
    <col min="15584" max="15584" width="6.375" style="35" customWidth="1"/>
    <col min="15585" max="15585" width="4.5" style="35" customWidth="1"/>
    <col min="15586" max="15586" width="5.375" style="35" customWidth="1"/>
    <col min="15587" max="15587" width="9" style="35" hidden="1" customWidth="1"/>
    <col min="15588" max="15588" width="4.125" style="35" customWidth="1"/>
    <col min="15589" max="15589" width="4.75" style="35" customWidth="1"/>
    <col min="15590" max="15590" width="9" style="35" hidden="1" customWidth="1"/>
    <col min="15591" max="15596" width="4.375" style="35" customWidth="1"/>
    <col min="15597" max="15597" width="8" style="35" customWidth="1"/>
    <col min="15598" max="15599" width="6.75" style="35" customWidth="1"/>
    <col min="15600" max="15600" width="7.75" style="35" customWidth="1"/>
    <col min="15601" max="15602" width="6.75" style="35" customWidth="1"/>
    <col min="15603" max="15603" width="5.875" style="35" customWidth="1"/>
    <col min="15604" max="15604" width="8.25" style="35" customWidth="1"/>
    <col min="15605" max="15605" width="7" style="35" customWidth="1"/>
    <col min="15606" max="15606" width="5.25" style="35" customWidth="1"/>
    <col min="15607" max="15607" width="4.625" style="35" customWidth="1"/>
    <col min="15608" max="15608" width="5.375" style="35" customWidth="1"/>
    <col min="15609" max="15609" width="6.75" style="35" customWidth="1"/>
    <col min="15610" max="15610" width="6.5" style="35" customWidth="1"/>
    <col min="15611" max="15612" width="7" style="35" customWidth="1"/>
    <col min="15613" max="15615" width="9" style="35" hidden="1" customWidth="1"/>
    <col min="15616" max="15831" width="9" style="35"/>
    <col min="15832" max="15832" width="11.125" style="35" customWidth="1"/>
    <col min="15833" max="15833" width="10.125" style="35" customWidth="1"/>
    <col min="15834" max="15834" width="6.25" style="35" customWidth="1"/>
    <col min="15835" max="15835" width="6.5" style="35" customWidth="1"/>
    <col min="15836" max="15836" width="4.875" style="35" customWidth="1"/>
    <col min="15837" max="15837" width="4.75" style="35" customWidth="1"/>
    <col min="15838" max="15838" width="8.375" style="35" customWidth="1"/>
    <col min="15839" max="15839" width="6.25" style="35" customWidth="1"/>
    <col min="15840" max="15840" width="6.375" style="35" customWidth="1"/>
    <col min="15841" max="15841" width="4.5" style="35" customWidth="1"/>
    <col min="15842" max="15842" width="5.375" style="35" customWidth="1"/>
    <col min="15843" max="15843" width="9" style="35" hidden="1" customWidth="1"/>
    <col min="15844" max="15844" width="4.125" style="35" customWidth="1"/>
    <col min="15845" max="15845" width="4.75" style="35" customWidth="1"/>
    <col min="15846" max="15846" width="9" style="35" hidden="1" customWidth="1"/>
    <col min="15847" max="15852" width="4.375" style="35" customWidth="1"/>
    <col min="15853" max="15853" width="8" style="35" customWidth="1"/>
    <col min="15854" max="15855" width="6.75" style="35" customWidth="1"/>
    <col min="15856" max="15856" width="7.75" style="35" customWidth="1"/>
    <col min="15857" max="15858" width="6.75" style="35" customWidth="1"/>
    <col min="15859" max="15859" width="5.875" style="35" customWidth="1"/>
    <col min="15860" max="15860" width="8.25" style="35" customWidth="1"/>
    <col min="15861" max="15861" width="7" style="35" customWidth="1"/>
    <col min="15862" max="15862" width="5.25" style="35" customWidth="1"/>
    <col min="15863" max="15863" width="4.625" style="35" customWidth="1"/>
    <col min="15864" max="15864" width="5.375" style="35" customWidth="1"/>
    <col min="15865" max="15865" width="6.75" style="35" customWidth="1"/>
    <col min="15866" max="15866" width="6.5" style="35" customWidth="1"/>
    <col min="15867" max="15868" width="7" style="35" customWidth="1"/>
    <col min="15869" max="15871" width="9" style="35" hidden="1" customWidth="1"/>
    <col min="15872" max="16087" width="9" style="35"/>
    <col min="16088" max="16088" width="11.125" style="35" customWidth="1"/>
    <col min="16089" max="16089" width="10.125" style="35" customWidth="1"/>
    <col min="16090" max="16090" width="6.25" style="35" customWidth="1"/>
    <col min="16091" max="16091" width="6.5" style="35" customWidth="1"/>
    <col min="16092" max="16092" width="4.875" style="35" customWidth="1"/>
    <col min="16093" max="16093" width="4.75" style="35" customWidth="1"/>
    <col min="16094" max="16094" width="8.375" style="35" customWidth="1"/>
    <col min="16095" max="16095" width="6.25" style="35" customWidth="1"/>
    <col min="16096" max="16096" width="6.375" style="35" customWidth="1"/>
    <col min="16097" max="16097" width="4.5" style="35" customWidth="1"/>
    <col min="16098" max="16098" width="5.375" style="35" customWidth="1"/>
    <col min="16099" max="16099" width="9" style="35" hidden="1" customWidth="1"/>
    <col min="16100" max="16100" width="4.125" style="35" customWidth="1"/>
    <col min="16101" max="16101" width="4.75" style="35" customWidth="1"/>
    <col min="16102" max="16102" width="9" style="35" hidden="1" customWidth="1"/>
    <col min="16103" max="16108" width="4.375" style="35" customWidth="1"/>
    <col min="16109" max="16109" width="8" style="35" customWidth="1"/>
    <col min="16110" max="16111" width="6.75" style="35" customWidth="1"/>
    <col min="16112" max="16112" width="7.75" style="35" customWidth="1"/>
    <col min="16113" max="16114" width="6.75" style="35" customWidth="1"/>
    <col min="16115" max="16115" width="5.875" style="35" customWidth="1"/>
    <col min="16116" max="16116" width="8.25" style="35" customWidth="1"/>
    <col min="16117" max="16117" width="7" style="35" customWidth="1"/>
    <col min="16118" max="16118" width="5.25" style="35" customWidth="1"/>
    <col min="16119" max="16119" width="4.625" style="35" customWidth="1"/>
    <col min="16120" max="16120" width="5.375" style="35" customWidth="1"/>
    <col min="16121" max="16121" width="6.75" style="35" customWidth="1"/>
    <col min="16122" max="16122" width="6.5" style="35" customWidth="1"/>
    <col min="16123" max="16124" width="7" style="35" customWidth="1"/>
    <col min="16125" max="16127" width="9" style="35" hidden="1" customWidth="1"/>
    <col min="16128" max="16384" width="9" style="35"/>
  </cols>
  <sheetData>
    <row r="1" spans="1:14" ht="20.25" x14ac:dyDescent="0.15">
      <c r="A1" s="7" t="s">
        <v>106</v>
      </c>
      <c r="B1" s="8"/>
      <c r="D1" s="34"/>
      <c r="E1" s="4"/>
      <c r="F1" s="4"/>
      <c r="G1" s="4"/>
      <c r="H1" s="4"/>
      <c r="I1" s="4"/>
      <c r="J1" s="4"/>
      <c r="K1" s="4"/>
      <c r="L1" s="4"/>
      <c r="M1" s="4"/>
    </row>
    <row r="2" spans="1:14" ht="27" customHeight="1" x14ac:dyDescent="0.15">
      <c r="A2" s="54" t="s">
        <v>120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1" customFormat="1" ht="27" customHeight="1" x14ac:dyDescent="0.15">
      <c r="A3" s="45" t="s">
        <v>2</v>
      </c>
      <c r="B3" s="51" t="s">
        <v>122</v>
      </c>
      <c r="C3" s="51" t="s">
        <v>119</v>
      </c>
      <c r="D3" s="50" t="s">
        <v>121</v>
      </c>
      <c r="E3" s="50" t="s">
        <v>107</v>
      </c>
      <c r="F3" s="50"/>
      <c r="G3" s="50"/>
      <c r="H3" s="50"/>
      <c r="I3" s="50" t="s">
        <v>108</v>
      </c>
      <c r="J3" s="50"/>
      <c r="K3" s="50"/>
      <c r="L3" s="50"/>
      <c r="M3" s="50" t="s">
        <v>109</v>
      </c>
      <c r="N3" s="45" t="s">
        <v>6</v>
      </c>
    </row>
    <row r="4" spans="1:14" s="1" customFormat="1" ht="30" customHeight="1" x14ac:dyDescent="0.15">
      <c r="A4" s="45"/>
      <c r="B4" s="51"/>
      <c r="C4" s="51"/>
      <c r="D4" s="50"/>
      <c r="E4" s="32" t="s">
        <v>110</v>
      </c>
      <c r="F4" s="32" t="s">
        <v>111</v>
      </c>
      <c r="G4" s="32" t="s">
        <v>112</v>
      </c>
      <c r="H4" s="32" t="s">
        <v>113</v>
      </c>
      <c r="I4" s="32" t="s">
        <v>114</v>
      </c>
      <c r="J4" s="32" t="s">
        <v>111</v>
      </c>
      <c r="K4" s="32" t="s">
        <v>112</v>
      </c>
      <c r="L4" s="32" t="s">
        <v>113</v>
      </c>
      <c r="M4" s="50"/>
      <c r="N4" s="45"/>
    </row>
    <row r="5" spans="1:14" s="37" customFormat="1" ht="17.25" customHeight="1" x14ac:dyDescent="0.15">
      <c r="A5" s="43" t="s">
        <v>7</v>
      </c>
      <c r="B5" s="44"/>
      <c r="C5" s="11">
        <f>C6+C9+C13+C20+C29+C40+C48+C56+C59+C64+C76+C84+C91+C99</f>
        <v>108126</v>
      </c>
      <c r="D5" s="12"/>
      <c r="E5" s="16"/>
      <c r="F5" s="16"/>
      <c r="G5" s="16"/>
      <c r="H5" s="16"/>
      <c r="I5" s="16">
        <f>I6+I9+I13+I20+I29+I40+I48+I56+I59+I64+I76+I84+I91+I99</f>
        <v>4169</v>
      </c>
      <c r="J5" s="16">
        <f>J6+J9+J13+J20+J29+J40+J48+J56+J59+J64+J76+J84+J91+J99</f>
        <v>2613</v>
      </c>
      <c r="K5" s="16">
        <f>K6+K9+K13+K20+K29+K40+K48+K56+K59+K64+K76+K84+K91+K99</f>
        <v>852</v>
      </c>
      <c r="L5" s="16">
        <f>L6+L9+L13+L20+L29+L40+L48+L56+L59+L64+L76+L84+L91+L99</f>
        <v>704</v>
      </c>
      <c r="M5" s="16">
        <f>M6+M9+M13+M20+M29+M40+M48+M56+M59+M64+M76+M84+M91+M99</f>
        <v>2613</v>
      </c>
      <c r="N5" s="36"/>
    </row>
    <row r="6" spans="1:14" s="37" customFormat="1" ht="17.25" customHeight="1" x14ac:dyDescent="0.15">
      <c r="A6" s="47" t="s">
        <v>8</v>
      </c>
      <c r="B6" s="32" t="s">
        <v>9</v>
      </c>
      <c r="C6" s="11">
        <f>SUM(C7:C8)</f>
        <v>8105</v>
      </c>
      <c r="D6" s="12"/>
      <c r="E6" s="16"/>
      <c r="F6" s="16"/>
      <c r="G6" s="16"/>
      <c r="H6" s="16"/>
      <c r="I6" s="11">
        <f>SUM(I7:I8)</f>
        <v>295</v>
      </c>
      <c r="J6" s="16">
        <f>SUM(J7:J8)</f>
        <v>86</v>
      </c>
      <c r="K6" s="16">
        <f>SUM(K7:K8)</f>
        <v>182</v>
      </c>
      <c r="L6" s="16">
        <f t="shared" ref="L6:M6" si="0">SUM(L7:L8)</f>
        <v>27</v>
      </c>
      <c r="M6" s="16">
        <f t="shared" si="0"/>
        <v>86</v>
      </c>
      <c r="N6" s="36"/>
    </row>
    <row r="7" spans="1:14" s="37" customFormat="1" ht="17.25" customHeight="1" x14ac:dyDescent="0.15">
      <c r="A7" s="48"/>
      <c r="B7" s="13" t="s">
        <v>123</v>
      </c>
      <c r="C7" s="14">
        <v>6515</v>
      </c>
      <c r="D7" s="12">
        <v>350</v>
      </c>
      <c r="E7" s="20" t="s">
        <v>115</v>
      </c>
      <c r="F7" s="21">
        <v>0.2</v>
      </c>
      <c r="G7" s="21">
        <v>0.8</v>
      </c>
      <c r="H7" s="21">
        <v>0</v>
      </c>
      <c r="I7" s="23">
        <f>SUM(J7:L7)</f>
        <v>228</v>
      </c>
      <c r="J7" s="24">
        <f t="shared" ref="J7:L8" si="1">ROUND($C7*$D7*F7/10000,0)</f>
        <v>46</v>
      </c>
      <c r="K7" s="24">
        <f t="shared" si="1"/>
        <v>182</v>
      </c>
      <c r="L7" s="24">
        <f t="shared" si="1"/>
        <v>0</v>
      </c>
      <c r="M7" s="24">
        <f>J7</f>
        <v>46</v>
      </c>
      <c r="N7" s="36"/>
    </row>
    <row r="8" spans="1:14" s="37" customFormat="1" ht="17.25" customHeight="1" x14ac:dyDescent="0.15">
      <c r="A8" s="49"/>
      <c r="B8" s="13" t="s">
        <v>10</v>
      </c>
      <c r="C8" s="15">
        <v>1590</v>
      </c>
      <c r="D8" s="12">
        <v>420</v>
      </c>
      <c r="E8" s="20" t="s">
        <v>115</v>
      </c>
      <c r="F8" s="21">
        <v>0.6</v>
      </c>
      <c r="G8" s="21">
        <v>0</v>
      </c>
      <c r="H8" s="21">
        <v>0.4</v>
      </c>
      <c r="I8" s="23">
        <f>SUM(J8:L8)</f>
        <v>67</v>
      </c>
      <c r="J8" s="24">
        <f t="shared" si="1"/>
        <v>40</v>
      </c>
      <c r="K8" s="24">
        <f t="shared" si="1"/>
        <v>0</v>
      </c>
      <c r="L8" s="24">
        <f t="shared" si="1"/>
        <v>27</v>
      </c>
      <c r="M8" s="24">
        <f>J8</f>
        <v>40</v>
      </c>
      <c r="N8" s="36"/>
    </row>
    <row r="9" spans="1:14" s="37" customFormat="1" ht="17.25" customHeight="1" x14ac:dyDescent="0.15">
      <c r="A9" s="47" t="s">
        <v>11</v>
      </c>
      <c r="B9" s="32" t="s">
        <v>12</v>
      </c>
      <c r="C9" s="16">
        <f>SUM(C10:C12)</f>
        <v>4628</v>
      </c>
      <c r="D9" s="12"/>
      <c r="E9" s="16"/>
      <c r="F9" s="22"/>
      <c r="G9" s="22"/>
      <c r="H9" s="22"/>
      <c r="I9" s="16">
        <f>SUM(I10:I12)</f>
        <v>161</v>
      </c>
      <c r="J9" s="25">
        <f>SUM(J10:J12)</f>
        <v>80</v>
      </c>
      <c r="K9" s="25">
        <f>SUM(K10:K12)</f>
        <v>47</v>
      </c>
      <c r="L9" s="25">
        <f>SUM(L10:L12)</f>
        <v>34</v>
      </c>
      <c r="M9" s="25">
        <f>SUM(M10:M12)</f>
        <v>80</v>
      </c>
      <c r="N9" s="36"/>
    </row>
    <row r="10" spans="1:14" s="37" customFormat="1" ht="17.25" customHeight="1" x14ac:dyDescent="0.15">
      <c r="A10" s="48"/>
      <c r="B10" s="13" t="s">
        <v>124</v>
      </c>
      <c r="C10" s="17">
        <v>1791</v>
      </c>
      <c r="D10" s="12">
        <v>350</v>
      </c>
      <c r="E10" s="20" t="s">
        <v>115</v>
      </c>
      <c r="F10" s="21">
        <v>0.25</v>
      </c>
      <c r="G10" s="21">
        <v>0.75</v>
      </c>
      <c r="H10" s="21">
        <v>0</v>
      </c>
      <c r="I10" s="23">
        <f>SUM(J10:L10)</f>
        <v>63</v>
      </c>
      <c r="J10" s="24">
        <f t="shared" ref="J10:L12" si="2">ROUND($C10*$D10*F10/10000,0)</f>
        <v>16</v>
      </c>
      <c r="K10" s="24">
        <f t="shared" si="2"/>
        <v>47</v>
      </c>
      <c r="L10" s="24">
        <f t="shared" si="2"/>
        <v>0</v>
      </c>
      <c r="M10" s="24">
        <f t="shared" ref="M10:M12" si="3">J10</f>
        <v>16</v>
      </c>
      <c r="N10" s="36"/>
    </row>
    <row r="11" spans="1:14" ht="17.25" customHeight="1" x14ac:dyDescent="0.15">
      <c r="A11" s="48"/>
      <c r="B11" s="13" t="s">
        <v>13</v>
      </c>
      <c r="C11" s="15">
        <v>937</v>
      </c>
      <c r="D11" s="12">
        <v>350</v>
      </c>
      <c r="E11" s="20" t="s">
        <v>115</v>
      </c>
      <c r="F11" s="21">
        <v>0.65</v>
      </c>
      <c r="G11" s="21">
        <v>0</v>
      </c>
      <c r="H11" s="21">
        <v>0.35</v>
      </c>
      <c r="I11" s="23">
        <f>SUM(J11:L11)</f>
        <v>32</v>
      </c>
      <c r="J11" s="24">
        <f t="shared" si="2"/>
        <v>21</v>
      </c>
      <c r="K11" s="24">
        <f t="shared" si="2"/>
        <v>0</v>
      </c>
      <c r="L11" s="24">
        <f t="shared" si="2"/>
        <v>11</v>
      </c>
      <c r="M11" s="24">
        <f t="shared" si="3"/>
        <v>21</v>
      </c>
      <c r="N11" s="38"/>
    </row>
    <row r="12" spans="1:14" ht="17.25" customHeight="1" x14ac:dyDescent="0.15">
      <c r="A12" s="49"/>
      <c r="B12" s="13" t="s">
        <v>14</v>
      </c>
      <c r="C12" s="15">
        <v>1900</v>
      </c>
      <c r="D12" s="12">
        <v>350</v>
      </c>
      <c r="E12" s="20" t="s">
        <v>115</v>
      </c>
      <c r="F12" s="21">
        <v>0.65</v>
      </c>
      <c r="G12" s="21">
        <v>0</v>
      </c>
      <c r="H12" s="21">
        <v>0.35</v>
      </c>
      <c r="I12" s="23">
        <f>SUM(J12:L12)</f>
        <v>66</v>
      </c>
      <c r="J12" s="24">
        <f t="shared" si="2"/>
        <v>43</v>
      </c>
      <c r="K12" s="24">
        <f t="shared" si="2"/>
        <v>0</v>
      </c>
      <c r="L12" s="24">
        <f t="shared" si="2"/>
        <v>23</v>
      </c>
      <c r="M12" s="24">
        <f t="shared" si="3"/>
        <v>43</v>
      </c>
      <c r="N12" s="38"/>
    </row>
    <row r="13" spans="1:14" s="37" customFormat="1" ht="17.25" customHeight="1" x14ac:dyDescent="0.15">
      <c r="A13" s="47" t="s">
        <v>15</v>
      </c>
      <c r="B13" s="32" t="s">
        <v>16</v>
      </c>
      <c r="C13" s="16">
        <f>SUM(C14:C19)</f>
        <v>16393</v>
      </c>
      <c r="D13" s="12"/>
      <c r="E13" s="16"/>
      <c r="F13" s="22"/>
      <c r="G13" s="22"/>
      <c r="H13" s="22"/>
      <c r="I13" s="25">
        <f>SUM(I14:I19)</f>
        <v>464</v>
      </c>
      <c r="J13" s="25">
        <f>SUM(J14:J19)</f>
        <v>254</v>
      </c>
      <c r="K13" s="25">
        <f>SUM(K14:K19)</f>
        <v>158</v>
      </c>
      <c r="L13" s="25">
        <f>SUM(L14:L19)</f>
        <v>52</v>
      </c>
      <c r="M13" s="25">
        <f>SUM(M14:M19)</f>
        <v>254</v>
      </c>
      <c r="N13" s="36"/>
    </row>
    <row r="14" spans="1:14" s="37" customFormat="1" ht="50.25" customHeight="1" x14ac:dyDescent="0.15">
      <c r="A14" s="48"/>
      <c r="B14" s="13" t="s">
        <v>125</v>
      </c>
      <c r="C14" s="17">
        <v>3611</v>
      </c>
      <c r="D14" s="12">
        <v>350</v>
      </c>
      <c r="E14" s="20" t="s">
        <v>116</v>
      </c>
      <c r="F14" s="21">
        <v>0.4</v>
      </c>
      <c r="G14" s="21">
        <v>0.6</v>
      </c>
      <c r="H14" s="21">
        <v>0</v>
      </c>
      <c r="I14" s="23">
        <f t="shared" ref="I14:I19" si="4">SUM(J14:L14)</f>
        <v>127</v>
      </c>
      <c r="J14" s="24">
        <f>ROUND($C14*$D14*F14/10000,0)</f>
        <v>51</v>
      </c>
      <c r="K14" s="24">
        <f t="shared" ref="J14:L19" si="5">ROUND($C14*$D14*G14/10000,0)</f>
        <v>76</v>
      </c>
      <c r="L14" s="24">
        <f t="shared" si="5"/>
        <v>0</v>
      </c>
      <c r="M14" s="24">
        <v>51</v>
      </c>
      <c r="N14" s="40"/>
    </row>
    <row r="15" spans="1:14" s="37" customFormat="1" ht="17.25" customHeight="1" x14ac:dyDescent="0.15">
      <c r="A15" s="48"/>
      <c r="B15" s="13" t="s">
        <v>17</v>
      </c>
      <c r="C15" s="15">
        <v>3187</v>
      </c>
      <c r="D15" s="12">
        <v>350</v>
      </c>
      <c r="E15" s="20" t="s">
        <v>116</v>
      </c>
      <c r="F15" s="21">
        <v>0.4</v>
      </c>
      <c r="G15" s="21">
        <v>0.6</v>
      </c>
      <c r="H15" s="21">
        <v>0</v>
      </c>
      <c r="I15" s="23">
        <f t="shared" si="4"/>
        <v>112</v>
      </c>
      <c r="J15" s="24">
        <f t="shared" si="5"/>
        <v>45</v>
      </c>
      <c r="K15" s="24">
        <f t="shared" si="5"/>
        <v>67</v>
      </c>
      <c r="L15" s="24">
        <f t="shared" si="5"/>
        <v>0</v>
      </c>
      <c r="M15" s="24">
        <f t="shared" ref="M15:M19" si="6">J15</f>
        <v>45</v>
      </c>
      <c r="N15" s="41"/>
    </row>
    <row r="16" spans="1:14" s="37" customFormat="1" ht="17.25" customHeight="1" x14ac:dyDescent="0.15">
      <c r="A16" s="48"/>
      <c r="B16" s="13" t="s">
        <v>18</v>
      </c>
      <c r="C16" s="15">
        <v>728</v>
      </c>
      <c r="D16" s="12">
        <v>350</v>
      </c>
      <c r="E16" s="20" t="s">
        <v>116</v>
      </c>
      <c r="F16" s="21">
        <v>0.4</v>
      </c>
      <c r="G16" s="21">
        <v>0.6</v>
      </c>
      <c r="H16" s="21">
        <v>0</v>
      </c>
      <c r="I16" s="23">
        <f t="shared" si="4"/>
        <v>25</v>
      </c>
      <c r="J16" s="24">
        <f t="shared" si="5"/>
        <v>10</v>
      </c>
      <c r="K16" s="24">
        <f t="shared" si="5"/>
        <v>15</v>
      </c>
      <c r="L16" s="24">
        <f t="shared" si="5"/>
        <v>0</v>
      </c>
      <c r="M16" s="24">
        <f t="shared" si="6"/>
        <v>10</v>
      </c>
      <c r="N16" s="41"/>
    </row>
    <row r="17" spans="1:14" s="37" customFormat="1" ht="17.25" customHeight="1" x14ac:dyDescent="0.15">
      <c r="A17" s="48"/>
      <c r="B17" s="13" t="s">
        <v>19</v>
      </c>
      <c r="C17" s="15">
        <v>3337</v>
      </c>
      <c r="D17" s="12">
        <v>350</v>
      </c>
      <c r="E17" s="20" t="s">
        <v>116</v>
      </c>
      <c r="F17" s="21">
        <v>0.75</v>
      </c>
      <c r="G17" s="21">
        <v>0</v>
      </c>
      <c r="H17" s="21">
        <v>0.25</v>
      </c>
      <c r="I17" s="23">
        <f t="shared" si="4"/>
        <v>117</v>
      </c>
      <c r="J17" s="24">
        <f t="shared" si="5"/>
        <v>88</v>
      </c>
      <c r="K17" s="24">
        <f t="shared" si="5"/>
        <v>0</v>
      </c>
      <c r="L17" s="24">
        <f t="shared" si="5"/>
        <v>29</v>
      </c>
      <c r="M17" s="24">
        <f t="shared" si="6"/>
        <v>88</v>
      </c>
      <c r="N17" s="41"/>
    </row>
    <row r="18" spans="1:14" s="37" customFormat="1" ht="41.25" customHeight="1" x14ac:dyDescent="0.15">
      <c r="A18" s="48"/>
      <c r="B18" s="13" t="s">
        <v>20</v>
      </c>
      <c r="C18" s="15">
        <v>2728</v>
      </c>
      <c r="D18" s="12">
        <v>150</v>
      </c>
      <c r="E18" s="20" t="s">
        <v>116</v>
      </c>
      <c r="F18" s="21">
        <v>0.75</v>
      </c>
      <c r="G18" s="21">
        <v>0</v>
      </c>
      <c r="H18" s="21">
        <v>0.25</v>
      </c>
      <c r="I18" s="23">
        <f t="shared" si="4"/>
        <v>41</v>
      </c>
      <c r="J18" s="24">
        <f>ROUND($C18*$D18*F18/10000,0)</f>
        <v>31</v>
      </c>
      <c r="K18" s="24">
        <f t="shared" si="5"/>
        <v>0</v>
      </c>
      <c r="L18" s="24">
        <f t="shared" si="5"/>
        <v>10</v>
      </c>
      <c r="M18" s="24">
        <f t="shared" si="6"/>
        <v>31</v>
      </c>
      <c r="N18" s="40"/>
    </row>
    <row r="19" spans="1:14" s="37" customFormat="1" ht="17.25" customHeight="1" x14ac:dyDescent="0.15">
      <c r="A19" s="49"/>
      <c r="B19" s="13" t="s">
        <v>21</v>
      </c>
      <c r="C19" s="15">
        <v>2802</v>
      </c>
      <c r="D19" s="12">
        <v>150</v>
      </c>
      <c r="E19" s="20" t="s">
        <v>116</v>
      </c>
      <c r="F19" s="21">
        <v>0.7</v>
      </c>
      <c r="G19" s="21">
        <v>0</v>
      </c>
      <c r="H19" s="21">
        <v>0.3</v>
      </c>
      <c r="I19" s="23">
        <f t="shared" si="4"/>
        <v>42</v>
      </c>
      <c r="J19" s="24">
        <f t="shared" si="5"/>
        <v>29</v>
      </c>
      <c r="K19" s="24">
        <f t="shared" si="5"/>
        <v>0</v>
      </c>
      <c r="L19" s="24">
        <f t="shared" si="5"/>
        <v>13</v>
      </c>
      <c r="M19" s="24">
        <f t="shared" si="6"/>
        <v>29</v>
      </c>
      <c r="N19" s="36"/>
    </row>
    <row r="20" spans="1:14" s="37" customFormat="1" ht="17.25" customHeight="1" x14ac:dyDescent="0.15">
      <c r="A20" s="47" t="s">
        <v>22</v>
      </c>
      <c r="B20" s="32" t="s">
        <v>23</v>
      </c>
      <c r="C20" s="16">
        <f>SUM(C21:C28)</f>
        <v>11000</v>
      </c>
      <c r="D20" s="12"/>
      <c r="E20" s="16"/>
      <c r="F20" s="22"/>
      <c r="G20" s="22"/>
      <c r="H20" s="22"/>
      <c r="I20" s="25">
        <f>SUM(I21:I28)</f>
        <v>465</v>
      </c>
      <c r="J20" s="25">
        <f>SUM(J21:J28)</f>
        <v>284</v>
      </c>
      <c r="K20" s="25">
        <f>SUM(K21:K28)</f>
        <v>101</v>
      </c>
      <c r="L20" s="25">
        <f>SUM(L21:L28)</f>
        <v>80</v>
      </c>
      <c r="M20" s="25">
        <f>SUM(M21:M28)</f>
        <v>284</v>
      </c>
      <c r="N20" s="36"/>
    </row>
    <row r="21" spans="1:14" s="37" customFormat="1" ht="17.25" customHeight="1" x14ac:dyDescent="0.15">
      <c r="A21" s="48"/>
      <c r="B21" s="13" t="s">
        <v>126</v>
      </c>
      <c r="C21" s="17">
        <v>4000</v>
      </c>
      <c r="D21" s="12">
        <v>420</v>
      </c>
      <c r="E21" s="20" t="s">
        <v>116</v>
      </c>
      <c r="F21" s="21">
        <v>0.4</v>
      </c>
      <c r="G21" s="21">
        <v>0.6</v>
      </c>
      <c r="H21" s="21">
        <v>0</v>
      </c>
      <c r="I21" s="23">
        <f t="shared" ref="I21:I28" si="7">SUM(J21:L21)</f>
        <v>168</v>
      </c>
      <c r="J21" s="24">
        <f t="shared" ref="J21:L28" si="8">ROUND($C21*$D21*F21/10000,0)</f>
        <v>67</v>
      </c>
      <c r="K21" s="24">
        <f t="shared" si="8"/>
        <v>101</v>
      </c>
      <c r="L21" s="24">
        <f t="shared" si="8"/>
        <v>0</v>
      </c>
      <c r="M21" s="24">
        <f t="shared" ref="M21:M28" si="9">J21</f>
        <v>67</v>
      </c>
      <c r="N21" s="36"/>
    </row>
    <row r="22" spans="1:14" s="37" customFormat="1" ht="17.25" customHeight="1" x14ac:dyDescent="0.15">
      <c r="A22" s="48"/>
      <c r="B22" s="18" t="s">
        <v>24</v>
      </c>
      <c r="C22" s="15">
        <v>1000</v>
      </c>
      <c r="D22" s="12">
        <v>420</v>
      </c>
      <c r="E22" s="20" t="s">
        <v>116</v>
      </c>
      <c r="F22" s="21">
        <v>0.75</v>
      </c>
      <c r="G22" s="21">
        <v>0</v>
      </c>
      <c r="H22" s="21">
        <v>0.25</v>
      </c>
      <c r="I22" s="23">
        <f t="shared" si="7"/>
        <v>43</v>
      </c>
      <c r="J22" s="24">
        <f t="shared" si="8"/>
        <v>32</v>
      </c>
      <c r="K22" s="24">
        <f t="shared" si="8"/>
        <v>0</v>
      </c>
      <c r="L22" s="24">
        <f t="shared" si="8"/>
        <v>11</v>
      </c>
      <c r="M22" s="24">
        <f t="shared" si="9"/>
        <v>32</v>
      </c>
      <c r="N22" s="36"/>
    </row>
    <row r="23" spans="1:14" s="37" customFormat="1" ht="17.25" customHeight="1" x14ac:dyDescent="0.15">
      <c r="A23" s="48"/>
      <c r="B23" s="13" t="s">
        <v>25</v>
      </c>
      <c r="C23" s="15">
        <v>1000</v>
      </c>
      <c r="D23" s="12">
        <v>420</v>
      </c>
      <c r="E23" s="20" t="s">
        <v>116</v>
      </c>
      <c r="F23" s="21">
        <v>0.75</v>
      </c>
      <c r="G23" s="21">
        <v>0</v>
      </c>
      <c r="H23" s="21">
        <v>0.25</v>
      </c>
      <c r="I23" s="23">
        <f t="shared" si="7"/>
        <v>43</v>
      </c>
      <c r="J23" s="24">
        <f t="shared" si="8"/>
        <v>32</v>
      </c>
      <c r="K23" s="24">
        <f t="shared" si="8"/>
        <v>0</v>
      </c>
      <c r="L23" s="24">
        <f t="shared" si="8"/>
        <v>11</v>
      </c>
      <c r="M23" s="24">
        <f t="shared" si="9"/>
        <v>32</v>
      </c>
      <c r="N23" s="36"/>
    </row>
    <row r="24" spans="1:14" ht="17.25" customHeight="1" x14ac:dyDescent="0.15">
      <c r="A24" s="48"/>
      <c r="B24" s="18" t="s">
        <v>26</v>
      </c>
      <c r="C24" s="15">
        <v>1000</v>
      </c>
      <c r="D24" s="12">
        <v>420</v>
      </c>
      <c r="E24" s="20" t="s">
        <v>116</v>
      </c>
      <c r="F24" s="21">
        <v>0.7</v>
      </c>
      <c r="G24" s="21">
        <v>0</v>
      </c>
      <c r="H24" s="21">
        <v>0.3</v>
      </c>
      <c r="I24" s="23">
        <f t="shared" si="7"/>
        <v>42</v>
      </c>
      <c r="J24" s="24">
        <f t="shared" si="8"/>
        <v>29</v>
      </c>
      <c r="K24" s="24">
        <f t="shared" si="8"/>
        <v>0</v>
      </c>
      <c r="L24" s="24">
        <f t="shared" si="8"/>
        <v>13</v>
      </c>
      <c r="M24" s="24">
        <f t="shared" si="9"/>
        <v>29</v>
      </c>
      <c r="N24" s="38"/>
    </row>
    <row r="25" spans="1:14" ht="17.25" customHeight="1" x14ac:dyDescent="0.15">
      <c r="A25" s="48"/>
      <c r="B25" s="18" t="s">
        <v>27</v>
      </c>
      <c r="C25" s="15">
        <v>1000</v>
      </c>
      <c r="D25" s="12">
        <v>420</v>
      </c>
      <c r="E25" s="20" t="s">
        <v>116</v>
      </c>
      <c r="F25" s="21">
        <v>0.7</v>
      </c>
      <c r="G25" s="21">
        <v>0</v>
      </c>
      <c r="H25" s="21">
        <v>0.3</v>
      </c>
      <c r="I25" s="23">
        <f t="shared" si="7"/>
        <v>42</v>
      </c>
      <c r="J25" s="24">
        <f t="shared" si="8"/>
        <v>29</v>
      </c>
      <c r="K25" s="24">
        <f t="shared" si="8"/>
        <v>0</v>
      </c>
      <c r="L25" s="24">
        <f t="shared" si="8"/>
        <v>13</v>
      </c>
      <c r="M25" s="24">
        <f t="shared" si="9"/>
        <v>29</v>
      </c>
      <c r="N25" s="38"/>
    </row>
    <row r="26" spans="1:14" s="37" customFormat="1" ht="17.25" customHeight="1" x14ac:dyDescent="0.15">
      <c r="A26" s="48"/>
      <c r="B26" s="13" t="s">
        <v>28</v>
      </c>
      <c r="C26" s="15">
        <v>1000</v>
      </c>
      <c r="D26" s="12">
        <v>420</v>
      </c>
      <c r="E26" s="20" t="s">
        <v>116</v>
      </c>
      <c r="F26" s="21">
        <v>0.7</v>
      </c>
      <c r="G26" s="21">
        <v>0</v>
      </c>
      <c r="H26" s="21">
        <v>0.3</v>
      </c>
      <c r="I26" s="23">
        <f t="shared" si="7"/>
        <v>42</v>
      </c>
      <c r="J26" s="24">
        <f t="shared" si="8"/>
        <v>29</v>
      </c>
      <c r="K26" s="24">
        <f t="shared" si="8"/>
        <v>0</v>
      </c>
      <c r="L26" s="24">
        <f t="shared" si="8"/>
        <v>13</v>
      </c>
      <c r="M26" s="24">
        <f t="shared" si="9"/>
        <v>29</v>
      </c>
      <c r="N26" s="36"/>
    </row>
    <row r="27" spans="1:14" s="37" customFormat="1" ht="17.25" customHeight="1" x14ac:dyDescent="0.15">
      <c r="A27" s="48"/>
      <c r="B27" s="18" t="s">
        <v>29</v>
      </c>
      <c r="C27" s="15">
        <v>1000</v>
      </c>
      <c r="D27" s="12">
        <v>420</v>
      </c>
      <c r="E27" s="20" t="s">
        <v>117</v>
      </c>
      <c r="F27" s="21">
        <v>0.8</v>
      </c>
      <c r="G27" s="21">
        <v>0</v>
      </c>
      <c r="H27" s="21">
        <v>0.2</v>
      </c>
      <c r="I27" s="23">
        <f t="shared" si="7"/>
        <v>42</v>
      </c>
      <c r="J27" s="24">
        <f t="shared" si="8"/>
        <v>34</v>
      </c>
      <c r="K27" s="24">
        <f t="shared" si="8"/>
        <v>0</v>
      </c>
      <c r="L27" s="24">
        <f t="shared" si="8"/>
        <v>8</v>
      </c>
      <c r="M27" s="24">
        <f t="shared" si="9"/>
        <v>34</v>
      </c>
      <c r="N27" s="36"/>
    </row>
    <row r="28" spans="1:14" s="37" customFormat="1" ht="17.25" customHeight="1" x14ac:dyDescent="0.15">
      <c r="A28" s="49"/>
      <c r="B28" s="13" t="s">
        <v>30</v>
      </c>
      <c r="C28" s="15">
        <v>1000</v>
      </c>
      <c r="D28" s="12">
        <v>420</v>
      </c>
      <c r="E28" s="20" t="s">
        <v>116</v>
      </c>
      <c r="F28" s="21">
        <v>0.75</v>
      </c>
      <c r="G28" s="21">
        <v>0</v>
      </c>
      <c r="H28" s="21">
        <v>0.25</v>
      </c>
      <c r="I28" s="23">
        <f t="shared" si="7"/>
        <v>43</v>
      </c>
      <c r="J28" s="24">
        <f t="shared" si="8"/>
        <v>32</v>
      </c>
      <c r="K28" s="24">
        <f t="shared" si="8"/>
        <v>0</v>
      </c>
      <c r="L28" s="24">
        <f t="shared" si="8"/>
        <v>11</v>
      </c>
      <c r="M28" s="24">
        <f t="shared" si="9"/>
        <v>32</v>
      </c>
      <c r="N28" s="36"/>
    </row>
    <row r="29" spans="1:14" s="37" customFormat="1" ht="17.25" customHeight="1" x14ac:dyDescent="0.15">
      <c r="A29" s="47" t="s">
        <v>31</v>
      </c>
      <c r="B29" s="32" t="s">
        <v>32</v>
      </c>
      <c r="C29" s="16">
        <f>SUM(C30:C39)</f>
        <v>11000</v>
      </c>
      <c r="D29" s="12"/>
      <c r="E29" s="16"/>
      <c r="F29" s="22"/>
      <c r="G29" s="22"/>
      <c r="H29" s="22"/>
      <c r="I29" s="25">
        <f>SUM(I30:I39)</f>
        <v>463</v>
      </c>
      <c r="J29" s="25">
        <f t="shared" ref="J29:M29" si="10">SUM(J30:J39)</f>
        <v>337</v>
      </c>
      <c r="K29" s="25">
        <f t="shared" si="10"/>
        <v>50</v>
      </c>
      <c r="L29" s="25">
        <f t="shared" si="10"/>
        <v>76</v>
      </c>
      <c r="M29" s="25">
        <f t="shared" si="10"/>
        <v>337</v>
      </c>
      <c r="N29" s="36"/>
    </row>
    <row r="30" spans="1:14" s="37" customFormat="1" ht="17.25" customHeight="1" x14ac:dyDescent="0.15">
      <c r="A30" s="48"/>
      <c r="B30" s="13" t="s">
        <v>127</v>
      </c>
      <c r="C30" s="17">
        <v>2000</v>
      </c>
      <c r="D30" s="12">
        <v>420</v>
      </c>
      <c r="E30" s="20" t="s">
        <v>116</v>
      </c>
      <c r="F30" s="21">
        <v>0.4</v>
      </c>
      <c r="G30" s="21">
        <v>0.6</v>
      </c>
      <c r="H30" s="21">
        <v>0</v>
      </c>
      <c r="I30" s="23">
        <f t="shared" ref="I30:I39" si="11">SUM(J30:L30)</f>
        <v>84</v>
      </c>
      <c r="J30" s="24">
        <f t="shared" ref="J30:J39" si="12">ROUND($C30*$D30*F30/10000,0)</f>
        <v>34</v>
      </c>
      <c r="K30" s="24">
        <f t="shared" ref="K30:K39" si="13">ROUND($C30*$D30*G30/10000,0)</f>
        <v>50</v>
      </c>
      <c r="L30" s="24">
        <f t="shared" ref="L30:L39" si="14">ROUND($C30*$D30*H30/10000,0)</f>
        <v>0</v>
      </c>
      <c r="M30" s="24">
        <f t="shared" ref="M30:M39" si="15">J30</f>
        <v>34</v>
      </c>
      <c r="N30" s="36"/>
    </row>
    <row r="31" spans="1:14" ht="17.25" customHeight="1" x14ac:dyDescent="0.15">
      <c r="A31" s="48"/>
      <c r="B31" s="18" t="s">
        <v>33</v>
      </c>
      <c r="C31" s="15">
        <v>1000</v>
      </c>
      <c r="D31" s="12">
        <v>420</v>
      </c>
      <c r="E31" s="20" t="s">
        <v>116</v>
      </c>
      <c r="F31" s="21">
        <v>0.75</v>
      </c>
      <c r="G31" s="21">
        <v>0</v>
      </c>
      <c r="H31" s="21">
        <v>0.25</v>
      </c>
      <c r="I31" s="23">
        <f t="shared" si="11"/>
        <v>43</v>
      </c>
      <c r="J31" s="24">
        <f t="shared" si="12"/>
        <v>32</v>
      </c>
      <c r="K31" s="24">
        <f t="shared" si="13"/>
        <v>0</v>
      </c>
      <c r="L31" s="24">
        <f t="shared" si="14"/>
        <v>11</v>
      </c>
      <c r="M31" s="24">
        <f t="shared" si="15"/>
        <v>32</v>
      </c>
      <c r="N31" s="38"/>
    </row>
    <row r="32" spans="1:14" ht="17.25" customHeight="1" x14ac:dyDescent="0.15">
      <c r="A32" s="48"/>
      <c r="B32" s="18" t="s">
        <v>34</v>
      </c>
      <c r="C32" s="15">
        <v>1000</v>
      </c>
      <c r="D32" s="12">
        <v>420</v>
      </c>
      <c r="E32" s="20" t="s">
        <v>117</v>
      </c>
      <c r="F32" s="21">
        <v>0.8</v>
      </c>
      <c r="G32" s="21">
        <v>0</v>
      </c>
      <c r="H32" s="21">
        <v>0.2</v>
      </c>
      <c r="I32" s="23">
        <f t="shared" si="11"/>
        <v>42</v>
      </c>
      <c r="J32" s="24">
        <f t="shared" si="12"/>
        <v>34</v>
      </c>
      <c r="K32" s="24">
        <f t="shared" si="13"/>
        <v>0</v>
      </c>
      <c r="L32" s="24">
        <f t="shared" si="14"/>
        <v>8</v>
      </c>
      <c r="M32" s="24">
        <f t="shared" si="15"/>
        <v>34</v>
      </c>
      <c r="N32" s="38"/>
    </row>
    <row r="33" spans="1:14" ht="17.25" customHeight="1" x14ac:dyDescent="0.15">
      <c r="A33" s="48"/>
      <c r="B33" s="13" t="s">
        <v>35</v>
      </c>
      <c r="C33" s="15">
        <v>2000</v>
      </c>
      <c r="D33" s="12">
        <v>420</v>
      </c>
      <c r="E33" s="20" t="s">
        <v>117</v>
      </c>
      <c r="F33" s="21">
        <v>0.8</v>
      </c>
      <c r="G33" s="21">
        <v>0</v>
      </c>
      <c r="H33" s="21">
        <v>0.2</v>
      </c>
      <c r="I33" s="23">
        <f t="shared" si="11"/>
        <v>84</v>
      </c>
      <c r="J33" s="24">
        <f t="shared" si="12"/>
        <v>67</v>
      </c>
      <c r="K33" s="24">
        <f t="shared" si="13"/>
        <v>0</v>
      </c>
      <c r="L33" s="24">
        <f t="shared" si="14"/>
        <v>17</v>
      </c>
      <c r="M33" s="24">
        <f t="shared" si="15"/>
        <v>67</v>
      </c>
      <c r="N33" s="38"/>
    </row>
    <row r="34" spans="1:14" ht="17.25" customHeight="1" x14ac:dyDescent="0.15">
      <c r="A34" s="48"/>
      <c r="B34" s="18" t="s">
        <v>36</v>
      </c>
      <c r="C34" s="15">
        <v>1000</v>
      </c>
      <c r="D34" s="12">
        <v>420</v>
      </c>
      <c r="E34" s="20" t="s">
        <v>117</v>
      </c>
      <c r="F34" s="21">
        <v>0.8</v>
      </c>
      <c r="G34" s="21">
        <v>0</v>
      </c>
      <c r="H34" s="21">
        <v>0.2</v>
      </c>
      <c r="I34" s="23">
        <f t="shared" si="11"/>
        <v>42</v>
      </c>
      <c r="J34" s="24">
        <f t="shared" si="12"/>
        <v>34</v>
      </c>
      <c r="K34" s="24">
        <f t="shared" si="13"/>
        <v>0</v>
      </c>
      <c r="L34" s="24">
        <f t="shared" si="14"/>
        <v>8</v>
      </c>
      <c r="M34" s="24">
        <f t="shared" si="15"/>
        <v>34</v>
      </c>
      <c r="N34" s="38"/>
    </row>
    <row r="35" spans="1:14" ht="17.25" customHeight="1" x14ac:dyDescent="0.15">
      <c r="A35" s="48"/>
      <c r="B35" s="18" t="s">
        <v>37</v>
      </c>
      <c r="C35" s="15">
        <v>1000</v>
      </c>
      <c r="D35" s="12">
        <v>420</v>
      </c>
      <c r="E35" s="20" t="s">
        <v>117</v>
      </c>
      <c r="F35" s="21">
        <v>0.8</v>
      </c>
      <c r="G35" s="21">
        <v>0</v>
      </c>
      <c r="H35" s="21">
        <v>0.2</v>
      </c>
      <c r="I35" s="23">
        <f t="shared" si="11"/>
        <v>42</v>
      </c>
      <c r="J35" s="24">
        <f t="shared" si="12"/>
        <v>34</v>
      </c>
      <c r="K35" s="24">
        <f t="shared" si="13"/>
        <v>0</v>
      </c>
      <c r="L35" s="24">
        <f t="shared" si="14"/>
        <v>8</v>
      </c>
      <c r="M35" s="24">
        <f t="shared" si="15"/>
        <v>34</v>
      </c>
      <c r="N35" s="38"/>
    </row>
    <row r="36" spans="1:14" ht="17.25" customHeight="1" x14ac:dyDescent="0.15">
      <c r="A36" s="48"/>
      <c r="B36" s="18" t="s">
        <v>38</v>
      </c>
      <c r="C36" s="15">
        <v>1000</v>
      </c>
      <c r="D36" s="12">
        <v>420</v>
      </c>
      <c r="E36" s="20" t="s">
        <v>117</v>
      </c>
      <c r="F36" s="21">
        <v>0.8</v>
      </c>
      <c r="G36" s="21">
        <v>0</v>
      </c>
      <c r="H36" s="21">
        <v>0.2</v>
      </c>
      <c r="I36" s="23">
        <f t="shared" si="11"/>
        <v>42</v>
      </c>
      <c r="J36" s="24">
        <f t="shared" si="12"/>
        <v>34</v>
      </c>
      <c r="K36" s="24">
        <f t="shared" si="13"/>
        <v>0</v>
      </c>
      <c r="L36" s="24">
        <f t="shared" si="14"/>
        <v>8</v>
      </c>
      <c r="M36" s="24">
        <f t="shared" si="15"/>
        <v>34</v>
      </c>
      <c r="N36" s="38"/>
    </row>
    <row r="37" spans="1:14" ht="17.25" customHeight="1" x14ac:dyDescent="0.15">
      <c r="A37" s="48"/>
      <c r="B37" s="13" t="s">
        <v>39</v>
      </c>
      <c r="C37" s="15">
        <v>1000</v>
      </c>
      <c r="D37" s="12">
        <v>420</v>
      </c>
      <c r="E37" s="20" t="s">
        <v>117</v>
      </c>
      <c r="F37" s="21">
        <v>0.8</v>
      </c>
      <c r="G37" s="21">
        <v>0</v>
      </c>
      <c r="H37" s="21">
        <v>0.2</v>
      </c>
      <c r="I37" s="23">
        <f t="shared" si="11"/>
        <v>42</v>
      </c>
      <c r="J37" s="24">
        <f t="shared" si="12"/>
        <v>34</v>
      </c>
      <c r="K37" s="24">
        <f t="shared" si="13"/>
        <v>0</v>
      </c>
      <c r="L37" s="24">
        <f t="shared" si="14"/>
        <v>8</v>
      </c>
      <c r="M37" s="24">
        <f t="shared" si="15"/>
        <v>34</v>
      </c>
      <c r="N37" s="38"/>
    </row>
    <row r="38" spans="1:14" s="37" customFormat="1" ht="17.25" customHeight="1" x14ac:dyDescent="0.15">
      <c r="A38" s="48"/>
      <c r="B38" s="13" t="s">
        <v>40</v>
      </c>
      <c r="C38" s="15">
        <v>500</v>
      </c>
      <c r="D38" s="12">
        <v>420</v>
      </c>
      <c r="E38" s="20" t="s">
        <v>117</v>
      </c>
      <c r="F38" s="21">
        <v>0.8</v>
      </c>
      <c r="G38" s="21">
        <v>0</v>
      </c>
      <c r="H38" s="21">
        <v>0.2</v>
      </c>
      <c r="I38" s="23">
        <f t="shared" si="11"/>
        <v>21</v>
      </c>
      <c r="J38" s="24">
        <f t="shared" si="12"/>
        <v>17</v>
      </c>
      <c r="K38" s="24">
        <f t="shared" si="13"/>
        <v>0</v>
      </c>
      <c r="L38" s="24">
        <f t="shared" si="14"/>
        <v>4</v>
      </c>
      <c r="M38" s="24">
        <f t="shared" si="15"/>
        <v>17</v>
      </c>
      <c r="N38" s="36"/>
    </row>
    <row r="39" spans="1:14" s="37" customFormat="1" ht="17.25" customHeight="1" x14ac:dyDescent="0.15">
      <c r="A39" s="49"/>
      <c r="B39" s="18" t="s">
        <v>41</v>
      </c>
      <c r="C39" s="15">
        <v>500</v>
      </c>
      <c r="D39" s="12">
        <v>420</v>
      </c>
      <c r="E39" s="20" t="s">
        <v>117</v>
      </c>
      <c r="F39" s="21">
        <v>0.8</v>
      </c>
      <c r="G39" s="21">
        <v>0</v>
      </c>
      <c r="H39" s="21">
        <v>0.2</v>
      </c>
      <c r="I39" s="23">
        <f t="shared" si="11"/>
        <v>21</v>
      </c>
      <c r="J39" s="24">
        <f t="shared" si="12"/>
        <v>17</v>
      </c>
      <c r="K39" s="24">
        <f t="shared" si="13"/>
        <v>0</v>
      </c>
      <c r="L39" s="24">
        <f t="shared" si="14"/>
        <v>4</v>
      </c>
      <c r="M39" s="24">
        <f t="shared" si="15"/>
        <v>17</v>
      </c>
      <c r="N39" s="36"/>
    </row>
    <row r="40" spans="1:14" s="37" customFormat="1" ht="17.25" customHeight="1" x14ac:dyDescent="0.15">
      <c r="A40" s="47" t="s">
        <v>42</v>
      </c>
      <c r="B40" s="32" t="s">
        <v>43</v>
      </c>
      <c r="C40" s="16">
        <f>SUM(C41:C47)</f>
        <v>7000</v>
      </c>
      <c r="D40" s="12"/>
      <c r="E40" s="16"/>
      <c r="F40" s="16"/>
      <c r="G40" s="16"/>
      <c r="H40" s="16"/>
      <c r="I40" s="25">
        <f>SUM(I41:I47)</f>
        <v>282</v>
      </c>
      <c r="J40" s="25">
        <f>SUM(J41:J47)</f>
        <v>188</v>
      </c>
      <c r="K40" s="25">
        <f>SUM(K41:K47)</f>
        <v>25</v>
      </c>
      <c r="L40" s="25">
        <f>SUM(L41:L47)</f>
        <v>69</v>
      </c>
      <c r="M40" s="25">
        <f>SUM(M41:M47)</f>
        <v>188</v>
      </c>
      <c r="N40" s="36"/>
    </row>
    <row r="41" spans="1:14" s="37" customFormat="1" ht="17.25" customHeight="1" x14ac:dyDescent="0.15">
      <c r="A41" s="48"/>
      <c r="B41" s="13" t="s">
        <v>128</v>
      </c>
      <c r="C41" s="17">
        <v>1000</v>
      </c>
      <c r="D41" s="12">
        <v>420</v>
      </c>
      <c r="E41" s="20" t="s">
        <v>116</v>
      </c>
      <c r="F41" s="21">
        <v>0.4</v>
      </c>
      <c r="G41" s="21">
        <v>0.6</v>
      </c>
      <c r="H41" s="21">
        <v>0</v>
      </c>
      <c r="I41" s="23">
        <f t="shared" ref="I41:I47" si="16">SUM(J41:L41)</f>
        <v>42</v>
      </c>
      <c r="J41" s="24">
        <f t="shared" ref="J41:L47" si="17">ROUND($C41*$D41*F41/10000,0)</f>
        <v>17</v>
      </c>
      <c r="K41" s="24">
        <f t="shared" si="17"/>
        <v>25</v>
      </c>
      <c r="L41" s="24">
        <f t="shared" si="17"/>
        <v>0</v>
      </c>
      <c r="M41" s="24">
        <f t="shared" ref="M41:M47" si="18">J41</f>
        <v>17</v>
      </c>
      <c r="N41" s="36"/>
    </row>
    <row r="42" spans="1:14" s="37" customFormat="1" ht="17.25" customHeight="1" x14ac:dyDescent="0.15">
      <c r="A42" s="48"/>
      <c r="B42" s="18" t="s">
        <v>44</v>
      </c>
      <c r="C42" s="15">
        <v>1000</v>
      </c>
      <c r="D42" s="12">
        <v>350</v>
      </c>
      <c r="E42" s="20" t="s">
        <v>116</v>
      </c>
      <c r="F42" s="21">
        <v>0.7</v>
      </c>
      <c r="G42" s="21">
        <v>0</v>
      </c>
      <c r="H42" s="21">
        <v>0.3</v>
      </c>
      <c r="I42" s="23">
        <f t="shared" si="16"/>
        <v>36</v>
      </c>
      <c r="J42" s="24">
        <f t="shared" si="17"/>
        <v>25</v>
      </c>
      <c r="K42" s="24">
        <f t="shared" si="17"/>
        <v>0</v>
      </c>
      <c r="L42" s="24">
        <f t="shared" si="17"/>
        <v>11</v>
      </c>
      <c r="M42" s="24">
        <f t="shared" si="18"/>
        <v>25</v>
      </c>
      <c r="N42" s="36"/>
    </row>
    <row r="43" spans="1:14" s="37" customFormat="1" ht="17.25" customHeight="1" x14ac:dyDescent="0.15">
      <c r="A43" s="48"/>
      <c r="B43" s="13" t="s">
        <v>45</v>
      </c>
      <c r="C43" s="15">
        <v>1000</v>
      </c>
      <c r="D43" s="12">
        <v>420</v>
      </c>
      <c r="E43" s="20" t="s">
        <v>117</v>
      </c>
      <c r="F43" s="21">
        <v>0.8</v>
      </c>
      <c r="G43" s="21">
        <v>0</v>
      </c>
      <c r="H43" s="21">
        <v>0.2</v>
      </c>
      <c r="I43" s="23">
        <f t="shared" si="16"/>
        <v>42</v>
      </c>
      <c r="J43" s="24">
        <f t="shared" si="17"/>
        <v>34</v>
      </c>
      <c r="K43" s="24">
        <f t="shared" si="17"/>
        <v>0</v>
      </c>
      <c r="L43" s="24">
        <f t="shared" si="17"/>
        <v>8</v>
      </c>
      <c r="M43" s="24">
        <f t="shared" si="18"/>
        <v>34</v>
      </c>
      <c r="N43" s="36"/>
    </row>
    <row r="44" spans="1:14" ht="17.25" customHeight="1" x14ac:dyDescent="0.15">
      <c r="A44" s="48"/>
      <c r="B44" s="18" t="s">
        <v>46</v>
      </c>
      <c r="C44" s="15">
        <v>1000</v>
      </c>
      <c r="D44" s="12">
        <v>350</v>
      </c>
      <c r="E44" s="20" t="s">
        <v>116</v>
      </c>
      <c r="F44" s="21">
        <v>0.7</v>
      </c>
      <c r="G44" s="21">
        <v>0</v>
      </c>
      <c r="H44" s="21">
        <v>0.3</v>
      </c>
      <c r="I44" s="23">
        <f t="shared" si="16"/>
        <v>36</v>
      </c>
      <c r="J44" s="24">
        <f t="shared" si="17"/>
        <v>25</v>
      </c>
      <c r="K44" s="24">
        <f t="shared" si="17"/>
        <v>0</v>
      </c>
      <c r="L44" s="24">
        <f t="shared" si="17"/>
        <v>11</v>
      </c>
      <c r="M44" s="24">
        <f t="shared" si="18"/>
        <v>25</v>
      </c>
      <c r="N44" s="38"/>
    </row>
    <row r="45" spans="1:14" ht="17.25" customHeight="1" x14ac:dyDescent="0.15">
      <c r="A45" s="48"/>
      <c r="B45" s="18" t="s">
        <v>47</v>
      </c>
      <c r="C45" s="15">
        <v>1000</v>
      </c>
      <c r="D45" s="12">
        <v>420</v>
      </c>
      <c r="E45" s="20" t="s">
        <v>116</v>
      </c>
      <c r="F45" s="21">
        <v>0.7</v>
      </c>
      <c r="G45" s="21">
        <v>0</v>
      </c>
      <c r="H45" s="21">
        <v>0.3</v>
      </c>
      <c r="I45" s="23">
        <f t="shared" si="16"/>
        <v>42</v>
      </c>
      <c r="J45" s="24">
        <f t="shared" si="17"/>
        <v>29</v>
      </c>
      <c r="K45" s="24">
        <f t="shared" si="17"/>
        <v>0</v>
      </c>
      <c r="L45" s="24">
        <f t="shared" si="17"/>
        <v>13</v>
      </c>
      <c r="M45" s="24">
        <f t="shared" si="18"/>
        <v>29</v>
      </c>
      <c r="N45" s="38"/>
    </row>
    <row r="46" spans="1:14" ht="17.25" customHeight="1" x14ac:dyDescent="0.15">
      <c r="A46" s="48"/>
      <c r="B46" s="13" t="s">
        <v>48</v>
      </c>
      <c r="C46" s="15">
        <v>1000</v>
      </c>
      <c r="D46" s="12">
        <v>420</v>
      </c>
      <c r="E46" s="20" t="s">
        <v>116</v>
      </c>
      <c r="F46" s="21">
        <v>0.7</v>
      </c>
      <c r="G46" s="21">
        <v>0</v>
      </c>
      <c r="H46" s="21">
        <v>0.3</v>
      </c>
      <c r="I46" s="23">
        <f t="shared" si="16"/>
        <v>42</v>
      </c>
      <c r="J46" s="24">
        <f t="shared" si="17"/>
        <v>29</v>
      </c>
      <c r="K46" s="24">
        <f t="shared" si="17"/>
        <v>0</v>
      </c>
      <c r="L46" s="24">
        <f t="shared" si="17"/>
        <v>13</v>
      </c>
      <c r="M46" s="24">
        <f t="shared" si="18"/>
        <v>29</v>
      </c>
      <c r="N46" s="38"/>
    </row>
    <row r="47" spans="1:14" s="37" customFormat="1" ht="17.25" customHeight="1" x14ac:dyDescent="0.15">
      <c r="A47" s="49"/>
      <c r="B47" s="13" t="s">
        <v>49</v>
      </c>
      <c r="C47" s="15">
        <v>1000</v>
      </c>
      <c r="D47" s="12">
        <v>420</v>
      </c>
      <c r="E47" s="20" t="s">
        <v>116</v>
      </c>
      <c r="F47" s="21">
        <v>0.7</v>
      </c>
      <c r="G47" s="21">
        <v>0</v>
      </c>
      <c r="H47" s="21">
        <v>0.3</v>
      </c>
      <c r="I47" s="23">
        <f t="shared" si="16"/>
        <v>42</v>
      </c>
      <c r="J47" s="24">
        <f t="shared" si="17"/>
        <v>29</v>
      </c>
      <c r="K47" s="24">
        <f t="shared" si="17"/>
        <v>0</v>
      </c>
      <c r="L47" s="24">
        <f t="shared" si="17"/>
        <v>13</v>
      </c>
      <c r="M47" s="24">
        <f t="shared" si="18"/>
        <v>29</v>
      </c>
      <c r="N47" s="36"/>
    </row>
    <row r="48" spans="1:14" s="37" customFormat="1" ht="17.25" customHeight="1" x14ac:dyDescent="0.15">
      <c r="A48" s="47" t="s">
        <v>118</v>
      </c>
      <c r="B48" s="32" t="s">
        <v>51</v>
      </c>
      <c r="C48" s="16">
        <f>SUM(C49:C55)</f>
        <v>7000</v>
      </c>
      <c r="D48" s="12"/>
      <c r="E48" s="16"/>
      <c r="F48" s="22"/>
      <c r="G48" s="22"/>
      <c r="H48" s="22"/>
      <c r="I48" s="25">
        <f>SUM(I49:I55)</f>
        <v>294</v>
      </c>
      <c r="J48" s="25">
        <f>SUM(J49:J55)</f>
        <v>208</v>
      </c>
      <c r="K48" s="25">
        <f>SUM(K49:K55)</f>
        <v>0</v>
      </c>
      <c r="L48" s="25">
        <f>SUM(L49:L55)</f>
        <v>86</v>
      </c>
      <c r="M48" s="25">
        <f>SUM(M49:M55)</f>
        <v>208</v>
      </c>
      <c r="N48" s="36"/>
    </row>
    <row r="49" spans="1:14" s="37" customFormat="1" ht="17.25" customHeight="1" x14ac:dyDescent="0.15">
      <c r="A49" s="48"/>
      <c r="B49" s="18" t="s">
        <v>52</v>
      </c>
      <c r="C49" s="15">
        <v>1000</v>
      </c>
      <c r="D49" s="12">
        <v>420</v>
      </c>
      <c r="E49" s="20" t="s">
        <v>116</v>
      </c>
      <c r="F49" s="21">
        <v>0.7</v>
      </c>
      <c r="G49" s="21">
        <v>0</v>
      </c>
      <c r="H49" s="21">
        <v>0.3</v>
      </c>
      <c r="I49" s="23">
        <f t="shared" ref="I49:I55" si="19">SUM(J49:L49)</f>
        <v>42</v>
      </c>
      <c r="J49" s="24">
        <f t="shared" ref="J49:L55" si="20">ROUND($C49*$D49*F49/10000,0)</f>
        <v>29</v>
      </c>
      <c r="K49" s="24">
        <f t="shared" si="20"/>
        <v>0</v>
      </c>
      <c r="L49" s="24">
        <f t="shared" si="20"/>
        <v>13</v>
      </c>
      <c r="M49" s="24">
        <f t="shared" ref="M49:M55" si="21">J49</f>
        <v>29</v>
      </c>
      <c r="N49" s="36"/>
    </row>
    <row r="50" spans="1:14" s="37" customFormat="1" ht="17.25" customHeight="1" x14ac:dyDescent="0.15">
      <c r="A50" s="48"/>
      <c r="B50" s="18" t="s">
        <v>53</v>
      </c>
      <c r="C50" s="15">
        <v>1000</v>
      </c>
      <c r="D50" s="12">
        <v>420</v>
      </c>
      <c r="E50" s="20" t="s">
        <v>116</v>
      </c>
      <c r="F50" s="21">
        <v>0.7</v>
      </c>
      <c r="G50" s="21">
        <v>0</v>
      </c>
      <c r="H50" s="21">
        <v>0.3</v>
      </c>
      <c r="I50" s="23">
        <f t="shared" si="19"/>
        <v>42</v>
      </c>
      <c r="J50" s="24">
        <f t="shared" si="20"/>
        <v>29</v>
      </c>
      <c r="K50" s="24">
        <f t="shared" si="20"/>
        <v>0</v>
      </c>
      <c r="L50" s="24">
        <f t="shared" si="20"/>
        <v>13</v>
      </c>
      <c r="M50" s="24">
        <f t="shared" si="21"/>
        <v>29</v>
      </c>
      <c r="N50" s="36"/>
    </row>
    <row r="51" spans="1:14" ht="17.25" customHeight="1" x14ac:dyDescent="0.15">
      <c r="A51" s="48"/>
      <c r="B51" s="18" t="s">
        <v>54</v>
      </c>
      <c r="C51" s="15">
        <v>1000</v>
      </c>
      <c r="D51" s="12">
        <v>420</v>
      </c>
      <c r="E51" s="20" t="s">
        <v>116</v>
      </c>
      <c r="F51" s="21">
        <v>0.7</v>
      </c>
      <c r="G51" s="21">
        <v>0</v>
      </c>
      <c r="H51" s="21">
        <v>0.3</v>
      </c>
      <c r="I51" s="23">
        <f t="shared" si="19"/>
        <v>42</v>
      </c>
      <c r="J51" s="24">
        <f t="shared" si="20"/>
        <v>29</v>
      </c>
      <c r="K51" s="24">
        <f t="shared" si="20"/>
        <v>0</v>
      </c>
      <c r="L51" s="24">
        <f t="shared" si="20"/>
        <v>13</v>
      </c>
      <c r="M51" s="24">
        <f t="shared" si="21"/>
        <v>29</v>
      </c>
      <c r="N51" s="38"/>
    </row>
    <row r="52" spans="1:14" ht="17.25" customHeight="1" x14ac:dyDescent="0.15">
      <c r="A52" s="48" t="s">
        <v>50</v>
      </c>
      <c r="B52" s="13" t="s">
        <v>55</v>
      </c>
      <c r="C52" s="15">
        <v>1000</v>
      </c>
      <c r="D52" s="12">
        <v>420</v>
      </c>
      <c r="E52" s="20" t="s">
        <v>116</v>
      </c>
      <c r="F52" s="21">
        <v>0.7</v>
      </c>
      <c r="G52" s="21">
        <v>0</v>
      </c>
      <c r="H52" s="21">
        <v>0.3</v>
      </c>
      <c r="I52" s="23">
        <f t="shared" si="19"/>
        <v>42</v>
      </c>
      <c r="J52" s="24">
        <f t="shared" si="20"/>
        <v>29</v>
      </c>
      <c r="K52" s="24">
        <f t="shared" si="20"/>
        <v>0</v>
      </c>
      <c r="L52" s="24">
        <f t="shared" si="20"/>
        <v>13</v>
      </c>
      <c r="M52" s="24">
        <f t="shared" si="21"/>
        <v>29</v>
      </c>
      <c r="N52" s="38"/>
    </row>
    <row r="53" spans="1:14" ht="17.25" customHeight="1" x14ac:dyDescent="0.15">
      <c r="A53" s="48"/>
      <c r="B53" s="13" t="s">
        <v>56</v>
      </c>
      <c r="C53" s="15">
        <v>1000</v>
      </c>
      <c r="D53" s="12">
        <v>420</v>
      </c>
      <c r="E53" s="20" t="s">
        <v>116</v>
      </c>
      <c r="F53" s="21">
        <v>0.7</v>
      </c>
      <c r="G53" s="21">
        <v>0</v>
      </c>
      <c r="H53" s="21">
        <v>0.3</v>
      </c>
      <c r="I53" s="23">
        <f t="shared" si="19"/>
        <v>42</v>
      </c>
      <c r="J53" s="24">
        <f t="shared" si="20"/>
        <v>29</v>
      </c>
      <c r="K53" s="24">
        <f t="shared" si="20"/>
        <v>0</v>
      </c>
      <c r="L53" s="24">
        <f t="shared" si="20"/>
        <v>13</v>
      </c>
      <c r="M53" s="24">
        <f t="shared" si="21"/>
        <v>29</v>
      </c>
      <c r="N53" s="38"/>
    </row>
    <row r="54" spans="1:14" ht="17.25" customHeight="1" x14ac:dyDescent="0.15">
      <c r="A54" s="48"/>
      <c r="B54" s="18" t="s">
        <v>57</v>
      </c>
      <c r="C54" s="15">
        <v>1000</v>
      </c>
      <c r="D54" s="12">
        <v>420</v>
      </c>
      <c r="E54" s="20" t="s">
        <v>116</v>
      </c>
      <c r="F54" s="21">
        <v>0.7</v>
      </c>
      <c r="G54" s="21">
        <v>0</v>
      </c>
      <c r="H54" s="21">
        <v>0.3</v>
      </c>
      <c r="I54" s="23">
        <f t="shared" si="19"/>
        <v>42</v>
      </c>
      <c r="J54" s="24">
        <f t="shared" si="20"/>
        <v>29</v>
      </c>
      <c r="K54" s="24">
        <f t="shared" si="20"/>
        <v>0</v>
      </c>
      <c r="L54" s="24">
        <f t="shared" si="20"/>
        <v>13</v>
      </c>
      <c r="M54" s="24">
        <f t="shared" si="21"/>
        <v>29</v>
      </c>
      <c r="N54" s="38"/>
    </row>
    <row r="55" spans="1:14" ht="17.25" customHeight="1" x14ac:dyDescent="0.15">
      <c r="A55" s="49"/>
      <c r="B55" s="18" t="s">
        <v>58</v>
      </c>
      <c r="C55" s="15">
        <v>1000</v>
      </c>
      <c r="D55" s="12">
        <v>420</v>
      </c>
      <c r="E55" s="20" t="s">
        <v>117</v>
      </c>
      <c r="F55" s="21">
        <v>0.8</v>
      </c>
      <c r="G55" s="21">
        <v>0</v>
      </c>
      <c r="H55" s="21">
        <v>0.2</v>
      </c>
      <c r="I55" s="23">
        <f t="shared" si="19"/>
        <v>42</v>
      </c>
      <c r="J55" s="24">
        <f t="shared" si="20"/>
        <v>34</v>
      </c>
      <c r="K55" s="24">
        <f t="shared" si="20"/>
        <v>0</v>
      </c>
      <c r="L55" s="24">
        <f t="shared" si="20"/>
        <v>8</v>
      </c>
      <c r="M55" s="24">
        <f t="shared" si="21"/>
        <v>34</v>
      </c>
      <c r="N55" s="38"/>
    </row>
    <row r="56" spans="1:14" s="37" customFormat="1" ht="17.25" customHeight="1" x14ac:dyDescent="0.15">
      <c r="A56" s="47" t="s">
        <v>59</v>
      </c>
      <c r="B56" s="19" t="s">
        <v>60</v>
      </c>
      <c r="C56" s="16">
        <f>SUM(C57:C58)</f>
        <v>2000</v>
      </c>
      <c r="D56" s="12"/>
      <c r="E56" s="16"/>
      <c r="F56" s="22"/>
      <c r="G56" s="22"/>
      <c r="H56" s="22"/>
      <c r="I56" s="25">
        <f>SUM(I57:I58)</f>
        <v>84</v>
      </c>
      <c r="J56" s="25">
        <f>SUM(J57:J58)</f>
        <v>50</v>
      </c>
      <c r="K56" s="25">
        <f>SUM(K57:K58)</f>
        <v>34</v>
      </c>
      <c r="L56" s="25">
        <f>SUM(L57:L58)</f>
        <v>0</v>
      </c>
      <c r="M56" s="25">
        <f>SUM(M57:M58)</f>
        <v>50</v>
      </c>
      <c r="N56" s="36"/>
    </row>
    <row r="57" spans="1:14" s="37" customFormat="1" ht="17.25" customHeight="1" x14ac:dyDescent="0.15">
      <c r="A57" s="48"/>
      <c r="B57" s="13" t="s">
        <v>129</v>
      </c>
      <c r="C57" s="17">
        <v>600</v>
      </c>
      <c r="D57" s="12">
        <v>420</v>
      </c>
      <c r="E57" s="20" t="s">
        <v>117</v>
      </c>
      <c r="F57" s="21">
        <v>0.6</v>
      </c>
      <c r="G57" s="21">
        <v>0.4</v>
      </c>
      <c r="H57" s="21">
        <v>0</v>
      </c>
      <c r="I57" s="23">
        <f>SUM(J57:L57)</f>
        <v>25</v>
      </c>
      <c r="J57" s="24">
        <f t="shared" ref="J57:L58" si="22">ROUND($C57*$D57*F57/10000,0)</f>
        <v>15</v>
      </c>
      <c r="K57" s="24">
        <f t="shared" si="22"/>
        <v>10</v>
      </c>
      <c r="L57" s="24">
        <f t="shared" si="22"/>
        <v>0</v>
      </c>
      <c r="M57" s="24">
        <f t="shared" ref="M57:M58" si="23">J57</f>
        <v>15</v>
      </c>
      <c r="N57" s="36"/>
    </row>
    <row r="58" spans="1:14" s="37" customFormat="1" ht="17.25" customHeight="1" x14ac:dyDescent="0.15">
      <c r="A58" s="49"/>
      <c r="B58" s="13" t="s">
        <v>61</v>
      </c>
      <c r="C58" s="15">
        <v>1400</v>
      </c>
      <c r="D58" s="12">
        <v>420</v>
      </c>
      <c r="E58" s="20" t="s">
        <v>117</v>
      </c>
      <c r="F58" s="21">
        <v>0.6</v>
      </c>
      <c r="G58" s="21">
        <v>0.4</v>
      </c>
      <c r="H58" s="21">
        <v>0</v>
      </c>
      <c r="I58" s="23">
        <f>SUM(J58:L58)</f>
        <v>59</v>
      </c>
      <c r="J58" s="24">
        <f t="shared" si="22"/>
        <v>35</v>
      </c>
      <c r="K58" s="24">
        <f t="shared" si="22"/>
        <v>24</v>
      </c>
      <c r="L58" s="24">
        <f t="shared" si="22"/>
        <v>0</v>
      </c>
      <c r="M58" s="24">
        <f t="shared" si="23"/>
        <v>35</v>
      </c>
      <c r="N58" s="36"/>
    </row>
    <row r="59" spans="1:14" s="37" customFormat="1" ht="17.25" customHeight="1" x14ac:dyDescent="0.15">
      <c r="A59" s="47" t="s">
        <v>62</v>
      </c>
      <c r="B59" s="32" t="s">
        <v>63</v>
      </c>
      <c r="C59" s="16">
        <f>SUM(C60:C63)</f>
        <v>5000</v>
      </c>
      <c r="D59" s="12"/>
      <c r="E59" s="16"/>
      <c r="F59" s="22"/>
      <c r="G59" s="22"/>
      <c r="H59" s="22"/>
      <c r="I59" s="25">
        <f>SUM(I60:I63)</f>
        <v>190</v>
      </c>
      <c r="J59" s="25">
        <f>SUM(J60:J63)</f>
        <v>120</v>
      </c>
      <c r="K59" s="25">
        <f>SUM(K60:K63)</f>
        <v>53</v>
      </c>
      <c r="L59" s="25">
        <f>SUM(L60:L63)</f>
        <v>17</v>
      </c>
      <c r="M59" s="25">
        <f>SUM(M60:M63)</f>
        <v>120</v>
      </c>
      <c r="N59" s="36"/>
    </row>
    <row r="60" spans="1:14" s="37" customFormat="1" ht="17.25" customHeight="1" x14ac:dyDescent="0.15">
      <c r="A60" s="48"/>
      <c r="B60" s="13" t="s">
        <v>130</v>
      </c>
      <c r="C60" s="17">
        <v>1000</v>
      </c>
      <c r="D60" s="12">
        <v>350</v>
      </c>
      <c r="E60" s="20" t="s">
        <v>116</v>
      </c>
      <c r="F60" s="21">
        <v>0.5</v>
      </c>
      <c r="G60" s="21">
        <v>0.5</v>
      </c>
      <c r="H60" s="21">
        <v>0</v>
      </c>
      <c r="I60" s="23">
        <f>SUM(J60:L60)</f>
        <v>36</v>
      </c>
      <c r="J60" s="24">
        <f t="shared" ref="J60:L63" si="24">ROUND($C60*$D60*F60/10000,0)</f>
        <v>18</v>
      </c>
      <c r="K60" s="24">
        <f t="shared" si="24"/>
        <v>18</v>
      </c>
      <c r="L60" s="24">
        <f t="shared" si="24"/>
        <v>0</v>
      </c>
      <c r="M60" s="24">
        <f t="shared" ref="M60:M63" si="25">J60</f>
        <v>18</v>
      </c>
      <c r="N60" s="36"/>
    </row>
    <row r="61" spans="1:14" s="37" customFormat="1" ht="17.25" customHeight="1" x14ac:dyDescent="0.15">
      <c r="A61" s="48"/>
      <c r="B61" s="13" t="s">
        <v>64</v>
      </c>
      <c r="C61" s="15">
        <v>800</v>
      </c>
      <c r="D61" s="12">
        <v>350</v>
      </c>
      <c r="E61" s="20" t="s">
        <v>116</v>
      </c>
      <c r="F61" s="21">
        <v>0.5</v>
      </c>
      <c r="G61" s="21">
        <v>0.5</v>
      </c>
      <c r="H61" s="21">
        <v>0</v>
      </c>
      <c r="I61" s="23">
        <f>SUM(J61:L61)</f>
        <v>28</v>
      </c>
      <c r="J61" s="24">
        <f t="shared" si="24"/>
        <v>14</v>
      </c>
      <c r="K61" s="24">
        <f t="shared" si="24"/>
        <v>14</v>
      </c>
      <c r="L61" s="24">
        <f t="shared" si="24"/>
        <v>0</v>
      </c>
      <c r="M61" s="24">
        <f t="shared" si="25"/>
        <v>14</v>
      </c>
      <c r="N61" s="36"/>
    </row>
    <row r="62" spans="1:14" s="37" customFormat="1" ht="17.25" customHeight="1" x14ac:dyDescent="0.15">
      <c r="A62" s="48"/>
      <c r="B62" s="18" t="s">
        <v>65</v>
      </c>
      <c r="C62" s="15">
        <v>1200</v>
      </c>
      <c r="D62" s="12">
        <v>350</v>
      </c>
      <c r="E62" s="20" t="s">
        <v>116</v>
      </c>
      <c r="F62" s="21">
        <v>0.5</v>
      </c>
      <c r="G62" s="21">
        <v>0.5</v>
      </c>
      <c r="H62" s="21">
        <v>0</v>
      </c>
      <c r="I62" s="23">
        <f>SUM(J62:L62)</f>
        <v>42</v>
      </c>
      <c r="J62" s="24">
        <f t="shared" si="24"/>
        <v>21</v>
      </c>
      <c r="K62" s="24">
        <f t="shared" si="24"/>
        <v>21</v>
      </c>
      <c r="L62" s="24">
        <f t="shared" si="24"/>
        <v>0</v>
      </c>
      <c r="M62" s="24">
        <f t="shared" si="25"/>
        <v>21</v>
      </c>
      <c r="N62" s="36"/>
    </row>
    <row r="63" spans="1:14" s="37" customFormat="1" ht="17.25" customHeight="1" x14ac:dyDescent="0.15">
      <c r="A63" s="49"/>
      <c r="B63" s="18" t="s">
        <v>66</v>
      </c>
      <c r="C63" s="15">
        <v>2000</v>
      </c>
      <c r="D63" s="12">
        <v>420</v>
      </c>
      <c r="E63" s="20" t="s">
        <v>117</v>
      </c>
      <c r="F63" s="21">
        <v>0.8</v>
      </c>
      <c r="G63" s="21">
        <v>0</v>
      </c>
      <c r="H63" s="21">
        <v>0.2</v>
      </c>
      <c r="I63" s="23">
        <f>SUM(J63:L63)</f>
        <v>84</v>
      </c>
      <c r="J63" s="24">
        <f t="shared" si="24"/>
        <v>67</v>
      </c>
      <c r="K63" s="24">
        <f t="shared" si="24"/>
        <v>0</v>
      </c>
      <c r="L63" s="24">
        <f t="shared" si="24"/>
        <v>17</v>
      </c>
      <c r="M63" s="24">
        <f t="shared" si="25"/>
        <v>67</v>
      </c>
      <c r="N63" s="36"/>
    </row>
    <row r="64" spans="1:14" s="37" customFormat="1" ht="17.25" customHeight="1" x14ac:dyDescent="0.15">
      <c r="A64" s="47" t="s">
        <v>67</v>
      </c>
      <c r="B64" s="32" t="s">
        <v>68</v>
      </c>
      <c r="C64" s="16">
        <f>SUM(C65:C75)</f>
        <v>10000</v>
      </c>
      <c r="D64" s="12"/>
      <c r="E64" s="16"/>
      <c r="F64" s="22"/>
      <c r="G64" s="22"/>
      <c r="H64" s="22"/>
      <c r="I64" s="25">
        <f>SUM(I65:I75)</f>
        <v>420</v>
      </c>
      <c r="J64" s="25">
        <f>SUM(J65:J75)</f>
        <v>290</v>
      </c>
      <c r="K64" s="25">
        <f>SUM(K65:K75)</f>
        <v>46</v>
      </c>
      <c r="L64" s="25">
        <f>SUM(L65:L75)</f>
        <v>84</v>
      </c>
      <c r="M64" s="25">
        <f>SUM(M65:M75)</f>
        <v>290</v>
      </c>
      <c r="N64" s="36"/>
    </row>
    <row r="65" spans="1:14" s="37" customFormat="1" ht="17.25" customHeight="1" x14ac:dyDescent="0.15">
      <c r="A65" s="48"/>
      <c r="B65" s="18" t="s">
        <v>69</v>
      </c>
      <c r="C65" s="15">
        <v>1000</v>
      </c>
      <c r="D65" s="12">
        <v>420</v>
      </c>
      <c r="E65" s="20" t="s">
        <v>116</v>
      </c>
      <c r="F65" s="21">
        <v>0.5</v>
      </c>
      <c r="G65" s="21">
        <v>0.5</v>
      </c>
      <c r="H65" s="21">
        <v>0</v>
      </c>
      <c r="I65" s="23">
        <f t="shared" ref="I65:I75" si="26">SUM(J65:L65)</f>
        <v>42</v>
      </c>
      <c r="J65" s="24">
        <f t="shared" ref="J65:J75" si="27">ROUND($C65*$D65*F65/10000,0)</f>
        <v>21</v>
      </c>
      <c r="K65" s="24">
        <f t="shared" ref="K65:K75" si="28">ROUND($C65*$D65*G65/10000,0)</f>
        <v>21</v>
      </c>
      <c r="L65" s="24">
        <f t="shared" ref="L65:L75" si="29">ROUND($C65*$D65*H65/10000,0)</f>
        <v>0</v>
      </c>
      <c r="M65" s="24">
        <f t="shared" ref="M65:M75" si="30">J65</f>
        <v>21</v>
      </c>
      <c r="N65" s="36"/>
    </row>
    <row r="66" spans="1:14" s="37" customFormat="1" ht="17.25" customHeight="1" x14ac:dyDescent="0.15">
      <c r="A66" s="48"/>
      <c r="B66" s="18" t="s">
        <v>70</v>
      </c>
      <c r="C66" s="15">
        <v>1000</v>
      </c>
      <c r="D66" s="12">
        <v>420</v>
      </c>
      <c r="E66" s="20" t="s">
        <v>116</v>
      </c>
      <c r="F66" s="21">
        <v>0.4</v>
      </c>
      <c r="G66" s="21">
        <v>0.6</v>
      </c>
      <c r="H66" s="21">
        <v>0</v>
      </c>
      <c r="I66" s="23">
        <f t="shared" si="26"/>
        <v>42</v>
      </c>
      <c r="J66" s="24">
        <f t="shared" si="27"/>
        <v>17</v>
      </c>
      <c r="K66" s="24">
        <f t="shared" si="28"/>
        <v>25</v>
      </c>
      <c r="L66" s="24">
        <f t="shared" si="29"/>
        <v>0</v>
      </c>
      <c r="M66" s="24">
        <f t="shared" si="30"/>
        <v>17</v>
      </c>
      <c r="N66" s="36"/>
    </row>
    <row r="67" spans="1:14" s="37" customFormat="1" ht="17.25" customHeight="1" x14ac:dyDescent="0.15">
      <c r="A67" s="48"/>
      <c r="B67" s="13" t="s">
        <v>71</v>
      </c>
      <c r="C67" s="15">
        <v>1000</v>
      </c>
      <c r="D67" s="12">
        <v>420</v>
      </c>
      <c r="E67" s="20" t="s">
        <v>116</v>
      </c>
      <c r="F67" s="21">
        <v>0.7</v>
      </c>
      <c r="G67" s="21">
        <v>0</v>
      </c>
      <c r="H67" s="21">
        <v>0.3</v>
      </c>
      <c r="I67" s="23">
        <f t="shared" si="26"/>
        <v>42</v>
      </c>
      <c r="J67" s="24">
        <f t="shared" si="27"/>
        <v>29</v>
      </c>
      <c r="K67" s="24">
        <f t="shared" si="28"/>
        <v>0</v>
      </c>
      <c r="L67" s="24">
        <f t="shared" si="29"/>
        <v>13</v>
      </c>
      <c r="M67" s="24">
        <f t="shared" si="30"/>
        <v>29</v>
      </c>
      <c r="N67" s="36"/>
    </row>
    <row r="68" spans="1:14" s="37" customFormat="1" ht="17.25" customHeight="1" x14ac:dyDescent="0.15">
      <c r="A68" s="48"/>
      <c r="B68" s="18" t="s">
        <v>72</v>
      </c>
      <c r="C68" s="15">
        <v>1000</v>
      </c>
      <c r="D68" s="12">
        <v>420</v>
      </c>
      <c r="E68" s="20" t="s">
        <v>116</v>
      </c>
      <c r="F68" s="21">
        <v>0.7</v>
      </c>
      <c r="G68" s="21">
        <v>0</v>
      </c>
      <c r="H68" s="21">
        <v>0.3</v>
      </c>
      <c r="I68" s="23">
        <f t="shared" si="26"/>
        <v>42</v>
      </c>
      <c r="J68" s="24">
        <f t="shared" si="27"/>
        <v>29</v>
      </c>
      <c r="K68" s="24">
        <f t="shared" si="28"/>
        <v>0</v>
      </c>
      <c r="L68" s="24">
        <f t="shared" si="29"/>
        <v>13</v>
      </c>
      <c r="M68" s="24">
        <f t="shared" si="30"/>
        <v>29</v>
      </c>
      <c r="N68" s="36"/>
    </row>
    <row r="69" spans="1:14" s="37" customFormat="1" ht="17.25" customHeight="1" x14ac:dyDescent="0.15">
      <c r="A69" s="48"/>
      <c r="B69" s="18" t="s">
        <v>73</v>
      </c>
      <c r="C69" s="15">
        <v>1000</v>
      </c>
      <c r="D69" s="12">
        <v>420</v>
      </c>
      <c r="E69" s="20" t="s">
        <v>117</v>
      </c>
      <c r="F69" s="21">
        <v>0.8</v>
      </c>
      <c r="G69" s="21">
        <v>0</v>
      </c>
      <c r="H69" s="21">
        <v>0.2</v>
      </c>
      <c r="I69" s="23">
        <f t="shared" si="26"/>
        <v>42</v>
      </c>
      <c r="J69" s="24">
        <f t="shared" si="27"/>
        <v>34</v>
      </c>
      <c r="K69" s="24">
        <f t="shared" si="28"/>
        <v>0</v>
      </c>
      <c r="L69" s="24">
        <f t="shared" si="29"/>
        <v>8</v>
      </c>
      <c r="M69" s="24">
        <f t="shared" si="30"/>
        <v>34</v>
      </c>
      <c r="N69" s="36"/>
    </row>
    <row r="70" spans="1:14" s="37" customFormat="1" ht="17.25" customHeight="1" x14ac:dyDescent="0.15">
      <c r="A70" s="48"/>
      <c r="B70" s="18" t="s">
        <v>74</v>
      </c>
      <c r="C70" s="15">
        <v>500</v>
      </c>
      <c r="D70" s="12">
        <v>420</v>
      </c>
      <c r="E70" s="20" t="s">
        <v>117</v>
      </c>
      <c r="F70" s="21">
        <v>0.8</v>
      </c>
      <c r="G70" s="21">
        <v>0</v>
      </c>
      <c r="H70" s="21">
        <v>0.2</v>
      </c>
      <c r="I70" s="23">
        <f t="shared" si="26"/>
        <v>21</v>
      </c>
      <c r="J70" s="24">
        <f t="shared" si="27"/>
        <v>17</v>
      </c>
      <c r="K70" s="24">
        <f t="shared" si="28"/>
        <v>0</v>
      </c>
      <c r="L70" s="24">
        <f t="shared" si="29"/>
        <v>4</v>
      </c>
      <c r="M70" s="24">
        <f t="shared" si="30"/>
        <v>17</v>
      </c>
      <c r="N70" s="36"/>
    </row>
    <row r="71" spans="1:14" s="37" customFormat="1" ht="17.25" customHeight="1" x14ac:dyDescent="0.15">
      <c r="A71" s="48"/>
      <c r="B71" s="18" t="s">
        <v>75</v>
      </c>
      <c r="C71" s="15">
        <v>1000</v>
      </c>
      <c r="D71" s="12">
        <v>420</v>
      </c>
      <c r="E71" s="20" t="s">
        <v>117</v>
      </c>
      <c r="F71" s="21">
        <v>0.8</v>
      </c>
      <c r="G71" s="21">
        <v>0</v>
      </c>
      <c r="H71" s="21">
        <v>0.2</v>
      </c>
      <c r="I71" s="23">
        <f t="shared" si="26"/>
        <v>42</v>
      </c>
      <c r="J71" s="24">
        <f t="shared" si="27"/>
        <v>34</v>
      </c>
      <c r="K71" s="24">
        <f t="shared" si="28"/>
        <v>0</v>
      </c>
      <c r="L71" s="24">
        <f t="shared" si="29"/>
        <v>8</v>
      </c>
      <c r="M71" s="24">
        <f t="shared" si="30"/>
        <v>34</v>
      </c>
      <c r="N71" s="36"/>
    </row>
    <row r="72" spans="1:14" s="37" customFormat="1" ht="17.25" customHeight="1" x14ac:dyDescent="0.15">
      <c r="A72" s="48"/>
      <c r="B72" s="18" t="s">
        <v>76</v>
      </c>
      <c r="C72" s="15">
        <v>1000</v>
      </c>
      <c r="D72" s="12">
        <v>420</v>
      </c>
      <c r="E72" s="20" t="s">
        <v>116</v>
      </c>
      <c r="F72" s="21">
        <v>0.7</v>
      </c>
      <c r="G72" s="21">
        <v>0</v>
      </c>
      <c r="H72" s="21">
        <v>0.3</v>
      </c>
      <c r="I72" s="23">
        <f t="shared" si="26"/>
        <v>42</v>
      </c>
      <c r="J72" s="24">
        <f t="shared" si="27"/>
        <v>29</v>
      </c>
      <c r="K72" s="24">
        <f t="shared" si="28"/>
        <v>0</v>
      </c>
      <c r="L72" s="24">
        <f t="shared" si="29"/>
        <v>13</v>
      </c>
      <c r="M72" s="24">
        <f t="shared" si="30"/>
        <v>29</v>
      </c>
      <c r="N72" s="36"/>
    </row>
    <row r="73" spans="1:14" s="37" customFormat="1" ht="17.25" customHeight="1" x14ac:dyDescent="0.15">
      <c r="A73" s="48"/>
      <c r="B73" s="13" t="s">
        <v>77</v>
      </c>
      <c r="C73" s="15">
        <v>1000</v>
      </c>
      <c r="D73" s="12">
        <v>420</v>
      </c>
      <c r="E73" s="20" t="s">
        <v>117</v>
      </c>
      <c r="F73" s="21">
        <v>0.8</v>
      </c>
      <c r="G73" s="21">
        <v>0</v>
      </c>
      <c r="H73" s="21">
        <v>0.2</v>
      </c>
      <c r="I73" s="23">
        <f t="shared" si="26"/>
        <v>42</v>
      </c>
      <c r="J73" s="24">
        <f t="shared" si="27"/>
        <v>34</v>
      </c>
      <c r="K73" s="24">
        <f t="shared" si="28"/>
        <v>0</v>
      </c>
      <c r="L73" s="24">
        <f t="shared" si="29"/>
        <v>8</v>
      </c>
      <c r="M73" s="24">
        <f t="shared" si="30"/>
        <v>34</v>
      </c>
      <c r="N73" s="36"/>
    </row>
    <row r="74" spans="1:14" s="37" customFormat="1" ht="17.25" customHeight="1" x14ac:dyDescent="0.15">
      <c r="A74" s="48"/>
      <c r="B74" s="13" t="s">
        <v>78</v>
      </c>
      <c r="C74" s="15">
        <v>500</v>
      </c>
      <c r="D74" s="12">
        <v>420</v>
      </c>
      <c r="E74" s="20" t="s">
        <v>117</v>
      </c>
      <c r="F74" s="21">
        <v>0.8</v>
      </c>
      <c r="G74" s="21">
        <v>0</v>
      </c>
      <c r="H74" s="21">
        <v>0.2</v>
      </c>
      <c r="I74" s="23">
        <f t="shared" si="26"/>
        <v>21</v>
      </c>
      <c r="J74" s="24">
        <f t="shared" si="27"/>
        <v>17</v>
      </c>
      <c r="K74" s="24">
        <f t="shared" si="28"/>
        <v>0</v>
      </c>
      <c r="L74" s="24">
        <f t="shared" si="29"/>
        <v>4</v>
      </c>
      <c r="M74" s="24">
        <f t="shared" si="30"/>
        <v>17</v>
      </c>
      <c r="N74" s="36"/>
    </row>
    <row r="75" spans="1:14" s="37" customFormat="1" ht="17.25" customHeight="1" x14ac:dyDescent="0.15">
      <c r="A75" s="49"/>
      <c r="B75" s="18" t="s">
        <v>79</v>
      </c>
      <c r="C75" s="15">
        <v>1000</v>
      </c>
      <c r="D75" s="12">
        <v>420</v>
      </c>
      <c r="E75" s="20" t="s">
        <v>116</v>
      </c>
      <c r="F75" s="21">
        <v>0.7</v>
      </c>
      <c r="G75" s="21">
        <v>0</v>
      </c>
      <c r="H75" s="21">
        <v>0.3</v>
      </c>
      <c r="I75" s="23">
        <f t="shared" si="26"/>
        <v>42</v>
      </c>
      <c r="J75" s="24">
        <f t="shared" si="27"/>
        <v>29</v>
      </c>
      <c r="K75" s="24">
        <f t="shared" si="28"/>
        <v>0</v>
      </c>
      <c r="L75" s="24">
        <f t="shared" si="29"/>
        <v>13</v>
      </c>
      <c r="M75" s="24">
        <f t="shared" si="30"/>
        <v>29</v>
      </c>
      <c r="N75" s="36"/>
    </row>
    <row r="76" spans="1:14" s="37" customFormat="1" ht="17.25" customHeight="1" x14ac:dyDescent="0.15">
      <c r="A76" s="47" t="s">
        <v>80</v>
      </c>
      <c r="B76" s="32" t="s">
        <v>81</v>
      </c>
      <c r="C76" s="29">
        <f>SUM(C77:C83)</f>
        <v>9000</v>
      </c>
      <c r="D76" s="12"/>
      <c r="E76" s="29"/>
      <c r="F76" s="29"/>
      <c r="G76" s="29"/>
      <c r="H76" s="29"/>
      <c r="I76" s="30">
        <f>SUM(I77:I83)</f>
        <v>378</v>
      </c>
      <c r="J76" s="30">
        <f>SUM(J77:J83)</f>
        <v>229</v>
      </c>
      <c r="K76" s="30">
        <f>SUM(K77:K83)</f>
        <v>76</v>
      </c>
      <c r="L76" s="30">
        <f>SUM(L77:L83)</f>
        <v>73</v>
      </c>
      <c r="M76" s="30">
        <f>SUM(M77:M83)</f>
        <v>229</v>
      </c>
      <c r="N76" s="36"/>
    </row>
    <row r="77" spans="1:14" s="37" customFormat="1" ht="17.25" customHeight="1" x14ac:dyDescent="0.15">
      <c r="A77" s="48"/>
      <c r="B77" s="13" t="s">
        <v>131</v>
      </c>
      <c r="C77" s="17">
        <v>3000</v>
      </c>
      <c r="D77" s="12">
        <v>420</v>
      </c>
      <c r="E77" s="20" t="s">
        <v>116</v>
      </c>
      <c r="F77" s="21">
        <v>0.4</v>
      </c>
      <c r="G77" s="21">
        <v>0.6</v>
      </c>
      <c r="H77" s="21">
        <v>0</v>
      </c>
      <c r="I77" s="23">
        <f t="shared" ref="I77:I83" si="31">SUM(J77:L77)</f>
        <v>126</v>
      </c>
      <c r="J77" s="24">
        <f t="shared" ref="J77:L83" si="32">ROUND($C77*$D77*F77/10000,0)</f>
        <v>50</v>
      </c>
      <c r="K77" s="24">
        <f t="shared" si="32"/>
        <v>76</v>
      </c>
      <c r="L77" s="24">
        <f t="shared" si="32"/>
        <v>0</v>
      </c>
      <c r="M77" s="24">
        <f t="shared" ref="M77:M83" si="33">J77</f>
        <v>50</v>
      </c>
      <c r="N77" s="36"/>
    </row>
    <row r="78" spans="1:14" s="37" customFormat="1" ht="17.25" customHeight="1" x14ac:dyDescent="0.15">
      <c r="A78" s="48"/>
      <c r="B78" s="13" t="s">
        <v>82</v>
      </c>
      <c r="C78" s="15">
        <v>1000</v>
      </c>
      <c r="D78" s="12">
        <v>420</v>
      </c>
      <c r="E78" s="20" t="s">
        <v>116</v>
      </c>
      <c r="F78" s="21">
        <v>0.7</v>
      </c>
      <c r="G78" s="21">
        <v>0</v>
      </c>
      <c r="H78" s="21">
        <v>0.3</v>
      </c>
      <c r="I78" s="23">
        <f t="shared" si="31"/>
        <v>42</v>
      </c>
      <c r="J78" s="24">
        <f t="shared" si="32"/>
        <v>29</v>
      </c>
      <c r="K78" s="24">
        <f t="shared" si="32"/>
        <v>0</v>
      </c>
      <c r="L78" s="24">
        <f t="shared" si="32"/>
        <v>13</v>
      </c>
      <c r="M78" s="24">
        <f t="shared" si="33"/>
        <v>29</v>
      </c>
      <c r="N78" s="36"/>
    </row>
    <row r="79" spans="1:14" s="37" customFormat="1" ht="17.25" customHeight="1" x14ac:dyDescent="0.15">
      <c r="A79" s="48"/>
      <c r="B79" s="13" t="s">
        <v>83</v>
      </c>
      <c r="C79" s="15">
        <v>1000</v>
      </c>
      <c r="D79" s="12">
        <v>420</v>
      </c>
      <c r="E79" s="20" t="s">
        <v>116</v>
      </c>
      <c r="F79" s="21">
        <v>0.7</v>
      </c>
      <c r="G79" s="21">
        <v>0</v>
      </c>
      <c r="H79" s="21">
        <v>0.3</v>
      </c>
      <c r="I79" s="23">
        <f t="shared" si="31"/>
        <v>42</v>
      </c>
      <c r="J79" s="24">
        <f t="shared" si="32"/>
        <v>29</v>
      </c>
      <c r="K79" s="24">
        <f t="shared" si="32"/>
        <v>0</v>
      </c>
      <c r="L79" s="24">
        <f t="shared" si="32"/>
        <v>13</v>
      </c>
      <c r="M79" s="24">
        <f t="shared" si="33"/>
        <v>29</v>
      </c>
      <c r="N79" s="36"/>
    </row>
    <row r="80" spans="1:14" s="37" customFormat="1" ht="17.25" customHeight="1" x14ac:dyDescent="0.15">
      <c r="A80" s="48"/>
      <c r="B80" s="18" t="s">
        <v>84</v>
      </c>
      <c r="C80" s="15">
        <v>1000</v>
      </c>
      <c r="D80" s="12">
        <v>420</v>
      </c>
      <c r="E80" s="20" t="s">
        <v>116</v>
      </c>
      <c r="F80" s="21">
        <v>0.7</v>
      </c>
      <c r="G80" s="21">
        <v>0</v>
      </c>
      <c r="H80" s="21">
        <v>0.3</v>
      </c>
      <c r="I80" s="23">
        <f t="shared" si="31"/>
        <v>42</v>
      </c>
      <c r="J80" s="24">
        <f t="shared" si="32"/>
        <v>29</v>
      </c>
      <c r="K80" s="24">
        <f t="shared" si="32"/>
        <v>0</v>
      </c>
      <c r="L80" s="24">
        <f t="shared" si="32"/>
        <v>13</v>
      </c>
      <c r="M80" s="24">
        <f t="shared" si="33"/>
        <v>29</v>
      </c>
      <c r="N80" s="36"/>
    </row>
    <row r="81" spans="1:14" s="37" customFormat="1" ht="17.25" customHeight="1" x14ac:dyDescent="0.15">
      <c r="A81" s="48"/>
      <c r="B81" s="18" t="s">
        <v>85</v>
      </c>
      <c r="C81" s="15">
        <v>1000</v>
      </c>
      <c r="D81" s="12">
        <v>420</v>
      </c>
      <c r="E81" s="20" t="s">
        <v>117</v>
      </c>
      <c r="F81" s="21">
        <v>0.8</v>
      </c>
      <c r="G81" s="21">
        <v>0</v>
      </c>
      <c r="H81" s="21">
        <v>0.2</v>
      </c>
      <c r="I81" s="23">
        <f t="shared" si="31"/>
        <v>42</v>
      </c>
      <c r="J81" s="24">
        <f t="shared" si="32"/>
        <v>34</v>
      </c>
      <c r="K81" s="24">
        <f t="shared" si="32"/>
        <v>0</v>
      </c>
      <c r="L81" s="24">
        <f t="shared" si="32"/>
        <v>8</v>
      </c>
      <c r="M81" s="24">
        <f t="shared" si="33"/>
        <v>34</v>
      </c>
      <c r="N81" s="36"/>
    </row>
    <row r="82" spans="1:14" s="37" customFormat="1" ht="17.25" customHeight="1" x14ac:dyDescent="0.15">
      <c r="A82" s="48"/>
      <c r="B82" s="18" t="s">
        <v>86</v>
      </c>
      <c r="C82" s="15">
        <v>1000</v>
      </c>
      <c r="D82" s="12">
        <v>420</v>
      </c>
      <c r="E82" s="20" t="s">
        <v>116</v>
      </c>
      <c r="F82" s="21">
        <v>0.7</v>
      </c>
      <c r="G82" s="21">
        <v>0</v>
      </c>
      <c r="H82" s="21">
        <v>0.3</v>
      </c>
      <c r="I82" s="23">
        <f t="shared" si="31"/>
        <v>42</v>
      </c>
      <c r="J82" s="24">
        <f t="shared" si="32"/>
        <v>29</v>
      </c>
      <c r="K82" s="24">
        <f t="shared" si="32"/>
        <v>0</v>
      </c>
      <c r="L82" s="24">
        <f t="shared" si="32"/>
        <v>13</v>
      </c>
      <c r="M82" s="24">
        <f t="shared" si="33"/>
        <v>29</v>
      </c>
      <c r="N82" s="36"/>
    </row>
    <row r="83" spans="1:14" s="37" customFormat="1" ht="17.25" customHeight="1" x14ac:dyDescent="0.15">
      <c r="A83" s="49"/>
      <c r="B83" s="18" t="s">
        <v>87</v>
      </c>
      <c r="C83" s="15">
        <v>1000</v>
      </c>
      <c r="D83" s="12">
        <v>420</v>
      </c>
      <c r="E83" s="20" t="s">
        <v>116</v>
      </c>
      <c r="F83" s="21">
        <v>0.7</v>
      </c>
      <c r="G83" s="21">
        <v>0</v>
      </c>
      <c r="H83" s="21">
        <v>0.3</v>
      </c>
      <c r="I83" s="23">
        <f t="shared" si="31"/>
        <v>42</v>
      </c>
      <c r="J83" s="24">
        <f t="shared" si="32"/>
        <v>29</v>
      </c>
      <c r="K83" s="24">
        <f t="shared" si="32"/>
        <v>0</v>
      </c>
      <c r="L83" s="24">
        <f t="shared" si="32"/>
        <v>13</v>
      </c>
      <c r="M83" s="24">
        <f t="shared" si="33"/>
        <v>29</v>
      </c>
      <c r="N83" s="36"/>
    </row>
    <row r="84" spans="1:14" s="37" customFormat="1" ht="17.25" customHeight="1" x14ac:dyDescent="0.15">
      <c r="A84" s="47" t="s">
        <v>88</v>
      </c>
      <c r="B84" s="32" t="s">
        <v>89</v>
      </c>
      <c r="C84" s="16">
        <f>SUM(C85:C90)</f>
        <v>7000</v>
      </c>
      <c r="D84" s="12"/>
      <c r="E84" s="16"/>
      <c r="F84" s="22"/>
      <c r="G84" s="22"/>
      <c r="H84" s="22"/>
      <c r="I84" s="25">
        <f>SUM(I85:I90)</f>
        <v>253</v>
      </c>
      <c r="J84" s="25">
        <f>SUM(J85:J90)</f>
        <v>157</v>
      </c>
      <c r="K84" s="25">
        <f>SUM(K85:K90)</f>
        <v>63</v>
      </c>
      <c r="L84" s="25">
        <f>SUM(L85:L90)</f>
        <v>33</v>
      </c>
      <c r="M84" s="25">
        <f>SUM(M85:M90)</f>
        <v>157</v>
      </c>
      <c r="N84" s="36"/>
    </row>
    <row r="85" spans="1:14" s="37" customFormat="1" ht="17.25" customHeight="1" x14ac:dyDescent="0.15">
      <c r="A85" s="48"/>
      <c r="B85" s="13" t="s">
        <v>132</v>
      </c>
      <c r="C85" s="17">
        <v>1000</v>
      </c>
      <c r="D85" s="12">
        <v>350</v>
      </c>
      <c r="E85" s="20" t="s">
        <v>116</v>
      </c>
      <c r="F85" s="21">
        <v>0.4</v>
      </c>
      <c r="G85" s="21">
        <v>0.6</v>
      </c>
      <c r="H85" s="21">
        <v>0</v>
      </c>
      <c r="I85" s="23">
        <f t="shared" ref="I85:I90" si="34">SUM(J85:L85)</f>
        <v>35</v>
      </c>
      <c r="J85" s="24">
        <f t="shared" ref="J85:L90" si="35">ROUND($C85*$D85*F85/10000,0)</f>
        <v>14</v>
      </c>
      <c r="K85" s="24">
        <f t="shared" si="35"/>
        <v>21</v>
      </c>
      <c r="L85" s="24">
        <f t="shared" si="35"/>
        <v>0</v>
      </c>
      <c r="M85" s="24">
        <f t="shared" ref="M85:M90" si="36">J85</f>
        <v>14</v>
      </c>
      <c r="N85" s="36"/>
    </row>
    <row r="86" spans="1:14" s="37" customFormat="1" ht="17.25" customHeight="1" x14ac:dyDescent="0.15">
      <c r="A86" s="48"/>
      <c r="B86" s="18" t="s">
        <v>90</v>
      </c>
      <c r="C86" s="15">
        <v>2000</v>
      </c>
      <c r="D86" s="12">
        <v>350</v>
      </c>
      <c r="E86" s="20" t="s">
        <v>116</v>
      </c>
      <c r="F86" s="21">
        <v>0.4</v>
      </c>
      <c r="G86" s="21">
        <v>0.6</v>
      </c>
      <c r="H86" s="21">
        <v>0</v>
      </c>
      <c r="I86" s="23">
        <f t="shared" si="34"/>
        <v>70</v>
      </c>
      <c r="J86" s="24">
        <f t="shared" si="35"/>
        <v>28</v>
      </c>
      <c r="K86" s="24">
        <f t="shared" si="35"/>
        <v>42</v>
      </c>
      <c r="L86" s="24">
        <f t="shared" si="35"/>
        <v>0</v>
      </c>
      <c r="M86" s="24">
        <f t="shared" si="36"/>
        <v>28</v>
      </c>
      <c r="N86" s="36"/>
    </row>
    <row r="87" spans="1:14" s="37" customFormat="1" ht="17.25" customHeight="1" x14ac:dyDescent="0.15">
      <c r="A87" s="48"/>
      <c r="B87" s="13" t="s">
        <v>91</v>
      </c>
      <c r="C87" s="15">
        <v>1000</v>
      </c>
      <c r="D87" s="12">
        <v>350</v>
      </c>
      <c r="E87" s="20" t="s">
        <v>117</v>
      </c>
      <c r="F87" s="21">
        <v>0.8</v>
      </c>
      <c r="G87" s="21">
        <v>0</v>
      </c>
      <c r="H87" s="21">
        <v>0.2</v>
      </c>
      <c r="I87" s="23">
        <f t="shared" si="34"/>
        <v>35</v>
      </c>
      <c r="J87" s="24">
        <f t="shared" si="35"/>
        <v>28</v>
      </c>
      <c r="K87" s="24">
        <f t="shared" si="35"/>
        <v>0</v>
      </c>
      <c r="L87" s="24">
        <f t="shared" si="35"/>
        <v>7</v>
      </c>
      <c r="M87" s="24">
        <f t="shared" si="36"/>
        <v>28</v>
      </c>
      <c r="N87" s="36"/>
    </row>
    <row r="88" spans="1:14" s="37" customFormat="1" ht="17.25" customHeight="1" x14ac:dyDescent="0.15">
      <c r="A88" s="48"/>
      <c r="B88" s="18" t="s">
        <v>92</v>
      </c>
      <c r="C88" s="15">
        <v>1000</v>
      </c>
      <c r="D88" s="12">
        <v>350</v>
      </c>
      <c r="E88" s="20" t="s">
        <v>116</v>
      </c>
      <c r="F88" s="21">
        <v>0.7</v>
      </c>
      <c r="G88" s="21">
        <v>0</v>
      </c>
      <c r="H88" s="21">
        <v>0.3</v>
      </c>
      <c r="I88" s="23">
        <f t="shared" si="34"/>
        <v>36</v>
      </c>
      <c r="J88" s="24">
        <f t="shared" si="35"/>
        <v>25</v>
      </c>
      <c r="K88" s="24">
        <f t="shared" si="35"/>
        <v>0</v>
      </c>
      <c r="L88" s="24">
        <f t="shared" si="35"/>
        <v>11</v>
      </c>
      <c r="M88" s="24">
        <f t="shared" si="36"/>
        <v>25</v>
      </c>
      <c r="N88" s="36"/>
    </row>
    <row r="89" spans="1:14" s="37" customFormat="1" ht="17.25" customHeight="1" x14ac:dyDescent="0.15">
      <c r="A89" s="48"/>
      <c r="B89" s="13" t="s">
        <v>93</v>
      </c>
      <c r="C89" s="15">
        <v>1000</v>
      </c>
      <c r="D89" s="12">
        <v>350</v>
      </c>
      <c r="E89" s="20" t="s">
        <v>117</v>
      </c>
      <c r="F89" s="21">
        <v>0.8</v>
      </c>
      <c r="G89" s="21">
        <v>0</v>
      </c>
      <c r="H89" s="21">
        <v>0.2</v>
      </c>
      <c r="I89" s="23">
        <f t="shared" si="34"/>
        <v>35</v>
      </c>
      <c r="J89" s="24">
        <f t="shared" si="35"/>
        <v>28</v>
      </c>
      <c r="K89" s="24">
        <f t="shared" si="35"/>
        <v>0</v>
      </c>
      <c r="L89" s="24">
        <f t="shared" si="35"/>
        <v>7</v>
      </c>
      <c r="M89" s="24">
        <f t="shared" si="36"/>
        <v>28</v>
      </c>
      <c r="N89" s="36"/>
    </row>
    <row r="90" spans="1:14" s="37" customFormat="1" ht="17.25" customHeight="1" x14ac:dyDescent="0.15">
      <c r="A90" s="49"/>
      <c r="B90" s="13" t="s">
        <v>94</v>
      </c>
      <c r="C90" s="15">
        <v>1000</v>
      </c>
      <c r="D90" s="12">
        <v>420</v>
      </c>
      <c r="E90" s="20" t="s">
        <v>117</v>
      </c>
      <c r="F90" s="21">
        <v>0.8</v>
      </c>
      <c r="G90" s="21">
        <v>0</v>
      </c>
      <c r="H90" s="21">
        <v>0.2</v>
      </c>
      <c r="I90" s="23">
        <f t="shared" si="34"/>
        <v>42</v>
      </c>
      <c r="J90" s="24">
        <f t="shared" si="35"/>
        <v>34</v>
      </c>
      <c r="K90" s="24">
        <f t="shared" si="35"/>
        <v>0</v>
      </c>
      <c r="L90" s="24">
        <f t="shared" si="35"/>
        <v>8</v>
      </c>
      <c r="M90" s="24">
        <f t="shared" si="36"/>
        <v>34</v>
      </c>
      <c r="N90" s="36"/>
    </row>
    <row r="91" spans="1:14" s="37" customFormat="1" ht="17.25" customHeight="1" x14ac:dyDescent="0.15">
      <c r="A91" s="47" t="s">
        <v>95</v>
      </c>
      <c r="B91" s="32" t="s">
        <v>96</v>
      </c>
      <c r="C91" s="16">
        <f>SUM(C92:C98)</f>
        <v>7000</v>
      </c>
      <c r="D91" s="12"/>
      <c r="E91" s="16"/>
      <c r="F91" s="22"/>
      <c r="G91" s="22"/>
      <c r="H91" s="22"/>
      <c r="I91" s="25">
        <f>SUM(I92:I98)</f>
        <v>294</v>
      </c>
      <c r="J91" s="25">
        <f>SUM(J92:J98)</f>
        <v>229</v>
      </c>
      <c r="K91" s="25">
        <f>SUM(K92:K98)</f>
        <v>17</v>
      </c>
      <c r="L91" s="25">
        <f>SUM(L92:L98)</f>
        <v>48</v>
      </c>
      <c r="M91" s="25">
        <f>SUM(M92:M98)</f>
        <v>229</v>
      </c>
      <c r="N91" s="36"/>
    </row>
    <row r="92" spans="1:14" s="37" customFormat="1" ht="17.25" customHeight="1" x14ac:dyDescent="0.15">
      <c r="A92" s="48"/>
      <c r="B92" s="18" t="s">
        <v>97</v>
      </c>
      <c r="C92" s="15">
        <v>1000</v>
      </c>
      <c r="D92" s="12">
        <v>420</v>
      </c>
      <c r="E92" s="20" t="s">
        <v>117</v>
      </c>
      <c r="F92" s="21">
        <v>0.6</v>
      </c>
      <c r="G92" s="21">
        <v>0.4</v>
      </c>
      <c r="H92" s="21">
        <v>0</v>
      </c>
      <c r="I92" s="23">
        <f t="shared" ref="I92:I98" si="37">SUM(J92:L92)</f>
        <v>42</v>
      </c>
      <c r="J92" s="24">
        <f t="shared" ref="J92:L98" si="38">ROUND($C92*$D92*F92/10000,0)</f>
        <v>25</v>
      </c>
      <c r="K92" s="24">
        <f t="shared" si="38"/>
        <v>17</v>
      </c>
      <c r="L92" s="24">
        <f t="shared" si="38"/>
        <v>0</v>
      </c>
      <c r="M92" s="24">
        <f t="shared" ref="M92:M98" si="39">J92</f>
        <v>25</v>
      </c>
      <c r="N92" s="36"/>
    </row>
    <row r="93" spans="1:14" s="37" customFormat="1" ht="17.25" customHeight="1" x14ac:dyDescent="0.15">
      <c r="A93" s="48"/>
      <c r="B93" s="18" t="s">
        <v>98</v>
      </c>
      <c r="C93" s="15">
        <v>1000</v>
      </c>
      <c r="D93" s="12">
        <v>420</v>
      </c>
      <c r="E93" s="20" t="s">
        <v>117</v>
      </c>
      <c r="F93" s="21">
        <v>0.8</v>
      </c>
      <c r="G93" s="21">
        <v>0</v>
      </c>
      <c r="H93" s="21">
        <v>0.2</v>
      </c>
      <c r="I93" s="23">
        <f t="shared" si="37"/>
        <v>42</v>
      </c>
      <c r="J93" s="24">
        <f t="shared" si="38"/>
        <v>34</v>
      </c>
      <c r="K93" s="24">
        <f t="shared" si="38"/>
        <v>0</v>
      </c>
      <c r="L93" s="24">
        <f t="shared" si="38"/>
        <v>8</v>
      </c>
      <c r="M93" s="24">
        <f t="shared" si="39"/>
        <v>34</v>
      </c>
      <c r="N93" s="36"/>
    </row>
    <row r="94" spans="1:14" s="37" customFormat="1" ht="17.25" customHeight="1" x14ac:dyDescent="0.15">
      <c r="A94" s="48"/>
      <c r="B94" s="18" t="s">
        <v>99</v>
      </c>
      <c r="C94" s="15">
        <v>1000</v>
      </c>
      <c r="D94" s="12">
        <v>420</v>
      </c>
      <c r="E94" s="20" t="s">
        <v>117</v>
      </c>
      <c r="F94" s="21">
        <v>0.8</v>
      </c>
      <c r="G94" s="21">
        <v>0</v>
      </c>
      <c r="H94" s="21">
        <v>0.2</v>
      </c>
      <c r="I94" s="23">
        <f t="shared" si="37"/>
        <v>42</v>
      </c>
      <c r="J94" s="24">
        <f t="shared" si="38"/>
        <v>34</v>
      </c>
      <c r="K94" s="24">
        <f t="shared" si="38"/>
        <v>0</v>
      </c>
      <c r="L94" s="24">
        <f t="shared" si="38"/>
        <v>8</v>
      </c>
      <c r="M94" s="24">
        <f t="shared" si="39"/>
        <v>34</v>
      </c>
      <c r="N94" s="36"/>
    </row>
    <row r="95" spans="1:14" s="37" customFormat="1" ht="17.25" customHeight="1" x14ac:dyDescent="0.15">
      <c r="A95" s="48"/>
      <c r="B95" s="18" t="s">
        <v>100</v>
      </c>
      <c r="C95" s="15">
        <v>1000</v>
      </c>
      <c r="D95" s="12">
        <v>420</v>
      </c>
      <c r="E95" s="20" t="s">
        <v>117</v>
      </c>
      <c r="F95" s="21">
        <v>0.8</v>
      </c>
      <c r="G95" s="21">
        <v>0</v>
      </c>
      <c r="H95" s="21">
        <v>0.2</v>
      </c>
      <c r="I95" s="23">
        <f t="shared" si="37"/>
        <v>42</v>
      </c>
      <c r="J95" s="24">
        <f t="shared" si="38"/>
        <v>34</v>
      </c>
      <c r="K95" s="24">
        <f t="shared" si="38"/>
        <v>0</v>
      </c>
      <c r="L95" s="24">
        <f t="shared" si="38"/>
        <v>8</v>
      </c>
      <c r="M95" s="24">
        <f t="shared" si="39"/>
        <v>34</v>
      </c>
      <c r="N95" s="36"/>
    </row>
    <row r="96" spans="1:14" s="37" customFormat="1" ht="17.25" customHeight="1" x14ac:dyDescent="0.15">
      <c r="A96" s="48"/>
      <c r="B96" s="13" t="s">
        <v>101</v>
      </c>
      <c r="C96" s="15">
        <v>1000</v>
      </c>
      <c r="D96" s="12">
        <v>420</v>
      </c>
      <c r="E96" s="20" t="s">
        <v>117</v>
      </c>
      <c r="F96" s="21">
        <v>0.8</v>
      </c>
      <c r="G96" s="21">
        <v>0</v>
      </c>
      <c r="H96" s="21">
        <v>0.2</v>
      </c>
      <c r="I96" s="23">
        <f t="shared" si="37"/>
        <v>42</v>
      </c>
      <c r="J96" s="24">
        <f t="shared" si="38"/>
        <v>34</v>
      </c>
      <c r="K96" s="24">
        <f t="shared" si="38"/>
        <v>0</v>
      </c>
      <c r="L96" s="24">
        <f t="shared" si="38"/>
        <v>8</v>
      </c>
      <c r="M96" s="24">
        <f t="shared" si="39"/>
        <v>34</v>
      </c>
      <c r="N96" s="36"/>
    </row>
    <row r="97" spans="1:14" s="37" customFormat="1" ht="17.25" customHeight="1" x14ac:dyDescent="0.15">
      <c r="A97" s="48"/>
      <c r="B97" s="13" t="s">
        <v>102</v>
      </c>
      <c r="C97" s="15">
        <v>1000</v>
      </c>
      <c r="D97" s="12">
        <v>420</v>
      </c>
      <c r="E97" s="20" t="s">
        <v>117</v>
      </c>
      <c r="F97" s="21">
        <v>0.8</v>
      </c>
      <c r="G97" s="21">
        <v>0</v>
      </c>
      <c r="H97" s="21">
        <v>0.2</v>
      </c>
      <c r="I97" s="23">
        <f t="shared" si="37"/>
        <v>42</v>
      </c>
      <c r="J97" s="24">
        <f t="shared" si="38"/>
        <v>34</v>
      </c>
      <c r="K97" s="24">
        <f t="shared" si="38"/>
        <v>0</v>
      </c>
      <c r="L97" s="24">
        <f t="shared" si="38"/>
        <v>8</v>
      </c>
      <c r="M97" s="24">
        <f t="shared" si="39"/>
        <v>34</v>
      </c>
      <c r="N97" s="36"/>
    </row>
    <row r="98" spans="1:14" s="37" customFormat="1" ht="17.25" customHeight="1" x14ac:dyDescent="0.15">
      <c r="A98" s="49"/>
      <c r="B98" s="18" t="s">
        <v>103</v>
      </c>
      <c r="C98" s="15">
        <v>1000</v>
      </c>
      <c r="D98" s="12">
        <v>420</v>
      </c>
      <c r="E98" s="20" t="s">
        <v>117</v>
      </c>
      <c r="F98" s="21">
        <v>0.8</v>
      </c>
      <c r="G98" s="21">
        <v>0</v>
      </c>
      <c r="H98" s="21">
        <v>0.2</v>
      </c>
      <c r="I98" s="23">
        <f t="shared" si="37"/>
        <v>42</v>
      </c>
      <c r="J98" s="24">
        <f t="shared" si="38"/>
        <v>34</v>
      </c>
      <c r="K98" s="24">
        <f t="shared" si="38"/>
        <v>0</v>
      </c>
      <c r="L98" s="24">
        <f t="shared" si="38"/>
        <v>8</v>
      </c>
      <c r="M98" s="24">
        <f t="shared" si="39"/>
        <v>34</v>
      </c>
      <c r="N98" s="36"/>
    </row>
    <row r="99" spans="1:14" s="37" customFormat="1" ht="17.25" customHeight="1" x14ac:dyDescent="0.15">
      <c r="A99" s="47" t="s">
        <v>104</v>
      </c>
      <c r="B99" s="32" t="s">
        <v>105</v>
      </c>
      <c r="C99" s="16">
        <f>SUM(C100:C100)</f>
        <v>3000</v>
      </c>
      <c r="D99" s="12"/>
      <c r="E99" s="16"/>
      <c r="F99" s="22"/>
      <c r="G99" s="22"/>
      <c r="H99" s="22"/>
      <c r="I99" s="25">
        <f>SUM(I100:I100)</f>
        <v>126</v>
      </c>
      <c r="J99" s="25">
        <f>SUM(J100:J100)</f>
        <v>101</v>
      </c>
      <c r="K99" s="25">
        <f>SUM(K100:K100)</f>
        <v>0</v>
      </c>
      <c r="L99" s="25">
        <f>SUM(L100:L100)</f>
        <v>25</v>
      </c>
      <c r="M99" s="25">
        <f>SUM(M100:M100)</f>
        <v>101</v>
      </c>
      <c r="N99" s="36"/>
    </row>
    <row r="100" spans="1:14" s="37" customFormat="1" ht="17.25" customHeight="1" x14ac:dyDescent="0.15">
      <c r="A100" s="49"/>
      <c r="B100" s="13" t="s">
        <v>133</v>
      </c>
      <c r="C100" s="17">
        <v>3000</v>
      </c>
      <c r="D100" s="12">
        <v>420</v>
      </c>
      <c r="E100" s="20" t="s">
        <v>117</v>
      </c>
      <c r="F100" s="21">
        <v>0.8</v>
      </c>
      <c r="G100" s="21">
        <v>0</v>
      </c>
      <c r="H100" s="21">
        <v>0.2</v>
      </c>
      <c r="I100" s="23">
        <f>SUM(J100:L100)</f>
        <v>126</v>
      </c>
      <c r="J100" s="24">
        <f>ROUND($C100*$D100*F100/10000,0)</f>
        <v>101</v>
      </c>
      <c r="K100" s="24">
        <f>ROUND($C100*$D100*G100/10000,0)</f>
        <v>0</v>
      </c>
      <c r="L100" s="24">
        <f>ROUND($C100*$D100*H100/10000,0)</f>
        <v>25</v>
      </c>
      <c r="M100" s="24">
        <f>J100</f>
        <v>101</v>
      </c>
      <c r="N100" s="36"/>
    </row>
    <row r="102" spans="1:14" hidden="1" x14ac:dyDescent="0.15"/>
  </sheetData>
  <mergeCells count="25">
    <mergeCell ref="A76:A83"/>
    <mergeCell ref="A84:A90"/>
    <mergeCell ref="A91:A98"/>
    <mergeCell ref="A99:A100"/>
    <mergeCell ref="B3:B4"/>
    <mergeCell ref="A48:A51"/>
    <mergeCell ref="A52:A55"/>
    <mergeCell ref="A40:A47"/>
    <mergeCell ref="A56:A58"/>
    <mergeCell ref="A59:A63"/>
    <mergeCell ref="A64:A75"/>
    <mergeCell ref="A6:A8"/>
    <mergeCell ref="A9:A12"/>
    <mergeCell ref="A13:A19"/>
    <mergeCell ref="A20:A28"/>
    <mergeCell ref="A29:A39"/>
    <mergeCell ref="A2:N2"/>
    <mergeCell ref="E3:H3"/>
    <mergeCell ref="I3:L3"/>
    <mergeCell ref="A5:B5"/>
    <mergeCell ref="A3:A4"/>
    <mergeCell ref="C3:C4"/>
    <mergeCell ref="D3:D4"/>
    <mergeCell ref="M3:M4"/>
    <mergeCell ref="N3:N4"/>
  </mergeCells>
  <phoneticPr fontId="2" type="noConversion"/>
  <printOptions horizontalCentered="1"/>
  <pageMargins left="0.55118110236220497" right="0.31496062992126" top="0.59055118110236204" bottom="0.511811023622047" header="0.15748031496063" footer="0.511811023622047"/>
  <pageSetup paperSize="9" scale="8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附件1</vt:lpstr>
      <vt:lpstr>附件2</vt:lpstr>
      <vt:lpstr>附件1!Print_Titles</vt:lpstr>
      <vt:lpstr>附件2!Print_Titles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</dc:creator>
  <cp:lastModifiedBy>陈琳姿 null</cp:lastModifiedBy>
  <cp:lastPrinted>2023-10-19T07:07:59Z</cp:lastPrinted>
  <dcterms:created xsi:type="dcterms:W3CDTF">2023-04-01T09:05:00Z</dcterms:created>
  <dcterms:modified xsi:type="dcterms:W3CDTF">2023-12-01T08:38:20Z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8EBBCB5962BF446C86AEFB292A96461F_13</vt:lpwstr>
  </property>
</Properties>
</file>