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6910" windowHeight="12975"/>
  </bookViews>
  <sheets>
    <sheet name="单位" sheetId="1" r:id="rId1"/>
  </sheets>
  <definedNames>
    <definedName name="_xlnm._FilterDatabase" localSheetId="0" hidden="1">单位!$A$4:$K$60</definedName>
    <definedName name="_xlnm.Print_Titles" localSheetId="0">单位!$4:$4</definedName>
  </definedNames>
  <calcPr calcId="145621"/>
</workbook>
</file>

<file path=xl/calcChain.xml><?xml version="1.0" encoding="utf-8"?>
<calcChain xmlns="http://schemas.openxmlformats.org/spreadsheetml/2006/main">
  <c r="J60" i="1" l="1"/>
  <c r="J59" i="1"/>
  <c r="J58" i="1"/>
  <c r="I58" i="1"/>
  <c r="H58" i="1"/>
  <c r="J57" i="1"/>
  <c r="J56" i="1"/>
  <c r="J55" i="1"/>
  <c r="J54" i="1" s="1"/>
  <c r="I54" i="1"/>
  <c r="H54" i="1"/>
  <c r="J53" i="1"/>
  <c r="J51" i="1" s="1"/>
  <c r="J52" i="1"/>
  <c r="I51" i="1"/>
  <c r="H51" i="1"/>
  <c r="J50" i="1"/>
  <c r="J49" i="1"/>
  <c r="J48" i="1"/>
  <c r="I48" i="1"/>
  <c r="H48" i="1"/>
  <c r="J47" i="1"/>
  <c r="J46" i="1"/>
  <c r="J45" i="1"/>
  <c r="J44" i="1"/>
  <c r="J43" i="1"/>
  <c r="J42" i="1"/>
  <c r="I42" i="1"/>
  <c r="H42" i="1"/>
  <c r="J41" i="1"/>
  <c r="J40" i="1"/>
  <c r="J39" i="1"/>
  <c r="I39" i="1"/>
  <c r="H39" i="1"/>
  <c r="J38" i="1"/>
  <c r="J37" i="1"/>
  <c r="J35" i="1" s="1"/>
  <c r="J36" i="1"/>
  <c r="I35" i="1"/>
  <c r="H35" i="1"/>
  <c r="J34" i="1"/>
  <c r="J33" i="1"/>
  <c r="J32" i="1"/>
  <c r="J31" i="1"/>
  <c r="I31" i="1"/>
  <c r="H31" i="1"/>
  <c r="J30" i="1"/>
  <c r="J29" i="1"/>
  <c r="J27" i="1" s="1"/>
  <c r="J28" i="1"/>
  <c r="I27" i="1"/>
  <c r="I26" i="1" s="1"/>
  <c r="H27" i="1"/>
  <c r="H26" i="1" s="1"/>
  <c r="J25" i="1"/>
  <c r="J23" i="1" s="1"/>
  <c r="J22" i="1" s="1"/>
  <c r="J24" i="1"/>
  <c r="I23" i="1"/>
  <c r="I22" i="1" s="1"/>
  <c r="H23" i="1"/>
  <c r="H22" i="1" s="1"/>
  <c r="J21" i="1"/>
  <c r="J20" i="1"/>
  <c r="J19" i="1"/>
  <c r="J18" i="1"/>
  <c r="J17" i="1"/>
  <c r="J15" i="1" s="1"/>
  <c r="J16" i="1"/>
  <c r="I15" i="1"/>
  <c r="H15" i="1"/>
  <c r="J14" i="1"/>
  <c r="J13" i="1"/>
  <c r="J12" i="1"/>
  <c r="I12" i="1"/>
  <c r="H12" i="1"/>
  <c r="J11" i="1"/>
  <c r="J10" i="1"/>
  <c r="J9" i="1"/>
  <c r="J8" i="1" s="1"/>
  <c r="J7" i="1" s="1"/>
  <c r="J6" i="1" s="1"/>
  <c r="I8" i="1"/>
  <c r="I7" i="1" s="1"/>
  <c r="H8" i="1"/>
  <c r="H7" i="1" s="1"/>
  <c r="H6" i="1" l="1"/>
  <c r="H5" i="1" s="1"/>
  <c r="I6" i="1"/>
  <c r="I5" i="1" s="1"/>
  <c r="J26" i="1"/>
  <c r="J5" i="1" s="1"/>
</calcChain>
</file>

<file path=xl/sharedStrings.xml><?xml version="1.0" encoding="utf-8"?>
<sst xmlns="http://schemas.openxmlformats.org/spreadsheetml/2006/main" count="223" uniqueCount="112">
  <si>
    <t>附件</t>
  </si>
  <si>
    <r>
      <rPr>
        <sz val="18"/>
        <rFont val="方正小标宋简体"/>
        <family val="3"/>
        <charset val="134"/>
      </rPr>
      <t>2023</t>
    </r>
    <r>
      <rPr>
        <sz val="18"/>
        <color theme="1"/>
        <rFont val="方正小标宋简体"/>
        <family val="3"/>
        <charset val="134"/>
      </rPr>
      <t>年第六批教育综合发展专项资金（校园足球、体卫艺及国防教育）安排表</t>
    </r>
  </si>
  <si>
    <t>单位：万元</t>
  </si>
  <si>
    <t>市州</t>
  </si>
  <si>
    <t>县市区</t>
  </si>
  <si>
    <t>单位</t>
  </si>
  <si>
    <t>功能科目</t>
  </si>
  <si>
    <t>政府预算支出经济分类科目</t>
  </si>
  <si>
    <t>部门预算支出经济分类科目</t>
  </si>
  <si>
    <t>项目</t>
  </si>
  <si>
    <t>体卫艺及国防教育</t>
  </si>
  <si>
    <t>校园足球</t>
  </si>
  <si>
    <t>下达金额</t>
  </si>
  <si>
    <t>备注</t>
  </si>
  <si>
    <t>全省合计</t>
  </si>
  <si>
    <t>省本级小计</t>
  </si>
  <si>
    <t>省教育厅小计</t>
  </si>
  <si>
    <t>省教育厅</t>
  </si>
  <si>
    <t>湖南师范大学</t>
  </si>
  <si>
    <t>小计</t>
  </si>
  <si>
    <r>
      <rPr>
        <sz val="10"/>
        <color theme="1"/>
        <rFont val="Times New Roman"/>
        <family val="1"/>
      </rPr>
      <t>2050205</t>
    </r>
    <r>
      <rPr>
        <sz val="10"/>
        <color theme="1"/>
        <rFont val="宋体"/>
        <family val="3"/>
        <charset val="134"/>
      </rPr>
      <t>高等教育</t>
    </r>
  </si>
  <si>
    <r>
      <rPr>
        <sz val="10"/>
        <color theme="1"/>
        <rFont val="Times New Roman"/>
        <family val="1"/>
      </rPr>
      <t>50502</t>
    </r>
    <r>
      <rPr>
        <sz val="10"/>
        <color theme="1"/>
        <rFont val="宋体"/>
        <family val="3"/>
        <charset val="134"/>
      </rPr>
      <t>商品和服务支出</t>
    </r>
  </si>
  <si>
    <r>
      <rPr>
        <sz val="10"/>
        <color theme="1"/>
        <rFont val="Times New Roman"/>
        <family val="1"/>
      </rPr>
      <t>30299</t>
    </r>
    <r>
      <rPr>
        <sz val="10"/>
        <color theme="1"/>
        <rFont val="宋体"/>
        <family val="3"/>
        <charset val="134"/>
      </rPr>
      <t>其他商品和服务支出</t>
    </r>
  </si>
  <si>
    <t>全省学校防艾宣传周活动暨学校卫生专题培训</t>
  </si>
  <si>
    <t>全省体育中考标准制定及培训和指导</t>
  </si>
  <si>
    <t>第一届全国学生（青年）运动会选拔赛（羽毛球）</t>
  </si>
  <si>
    <t>湖南大学</t>
  </si>
  <si>
    <t>全省学校国防教育骨干研修班</t>
  </si>
  <si>
    <t>全省学生体质健康监测数据管理及统计分析</t>
  </si>
  <si>
    <t>中南大学</t>
  </si>
  <si>
    <t>第一届全国学生（青年）运动会选拔赛（大中学组游泳、乒乓球及大学组田径）</t>
  </si>
  <si>
    <t>组队参加第一届全国学生（青年）运动会（大学组田径、游泳、男子篮球、乒乓球）</t>
  </si>
  <si>
    <t>湖南财政经济学院</t>
  </si>
  <si>
    <t>全省青少年校园足球发展现状调研及高质量发展指南编制</t>
  </si>
  <si>
    <t>怀化学院</t>
  </si>
  <si>
    <t>组队参加第一届全国学生（青年）运动会（大学组女子毽球）</t>
  </si>
  <si>
    <t>湖南工业大学</t>
  </si>
  <si>
    <t>湖湘体育文化交流研讨</t>
  </si>
  <si>
    <t>湖南省教育科学研究院</t>
  </si>
  <si>
    <r>
      <rPr>
        <sz val="10"/>
        <color theme="1"/>
        <rFont val="Times New Roman"/>
        <family val="1"/>
      </rPr>
      <t>2050204</t>
    </r>
    <r>
      <rPr>
        <sz val="10"/>
        <color theme="1"/>
        <rFont val="宋体"/>
        <family val="3"/>
        <charset val="134"/>
      </rPr>
      <t>高中教育</t>
    </r>
  </si>
  <si>
    <r>
      <rPr>
        <sz val="10"/>
        <color theme="1"/>
        <rFont val="Times New Roman"/>
        <family val="1"/>
      </rPr>
      <t>50502商品和服务支出</t>
    </r>
  </si>
  <si>
    <r>
      <rPr>
        <sz val="10"/>
        <color theme="1"/>
        <rFont val="Times New Roman"/>
        <family val="1"/>
      </rPr>
      <t>30299其他商品和服务支出</t>
    </r>
  </si>
  <si>
    <t>全省学校美育改革发展调研</t>
  </si>
  <si>
    <t>其他部门行业小计</t>
  </si>
  <si>
    <t>省体育局</t>
  </si>
  <si>
    <t>湖南体育职业学院</t>
  </si>
  <si>
    <t>追加全省高校军事技能训练“四会”教练员培训费</t>
  </si>
  <si>
    <t>参加第八届全国学生军事训练营人员集训</t>
  </si>
  <si>
    <t>市州小计</t>
  </si>
  <si>
    <t>长沙市</t>
  </si>
  <si>
    <t>长沙市小计</t>
  </si>
  <si>
    <t>市本级</t>
  </si>
  <si>
    <t>长沙市本级</t>
  </si>
  <si>
    <r>
      <rPr>
        <sz val="10"/>
        <color theme="1"/>
        <rFont val="Times New Roman"/>
        <family val="1"/>
      </rPr>
      <t>2050299</t>
    </r>
    <r>
      <rPr>
        <sz val="10"/>
        <color theme="1"/>
        <rFont val="宋体"/>
        <family val="3"/>
        <charset val="134"/>
      </rPr>
      <t>其他普通教育支出</t>
    </r>
  </si>
  <si>
    <r>
      <rPr>
        <sz val="10"/>
        <color theme="1"/>
        <rFont val="Times New Roman"/>
        <family val="1"/>
      </rPr>
      <t>505</t>
    </r>
    <r>
      <rPr>
        <sz val="10"/>
        <color theme="1"/>
        <rFont val="宋体"/>
        <family val="3"/>
        <charset val="134"/>
      </rPr>
      <t>对事业单位经常性补助</t>
    </r>
  </si>
  <si>
    <t>组队参加第一届全国学生（青年）运动会（中学组田径、足球、女子排球、男子足球、乒乓球、羽毛球、健美操、啦啦操、武术）</t>
  </si>
  <si>
    <t>市州、县市区青少年校区足球活动发展</t>
  </si>
  <si>
    <t>雨花区</t>
  </si>
  <si>
    <t>雨花区教育局</t>
  </si>
  <si>
    <t>2022年全国儿童青少年近视防控试点县（市、区）奖补</t>
  </si>
  <si>
    <t>株洲市</t>
  </si>
  <si>
    <t>株洲市小计</t>
  </si>
  <si>
    <t>株洲市本级</t>
  </si>
  <si>
    <t>湖南铁路科技职业技术学院</t>
  </si>
  <si>
    <t>组队参加第一届全国学生（青年）运动会（大学组男子毽球）</t>
  </si>
  <si>
    <t>湘潭市</t>
  </si>
  <si>
    <t>湘潭市本级</t>
  </si>
  <si>
    <t>衡阳市</t>
  </si>
  <si>
    <t>衡阳市小计</t>
  </si>
  <si>
    <t>衡阳市八中</t>
  </si>
  <si>
    <t>组队参加第一届全国学生（青年）运动会（中学组男子排球）</t>
  </si>
  <si>
    <t>衡阳市本级</t>
  </si>
  <si>
    <t>市州、县市区青少年校园足球活动发展</t>
  </si>
  <si>
    <t>衡阳市文化旅游广电体育局</t>
  </si>
  <si>
    <t>湖南省青少年校园足球高中生联赛</t>
  </si>
  <si>
    <t>邵阳市</t>
  </si>
  <si>
    <t>邵阳市小计</t>
  </si>
  <si>
    <t>邵阳市本级</t>
  </si>
  <si>
    <t>邵阳县</t>
  </si>
  <si>
    <t>岳阳市</t>
  </si>
  <si>
    <t>岳阳市小计</t>
  </si>
  <si>
    <t>岳阳市本级</t>
  </si>
  <si>
    <t>岳阳市岳纸学校</t>
  </si>
  <si>
    <t>组队参加第一届全国学生（青年）运动会（中学组男子毽球</t>
  </si>
  <si>
    <t>常德市</t>
  </si>
  <si>
    <t>常德市本级</t>
  </si>
  <si>
    <t>张家界市</t>
  </si>
  <si>
    <t>张家界市本级</t>
  </si>
  <si>
    <t>益阳市</t>
  </si>
  <si>
    <t>益阳市本级</t>
  </si>
  <si>
    <t>永州市</t>
  </si>
  <si>
    <t>永州市小计</t>
  </si>
  <si>
    <t>永州市本级</t>
  </si>
  <si>
    <t>冷水滩区</t>
  </si>
  <si>
    <t>永州市冷水滩区珊瑚学校</t>
  </si>
  <si>
    <t>组队参加第一届全国学生（青年）运动会（中学组女子毽球）</t>
  </si>
  <si>
    <t>郴州市</t>
  </si>
  <si>
    <t>郴州市小计</t>
  </si>
  <si>
    <t>郴州市本级</t>
  </si>
  <si>
    <t>组队参加第一届全国学生（青年）运动会（中学组女子足球）</t>
  </si>
  <si>
    <t>娄底市</t>
  </si>
  <si>
    <t>娄底市小计</t>
  </si>
  <si>
    <t>娄底市本级</t>
  </si>
  <si>
    <t>新化县</t>
  </si>
  <si>
    <t>怀化市</t>
  </si>
  <si>
    <t>怀化市本级</t>
  </si>
  <si>
    <t>湘西土家族苗族自治州</t>
  </si>
  <si>
    <t>湘西土家族苗族自治州小计</t>
  </si>
  <si>
    <t>湘西土家族苗族自治州本级</t>
  </si>
  <si>
    <t>吉首市</t>
  </si>
  <si>
    <t>吉首市教育和体育局</t>
  </si>
  <si>
    <r>
      <rPr>
        <sz val="10"/>
        <color theme="1"/>
        <rFont val="Times New Roman"/>
        <family val="1"/>
      </rPr>
      <t>2022</t>
    </r>
    <r>
      <rPr>
        <sz val="10"/>
        <color theme="1"/>
        <rFont val="宋体"/>
        <family val="3"/>
        <charset val="134"/>
      </rPr>
      <t>年全国儿童青少年近视防控试点县（市、区）奖补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</si>
</sst>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sz val="16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6"/>
      <color theme="1"/>
      <name val="黑体"/>
      <family val="3"/>
      <charset val="134"/>
    </font>
    <font>
      <sz val="18"/>
      <name val="方正小标宋简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8"/>
      <color theme="1"/>
      <name val="方正小标宋简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abSelected="1" workbookViewId="0">
      <selection activeCell="F32" sqref="F32"/>
    </sheetView>
  </sheetViews>
  <sheetFormatPr defaultColWidth="8.75" defaultRowHeight="27" customHeight="1" x14ac:dyDescent="0.15"/>
  <cols>
    <col min="1" max="1" width="7.75" style="4" customWidth="1"/>
    <col min="2" max="2" width="6.875" style="4" customWidth="1"/>
    <col min="3" max="3" width="15.5" style="4" customWidth="1"/>
    <col min="4" max="4" width="12.375" style="4" customWidth="1"/>
    <col min="5" max="5" width="12.75" style="4" customWidth="1"/>
    <col min="6" max="6" width="13.375" style="4" customWidth="1"/>
    <col min="7" max="7" width="25.75" style="4" customWidth="1"/>
    <col min="8" max="8" width="10" style="4" customWidth="1"/>
    <col min="9" max="10" width="9.25" style="4" customWidth="1"/>
    <col min="11" max="16384" width="8.75" style="4"/>
  </cols>
  <sheetData>
    <row r="1" spans="1:11" ht="27" customHeight="1" x14ac:dyDescent="0.15">
      <c r="A1" s="33" t="s">
        <v>0</v>
      </c>
      <c r="B1" s="34"/>
      <c r="C1" s="34"/>
    </row>
    <row r="2" spans="1:11" s="1" customFormat="1" ht="27" customHeight="1" x14ac:dyDescent="0.15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27" customHeight="1" x14ac:dyDescent="0.15">
      <c r="I3" s="16"/>
      <c r="J3" s="36" t="s">
        <v>2</v>
      </c>
      <c r="K3" s="37"/>
    </row>
    <row r="4" spans="1:11" s="2" customFormat="1" ht="27" customHeight="1" x14ac:dyDescent="0.1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</row>
    <row r="5" spans="1:11" s="3" customFormat="1" ht="27" customHeight="1" x14ac:dyDescent="0.15">
      <c r="A5" s="20" t="s">
        <v>14</v>
      </c>
      <c r="B5" s="22"/>
      <c r="C5" s="22"/>
      <c r="D5" s="7"/>
      <c r="E5" s="7"/>
      <c r="F5" s="7"/>
      <c r="G5" s="7"/>
      <c r="H5" s="7">
        <f>H6+H26</f>
        <v>334.20000000000005</v>
      </c>
      <c r="I5" s="7">
        <f>I6+I26</f>
        <v>1115.8000000000002</v>
      </c>
      <c r="J5" s="7">
        <f>J6+J26</f>
        <v>1450.0000000000002</v>
      </c>
      <c r="K5" s="7"/>
    </row>
    <row r="6" spans="1:11" s="3" customFormat="1" ht="27" customHeight="1" x14ac:dyDescent="0.15">
      <c r="A6" s="20" t="s">
        <v>15</v>
      </c>
      <c r="B6" s="22"/>
      <c r="C6" s="22"/>
      <c r="D6" s="7"/>
      <c r="E6" s="7"/>
      <c r="F6" s="7"/>
      <c r="G6" s="7"/>
      <c r="H6" s="7">
        <f>H7+H22</f>
        <v>222.8</v>
      </c>
      <c r="I6" s="7">
        <f>I7+I22</f>
        <v>0</v>
      </c>
      <c r="J6" s="7">
        <f>J7+J22</f>
        <v>222.8</v>
      </c>
      <c r="K6" s="7"/>
    </row>
    <row r="7" spans="1:11" s="3" customFormat="1" ht="27" customHeight="1" x14ac:dyDescent="0.15">
      <c r="A7" s="20" t="s">
        <v>16</v>
      </c>
      <c r="B7" s="22"/>
      <c r="C7" s="22"/>
      <c r="D7" s="7"/>
      <c r="E7" s="7"/>
      <c r="F7" s="7"/>
      <c r="G7" s="7"/>
      <c r="H7" s="7">
        <f>SUM(H8:H21)-H8-H12-H15</f>
        <v>210.3</v>
      </c>
      <c r="I7" s="7">
        <f>SUM(I8:I21)-I8-I12-I15</f>
        <v>0</v>
      </c>
      <c r="J7" s="7">
        <f>SUM(J8:J21)-J8-J12-J15</f>
        <v>210.3</v>
      </c>
      <c r="K7" s="7"/>
    </row>
    <row r="8" spans="1:11" s="3" customFormat="1" ht="33" customHeight="1" x14ac:dyDescent="0.15">
      <c r="A8" s="23" t="s">
        <v>17</v>
      </c>
      <c r="B8" s="27" t="s">
        <v>18</v>
      </c>
      <c r="C8" s="28"/>
      <c r="D8" s="6" t="s">
        <v>19</v>
      </c>
      <c r="E8" s="9"/>
      <c r="F8" s="9"/>
      <c r="G8" s="5"/>
      <c r="H8" s="7">
        <f>SUM(H9:H11)</f>
        <v>46.5</v>
      </c>
      <c r="I8" s="7">
        <f>SUM(I9:I11)</f>
        <v>0</v>
      </c>
      <c r="J8" s="7">
        <f>SUM(J9:J11)</f>
        <v>46.5</v>
      </c>
      <c r="K8" s="7"/>
    </row>
    <row r="9" spans="1:11" s="3" customFormat="1" ht="33" customHeight="1" x14ac:dyDescent="0.15">
      <c r="A9" s="23"/>
      <c r="B9" s="29"/>
      <c r="C9" s="30"/>
      <c r="D9" s="9" t="s">
        <v>20</v>
      </c>
      <c r="E9" s="9" t="s">
        <v>21</v>
      </c>
      <c r="F9" s="9" t="s">
        <v>22</v>
      </c>
      <c r="G9" s="5" t="s">
        <v>23</v>
      </c>
      <c r="H9" s="9">
        <v>15.5</v>
      </c>
      <c r="I9" s="9"/>
      <c r="J9" s="9">
        <f>H9+I9</f>
        <v>15.5</v>
      </c>
      <c r="K9" s="7"/>
    </row>
    <row r="10" spans="1:11" s="2" customFormat="1" ht="33" customHeight="1" x14ac:dyDescent="0.15">
      <c r="A10" s="23"/>
      <c r="B10" s="29"/>
      <c r="C10" s="30"/>
      <c r="D10" s="9" t="s">
        <v>20</v>
      </c>
      <c r="E10" s="9" t="s">
        <v>21</v>
      </c>
      <c r="F10" s="9" t="s">
        <v>22</v>
      </c>
      <c r="G10" s="5" t="s">
        <v>24</v>
      </c>
      <c r="H10" s="9">
        <v>25</v>
      </c>
      <c r="I10" s="9"/>
      <c r="J10" s="9">
        <f>H10+I10</f>
        <v>25</v>
      </c>
      <c r="K10" s="9"/>
    </row>
    <row r="11" spans="1:11" s="3" customFormat="1" ht="33" customHeight="1" x14ac:dyDescent="0.15">
      <c r="A11" s="23"/>
      <c r="B11" s="29"/>
      <c r="C11" s="30"/>
      <c r="D11" s="9" t="s">
        <v>20</v>
      </c>
      <c r="E11" s="9" t="s">
        <v>21</v>
      </c>
      <c r="F11" s="9" t="s">
        <v>22</v>
      </c>
      <c r="G11" s="5" t="s">
        <v>25</v>
      </c>
      <c r="H11" s="9">
        <v>6</v>
      </c>
      <c r="I11" s="9"/>
      <c r="J11" s="9">
        <f>H11+I11</f>
        <v>6</v>
      </c>
      <c r="K11" s="7"/>
    </row>
    <row r="12" spans="1:11" s="3" customFormat="1" ht="33" customHeight="1" x14ac:dyDescent="0.15">
      <c r="A12" s="23"/>
      <c r="B12" s="27" t="s">
        <v>26</v>
      </c>
      <c r="C12" s="28"/>
      <c r="D12" s="6" t="s">
        <v>19</v>
      </c>
      <c r="E12" s="9"/>
      <c r="F12" s="9"/>
      <c r="G12" s="5"/>
      <c r="H12" s="7">
        <f t="shared" ref="H12:J12" si="0">SUM(H13:H14)</f>
        <v>50</v>
      </c>
      <c r="I12" s="7">
        <f t="shared" si="0"/>
        <v>0</v>
      </c>
      <c r="J12" s="7">
        <f t="shared" si="0"/>
        <v>50</v>
      </c>
      <c r="K12" s="7"/>
    </row>
    <row r="13" spans="1:11" s="2" customFormat="1" ht="33" customHeight="1" x14ac:dyDescent="0.15">
      <c r="A13" s="23"/>
      <c r="B13" s="29"/>
      <c r="C13" s="30"/>
      <c r="D13" s="9" t="s">
        <v>20</v>
      </c>
      <c r="E13" s="9" t="s">
        <v>21</v>
      </c>
      <c r="F13" s="9" t="s">
        <v>22</v>
      </c>
      <c r="G13" s="5" t="s">
        <v>27</v>
      </c>
      <c r="H13" s="9">
        <v>30</v>
      </c>
      <c r="I13" s="9"/>
      <c r="J13" s="9">
        <f>H13+I13</f>
        <v>30</v>
      </c>
      <c r="K13" s="9"/>
    </row>
    <row r="14" spans="1:11" s="2" customFormat="1" ht="33" customHeight="1" x14ac:dyDescent="0.15">
      <c r="A14" s="23"/>
      <c r="B14" s="31"/>
      <c r="C14" s="32"/>
      <c r="D14" s="9" t="s">
        <v>20</v>
      </c>
      <c r="E14" s="9" t="s">
        <v>21</v>
      </c>
      <c r="F14" s="9" t="s">
        <v>22</v>
      </c>
      <c r="G14" s="5" t="s">
        <v>28</v>
      </c>
      <c r="H14" s="9">
        <v>20</v>
      </c>
      <c r="I14" s="9"/>
      <c r="J14" s="9">
        <f>H14+I14</f>
        <v>20</v>
      </c>
      <c r="K14" s="9"/>
    </row>
    <row r="15" spans="1:11" s="2" customFormat="1" ht="33" customHeight="1" x14ac:dyDescent="0.15">
      <c r="A15" s="23"/>
      <c r="B15" s="27" t="s">
        <v>29</v>
      </c>
      <c r="C15" s="28"/>
      <c r="D15" s="6" t="s">
        <v>19</v>
      </c>
      <c r="E15" s="9"/>
      <c r="F15" s="9"/>
      <c r="G15" s="5"/>
      <c r="H15" s="7">
        <f t="shared" ref="H15:J15" si="1">SUM(H16:H17)</f>
        <v>66.8</v>
      </c>
      <c r="I15" s="7">
        <f t="shared" si="1"/>
        <v>0</v>
      </c>
      <c r="J15" s="7">
        <f t="shared" si="1"/>
        <v>66.8</v>
      </c>
      <c r="K15" s="9"/>
    </row>
    <row r="16" spans="1:11" s="2" customFormat="1" ht="42.95" customHeight="1" x14ac:dyDescent="0.15">
      <c r="A16" s="23"/>
      <c r="B16" s="29"/>
      <c r="C16" s="30"/>
      <c r="D16" s="9" t="s">
        <v>20</v>
      </c>
      <c r="E16" s="9" t="s">
        <v>21</v>
      </c>
      <c r="F16" s="9" t="s">
        <v>22</v>
      </c>
      <c r="G16" s="5" t="s">
        <v>30</v>
      </c>
      <c r="H16" s="9">
        <v>15</v>
      </c>
      <c r="I16" s="9"/>
      <c r="J16" s="9">
        <f t="shared" ref="J16:J21" si="2">H16+I16</f>
        <v>15</v>
      </c>
      <c r="K16" s="9"/>
    </row>
    <row r="17" spans="1:11" s="2" customFormat="1" ht="36" x14ac:dyDescent="0.15">
      <c r="A17" s="23"/>
      <c r="B17" s="31"/>
      <c r="C17" s="32"/>
      <c r="D17" s="9" t="s">
        <v>20</v>
      </c>
      <c r="E17" s="9" t="s">
        <v>21</v>
      </c>
      <c r="F17" s="9" t="s">
        <v>22</v>
      </c>
      <c r="G17" s="5" t="s">
        <v>31</v>
      </c>
      <c r="H17" s="9">
        <v>51.8</v>
      </c>
      <c r="I17" s="9"/>
      <c r="J17" s="9">
        <f t="shared" si="2"/>
        <v>51.8</v>
      </c>
      <c r="K17" s="9"/>
    </row>
    <row r="18" spans="1:11" s="2" customFormat="1" ht="33" customHeight="1" x14ac:dyDescent="0.15">
      <c r="A18" s="23"/>
      <c r="B18" s="29" t="s">
        <v>32</v>
      </c>
      <c r="C18" s="30"/>
      <c r="D18" s="9" t="s">
        <v>20</v>
      </c>
      <c r="E18" s="9" t="s">
        <v>21</v>
      </c>
      <c r="F18" s="9" t="s">
        <v>22</v>
      </c>
      <c r="G18" s="5" t="s">
        <v>33</v>
      </c>
      <c r="H18" s="9">
        <v>15</v>
      </c>
      <c r="I18" s="9"/>
      <c r="J18" s="9">
        <f t="shared" si="2"/>
        <v>15</v>
      </c>
      <c r="K18" s="9"/>
    </row>
    <row r="19" spans="1:11" s="2" customFormat="1" ht="33" customHeight="1" x14ac:dyDescent="0.15">
      <c r="A19" s="23"/>
      <c r="B19" s="18" t="s">
        <v>34</v>
      </c>
      <c r="C19" s="19"/>
      <c r="D19" s="9" t="s">
        <v>20</v>
      </c>
      <c r="E19" s="9" t="s">
        <v>21</v>
      </c>
      <c r="F19" s="9" t="s">
        <v>22</v>
      </c>
      <c r="G19" s="5" t="s">
        <v>35</v>
      </c>
      <c r="H19" s="9">
        <v>7</v>
      </c>
      <c r="I19" s="9"/>
      <c r="J19" s="9">
        <f t="shared" si="2"/>
        <v>7</v>
      </c>
      <c r="K19" s="9"/>
    </row>
    <row r="20" spans="1:11" s="3" customFormat="1" ht="33" customHeight="1" x14ac:dyDescent="0.15">
      <c r="A20" s="23"/>
      <c r="B20" s="29" t="s">
        <v>36</v>
      </c>
      <c r="C20" s="30"/>
      <c r="D20" s="9" t="s">
        <v>20</v>
      </c>
      <c r="E20" s="9" t="s">
        <v>21</v>
      </c>
      <c r="F20" s="9" t="s">
        <v>22</v>
      </c>
      <c r="G20" s="5" t="s">
        <v>37</v>
      </c>
      <c r="H20" s="9">
        <v>15</v>
      </c>
      <c r="I20" s="9"/>
      <c r="J20" s="9">
        <f t="shared" si="2"/>
        <v>15</v>
      </c>
      <c r="K20" s="7"/>
    </row>
    <row r="21" spans="1:11" s="2" customFormat="1" ht="33" customHeight="1" x14ac:dyDescent="0.15">
      <c r="A21" s="23"/>
      <c r="B21" s="18" t="s">
        <v>38</v>
      </c>
      <c r="C21" s="19"/>
      <c r="D21" s="9" t="s">
        <v>39</v>
      </c>
      <c r="E21" s="9" t="s">
        <v>40</v>
      </c>
      <c r="F21" s="9" t="s">
        <v>41</v>
      </c>
      <c r="G21" s="5" t="s">
        <v>42</v>
      </c>
      <c r="H21" s="9">
        <v>10</v>
      </c>
      <c r="I21" s="9"/>
      <c r="J21" s="9">
        <f t="shared" si="2"/>
        <v>10</v>
      </c>
      <c r="K21" s="9"/>
    </row>
    <row r="22" spans="1:11" s="2" customFormat="1" ht="33" customHeight="1" x14ac:dyDescent="0.15">
      <c r="A22" s="20" t="s">
        <v>43</v>
      </c>
      <c r="B22" s="22"/>
      <c r="C22" s="21"/>
      <c r="D22" s="22"/>
      <c r="E22" s="7"/>
      <c r="F22" s="7"/>
      <c r="G22" s="7"/>
      <c r="H22" s="7">
        <f>SUM(H23:H23)</f>
        <v>12.5</v>
      </c>
      <c r="I22" s="7">
        <f>SUM(I23:I23)</f>
        <v>0</v>
      </c>
      <c r="J22" s="7">
        <f>SUM(J23:J23)</f>
        <v>12.5</v>
      </c>
      <c r="K22" s="9"/>
    </row>
    <row r="23" spans="1:11" s="2" customFormat="1" ht="33" customHeight="1" x14ac:dyDescent="0.15">
      <c r="A23" s="24" t="s">
        <v>44</v>
      </c>
      <c r="B23" s="27" t="s">
        <v>45</v>
      </c>
      <c r="C23" s="28"/>
      <c r="D23" s="6" t="s">
        <v>19</v>
      </c>
      <c r="E23" s="9"/>
      <c r="F23" s="9"/>
      <c r="G23" s="5"/>
      <c r="H23" s="7">
        <f t="shared" ref="H23:J23" si="3">SUM(H24:H25)</f>
        <v>12.5</v>
      </c>
      <c r="I23" s="7">
        <f t="shared" si="3"/>
        <v>0</v>
      </c>
      <c r="J23" s="7">
        <f t="shared" si="3"/>
        <v>12.5</v>
      </c>
      <c r="K23" s="9"/>
    </row>
    <row r="24" spans="1:11" s="3" customFormat="1" ht="33" customHeight="1" x14ac:dyDescent="0.15">
      <c r="A24" s="23"/>
      <c r="B24" s="29"/>
      <c r="C24" s="30"/>
      <c r="D24" s="9" t="s">
        <v>20</v>
      </c>
      <c r="E24" s="9" t="s">
        <v>21</v>
      </c>
      <c r="F24" s="9" t="s">
        <v>22</v>
      </c>
      <c r="G24" s="5" t="s">
        <v>46</v>
      </c>
      <c r="H24" s="9">
        <v>10</v>
      </c>
      <c r="I24" s="9"/>
      <c r="J24" s="9">
        <f>H24+I24</f>
        <v>10</v>
      </c>
      <c r="K24" s="9"/>
    </row>
    <row r="25" spans="1:11" s="3" customFormat="1" ht="33" customHeight="1" x14ac:dyDescent="0.15">
      <c r="A25" s="25"/>
      <c r="B25" s="31"/>
      <c r="C25" s="32"/>
      <c r="D25" s="9" t="s">
        <v>20</v>
      </c>
      <c r="E25" s="9" t="s">
        <v>21</v>
      </c>
      <c r="F25" s="9" t="s">
        <v>22</v>
      </c>
      <c r="G25" s="5" t="s">
        <v>47</v>
      </c>
      <c r="H25" s="9">
        <v>2.5</v>
      </c>
      <c r="I25" s="9"/>
      <c r="J25" s="9">
        <f>H25+I25</f>
        <v>2.5</v>
      </c>
      <c r="K25" s="9"/>
    </row>
    <row r="26" spans="1:11" s="3" customFormat="1" ht="33" customHeight="1" x14ac:dyDescent="0.15">
      <c r="A26" s="20" t="s">
        <v>48</v>
      </c>
      <c r="B26" s="22"/>
      <c r="C26" s="21"/>
      <c r="D26" s="22"/>
      <c r="E26" s="7"/>
      <c r="F26" s="7"/>
      <c r="G26" s="7"/>
      <c r="H26" s="7">
        <f>SUM(H27:H60)-H27-H35-H39-H42-H48-H51-H54-H58-H31</f>
        <v>111.4</v>
      </c>
      <c r="I26" s="7">
        <f>I27+I31+I34+I35+I39+I42+I45+I46+I47+I48+I51+I54+I57+I58</f>
        <v>1115.8000000000002</v>
      </c>
      <c r="J26" s="7">
        <f>SUM(J27:J60)-J27-J31-J35-J39-J42-J48-J51-J54-J58</f>
        <v>1227.2000000000003</v>
      </c>
      <c r="K26" s="7"/>
    </row>
    <row r="27" spans="1:11" s="3" customFormat="1" ht="33" customHeight="1" x14ac:dyDescent="0.15">
      <c r="A27" s="26" t="s">
        <v>49</v>
      </c>
      <c r="B27" s="20" t="s">
        <v>50</v>
      </c>
      <c r="C27" s="21"/>
      <c r="D27" s="22"/>
      <c r="E27" s="7"/>
      <c r="F27" s="7"/>
      <c r="G27" s="7"/>
      <c r="H27" s="7">
        <f>SUM(H28:H30)</f>
        <v>51.6</v>
      </c>
      <c r="I27" s="7">
        <f>SUM(I28:I30)</f>
        <v>116.4</v>
      </c>
      <c r="J27" s="7">
        <f>SUM(J28:J30)</f>
        <v>168</v>
      </c>
      <c r="K27" s="7"/>
    </row>
    <row r="28" spans="1:11" s="2" customFormat="1" ht="48" x14ac:dyDescent="0.15">
      <c r="A28" s="26"/>
      <c r="B28" s="26" t="s">
        <v>51</v>
      </c>
      <c r="C28" s="26" t="s">
        <v>52</v>
      </c>
      <c r="D28" s="9" t="s">
        <v>53</v>
      </c>
      <c r="E28" s="9" t="s">
        <v>54</v>
      </c>
      <c r="F28" s="9"/>
      <c r="G28" s="5" t="s">
        <v>55</v>
      </c>
      <c r="H28" s="9">
        <v>41.6</v>
      </c>
      <c r="I28" s="9"/>
      <c r="J28" s="9">
        <f>H28+I28</f>
        <v>41.6</v>
      </c>
      <c r="K28" s="9"/>
    </row>
    <row r="29" spans="1:11" s="2" customFormat="1" ht="33" customHeight="1" x14ac:dyDescent="0.15">
      <c r="A29" s="26"/>
      <c r="B29" s="26"/>
      <c r="C29" s="26"/>
      <c r="D29" s="9" t="s">
        <v>53</v>
      </c>
      <c r="E29" s="9" t="s">
        <v>54</v>
      </c>
      <c r="F29" s="9"/>
      <c r="G29" s="5" t="s">
        <v>56</v>
      </c>
      <c r="H29" s="9"/>
      <c r="I29" s="9">
        <v>116.4</v>
      </c>
      <c r="J29" s="9">
        <f>H29+I29</f>
        <v>116.4</v>
      </c>
      <c r="K29" s="9"/>
    </row>
    <row r="30" spans="1:11" s="3" customFormat="1" ht="33" customHeight="1" x14ac:dyDescent="0.15">
      <c r="A30" s="26"/>
      <c r="B30" s="5" t="s">
        <v>57</v>
      </c>
      <c r="C30" s="10" t="s">
        <v>58</v>
      </c>
      <c r="D30" s="9" t="s">
        <v>53</v>
      </c>
      <c r="E30" s="9" t="s">
        <v>54</v>
      </c>
      <c r="F30" s="9"/>
      <c r="G30" s="5" t="s">
        <v>59</v>
      </c>
      <c r="H30" s="9">
        <v>10</v>
      </c>
      <c r="I30" s="9"/>
      <c r="J30" s="9">
        <f>H30+I30</f>
        <v>10</v>
      </c>
      <c r="K30" s="9"/>
    </row>
    <row r="31" spans="1:11" s="3" customFormat="1" ht="33" customHeight="1" x14ac:dyDescent="0.15">
      <c r="A31" s="26" t="s">
        <v>60</v>
      </c>
      <c r="B31" s="20" t="s">
        <v>61</v>
      </c>
      <c r="C31" s="20"/>
      <c r="D31" s="20"/>
      <c r="E31" s="9"/>
      <c r="F31" s="9"/>
      <c r="G31" s="5"/>
      <c r="H31" s="7">
        <f>SUM(H32:H33)</f>
        <v>7</v>
      </c>
      <c r="I31" s="7">
        <f>SUM(I32:I33)</f>
        <v>58.5</v>
      </c>
      <c r="J31" s="7">
        <f>SUM(J32:J33)</f>
        <v>65.5</v>
      </c>
      <c r="K31" s="9"/>
    </row>
    <row r="32" spans="1:11" s="2" customFormat="1" ht="33" customHeight="1" x14ac:dyDescent="0.15">
      <c r="A32" s="26"/>
      <c r="B32" s="23" t="s">
        <v>51</v>
      </c>
      <c r="C32" s="12" t="s">
        <v>62</v>
      </c>
      <c r="D32" s="13" t="s">
        <v>53</v>
      </c>
      <c r="E32" s="9" t="s">
        <v>54</v>
      </c>
      <c r="F32" s="9"/>
      <c r="G32" s="5" t="s">
        <v>56</v>
      </c>
      <c r="H32" s="9"/>
      <c r="I32" s="9">
        <v>58.5</v>
      </c>
      <c r="J32" s="9">
        <f>H32+I32</f>
        <v>58.5</v>
      </c>
      <c r="K32" s="9"/>
    </row>
    <row r="33" spans="1:11" s="2" customFormat="1" ht="33" customHeight="1" x14ac:dyDescent="0.15">
      <c r="A33" s="26"/>
      <c r="B33" s="25"/>
      <c r="C33" s="5" t="s">
        <v>63</v>
      </c>
      <c r="D33" s="9" t="s">
        <v>20</v>
      </c>
      <c r="E33" s="17" t="s">
        <v>54</v>
      </c>
      <c r="F33" s="9"/>
      <c r="G33" s="5" t="s">
        <v>64</v>
      </c>
      <c r="H33" s="9">
        <v>7</v>
      </c>
      <c r="I33" s="9"/>
      <c r="J33" s="9">
        <f>H33+I33</f>
        <v>7</v>
      </c>
      <c r="K33" s="9"/>
    </row>
    <row r="34" spans="1:11" s="2" customFormat="1" ht="33" customHeight="1" x14ac:dyDescent="0.15">
      <c r="A34" s="5" t="s">
        <v>65</v>
      </c>
      <c r="B34" s="5" t="s">
        <v>51</v>
      </c>
      <c r="C34" s="5" t="s">
        <v>66</v>
      </c>
      <c r="D34" s="9" t="s">
        <v>53</v>
      </c>
      <c r="E34" s="9" t="s">
        <v>54</v>
      </c>
      <c r="F34" s="9"/>
      <c r="G34" s="5" t="s">
        <v>56</v>
      </c>
      <c r="H34" s="9"/>
      <c r="I34" s="9">
        <v>48.8</v>
      </c>
      <c r="J34" s="9">
        <f>H34+I34</f>
        <v>48.8</v>
      </c>
      <c r="K34" s="9"/>
    </row>
    <row r="35" spans="1:11" s="3" customFormat="1" ht="33" customHeight="1" x14ac:dyDescent="0.15">
      <c r="A35" s="26" t="s">
        <v>67</v>
      </c>
      <c r="B35" s="20" t="s">
        <v>68</v>
      </c>
      <c r="C35" s="21"/>
      <c r="D35" s="22"/>
      <c r="E35" s="7"/>
      <c r="F35" s="7"/>
      <c r="G35" s="7"/>
      <c r="H35" s="7">
        <f>SUM(H36:H38)</f>
        <v>11.2</v>
      </c>
      <c r="I35" s="7">
        <f>SUM(I36:I38)</f>
        <v>178.7</v>
      </c>
      <c r="J35" s="7">
        <f>SUM(J36:J38)</f>
        <v>189.9</v>
      </c>
      <c r="K35" s="7"/>
    </row>
    <row r="36" spans="1:11" s="2" customFormat="1" ht="33" customHeight="1" x14ac:dyDescent="0.15">
      <c r="A36" s="26"/>
      <c r="B36" s="26" t="s">
        <v>51</v>
      </c>
      <c r="C36" s="14" t="s">
        <v>69</v>
      </c>
      <c r="D36" s="9" t="s">
        <v>53</v>
      </c>
      <c r="E36" s="9" t="s">
        <v>54</v>
      </c>
      <c r="F36" s="9"/>
      <c r="G36" s="5" t="s">
        <v>70</v>
      </c>
      <c r="H36" s="9">
        <v>11.2</v>
      </c>
      <c r="I36" s="9"/>
      <c r="J36" s="9">
        <f>H36+I36</f>
        <v>11.2</v>
      </c>
      <c r="K36" s="9"/>
    </row>
    <row r="37" spans="1:11" s="2" customFormat="1" ht="33" customHeight="1" x14ac:dyDescent="0.15">
      <c r="A37" s="26"/>
      <c r="B37" s="26"/>
      <c r="C37" s="11" t="s">
        <v>71</v>
      </c>
      <c r="D37" s="9" t="s">
        <v>53</v>
      </c>
      <c r="E37" s="9" t="s">
        <v>54</v>
      </c>
      <c r="F37" s="9"/>
      <c r="G37" s="5" t="s">
        <v>72</v>
      </c>
      <c r="H37" s="9"/>
      <c r="I37" s="9">
        <v>108.7</v>
      </c>
      <c r="J37" s="9">
        <f>H37+I37</f>
        <v>108.7</v>
      </c>
      <c r="K37" s="9"/>
    </row>
    <row r="38" spans="1:11" s="2" customFormat="1" ht="33" customHeight="1" x14ac:dyDescent="0.15">
      <c r="A38" s="26"/>
      <c r="B38" s="26"/>
      <c r="C38" s="5" t="s">
        <v>73</v>
      </c>
      <c r="D38" s="9" t="s">
        <v>53</v>
      </c>
      <c r="E38" s="9" t="s">
        <v>54</v>
      </c>
      <c r="F38" s="9"/>
      <c r="G38" s="5" t="s">
        <v>74</v>
      </c>
      <c r="H38" s="9"/>
      <c r="I38" s="9">
        <v>70</v>
      </c>
      <c r="J38" s="9">
        <f>H38+I38</f>
        <v>70</v>
      </c>
      <c r="K38" s="9"/>
    </row>
    <row r="39" spans="1:11" s="2" customFormat="1" ht="33" customHeight="1" x14ac:dyDescent="0.15">
      <c r="A39" s="26" t="s">
        <v>75</v>
      </c>
      <c r="B39" s="20" t="s">
        <v>76</v>
      </c>
      <c r="C39" s="21"/>
      <c r="D39" s="22"/>
      <c r="E39" s="9"/>
      <c r="F39" s="9"/>
      <c r="G39" s="5"/>
      <c r="H39" s="7">
        <f>SUM(H40:H41)</f>
        <v>0</v>
      </c>
      <c r="I39" s="7">
        <f>SUM(I40:I41)</f>
        <v>95.5</v>
      </c>
      <c r="J39" s="7">
        <f>SUM(J40:J41)</f>
        <v>95.5</v>
      </c>
      <c r="K39" s="9"/>
    </row>
    <row r="40" spans="1:11" s="2" customFormat="1" ht="33" customHeight="1" x14ac:dyDescent="0.15">
      <c r="A40" s="26"/>
      <c r="B40" s="5" t="s">
        <v>51</v>
      </c>
      <c r="C40" s="5" t="s">
        <v>77</v>
      </c>
      <c r="D40" s="9" t="s">
        <v>53</v>
      </c>
      <c r="E40" s="9" t="s">
        <v>54</v>
      </c>
      <c r="F40" s="9"/>
      <c r="G40" s="5" t="s">
        <v>56</v>
      </c>
      <c r="H40" s="9"/>
      <c r="I40" s="9">
        <v>75.5</v>
      </c>
      <c r="J40" s="9">
        <f>H40+I40</f>
        <v>75.5</v>
      </c>
      <c r="K40" s="9"/>
    </row>
    <row r="41" spans="1:11" s="3" customFormat="1" ht="33" customHeight="1" x14ac:dyDescent="0.15">
      <c r="A41" s="26"/>
      <c r="B41" s="18" t="s">
        <v>78</v>
      </c>
      <c r="C41" s="19"/>
      <c r="D41" s="9" t="s">
        <v>53</v>
      </c>
      <c r="E41" s="9" t="s">
        <v>54</v>
      </c>
      <c r="F41" s="7"/>
      <c r="G41" s="5" t="s">
        <v>56</v>
      </c>
      <c r="H41" s="7"/>
      <c r="I41" s="9">
        <v>20</v>
      </c>
      <c r="J41" s="9">
        <f>H41+I41</f>
        <v>20</v>
      </c>
      <c r="K41" s="7"/>
    </row>
    <row r="42" spans="1:11" s="3" customFormat="1" ht="33" customHeight="1" x14ac:dyDescent="0.15">
      <c r="A42" s="26" t="s">
        <v>79</v>
      </c>
      <c r="B42" s="20" t="s">
        <v>80</v>
      </c>
      <c r="C42" s="21"/>
      <c r="D42" s="22"/>
      <c r="E42" s="7"/>
      <c r="F42" s="7"/>
      <c r="G42" s="7"/>
      <c r="H42" s="7">
        <f>SUM(H43:H44)</f>
        <v>7</v>
      </c>
      <c r="I42" s="7">
        <f>SUM(I43:I44)</f>
        <v>90.4</v>
      </c>
      <c r="J42" s="7">
        <f>SUM(J43:J44)</f>
        <v>97.4</v>
      </c>
      <c r="K42" s="7"/>
    </row>
    <row r="43" spans="1:11" s="2" customFormat="1" ht="33" customHeight="1" x14ac:dyDescent="0.15">
      <c r="A43" s="26"/>
      <c r="B43" s="26" t="s">
        <v>51</v>
      </c>
      <c r="C43" s="5" t="s">
        <v>81</v>
      </c>
      <c r="D43" s="9" t="s">
        <v>53</v>
      </c>
      <c r="E43" s="9" t="s">
        <v>54</v>
      </c>
      <c r="F43" s="9"/>
      <c r="G43" s="5" t="s">
        <v>56</v>
      </c>
      <c r="H43" s="9"/>
      <c r="I43" s="9">
        <v>90.4</v>
      </c>
      <c r="J43" s="9">
        <f>H43+I43</f>
        <v>90.4</v>
      </c>
      <c r="K43" s="9"/>
    </row>
    <row r="44" spans="1:11" s="2" customFormat="1" ht="33" customHeight="1" x14ac:dyDescent="0.15">
      <c r="A44" s="26"/>
      <c r="B44" s="21"/>
      <c r="C44" s="5" t="s">
        <v>82</v>
      </c>
      <c r="D44" s="9" t="s">
        <v>53</v>
      </c>
      <c r="E44" s="9" t="s">
        <v>54</v>
      </c>
      <c r="F44" s="9"/>
      <c r="G44" s="5" t="s">
        <v>83</v>
      </c>
      <c r="H44" s="9">
        <v>7</v>
      </c>
      <c r="I44" s="9"/>
      <c r="J44" s="9">
        <f>H44+I44</f>
        <v>7</v>
      </c>
      <c r="K44" s="9"/>
    </row>
    <row r="45" spans="1:11" s="2" customFormat="1" ht="33" customHeight="1" x14ac:dyDescent="0.15">
      <c r="A45" s="5" t="s">
        <v>84</v>
      </c>
      <c r="B45" s="5" t="s">
        <v>51</v>
      </c>
      <c r="C45" s="5" t="s">
        <v>85</v>
      </c>
      <c r="D45" s="9" t="s">
        <v>53</v>
      </c>
      <c r="E45" s="9" t="s">
        <v>54</v>
      </c>
      <c r="F45" s="9"/>
      <c r="G45" s="5" t="s">
        <v>56</v>
      </c>
      <c r="H45" s="9"/>
      <c r="I45" s="9">
        <v>79.400000000000006</v>
      </c>
      <c r="J45" s="9">
        <f>H45+I45</f>
        <v>79.400000000000006</v>
      </c>
      <c r="K45" s="9"/>
    </row>
    <row r="46" spans="1:11" s="2" customFormat="1" ht="33" customHeight="1" x14ac:dyDescent="0.15">
      <c r="A46" s="8" t="s">
        <v>86</v>
      </c>
      <c r="B46" s="5" t="s">
        <v>51</v>
      </c>
      <c r="C46" s="5" t="s">
        <v>87</v>
      </c>
      <c r="D46" s="9" t="s">
        <v>53</v>
      </c>
      <c r="E46" s="9" t="s">
        <v>54</v>
      </c>
      <c r="F46" s="9"/>
      <c r="G46" s="5" t="s">
        <v>56</v>
      </c>
      <c r="H46" s="9"/>
      <c r="I46" s="9">
        <v>24.1</v>
      </c>
      <c r="J46" s="9">
        <f>H46+I46</f>
        <v>24.1</v>
      </c>
      <c r="K46" s="9"/>
    </row>
    <row r="47" spans="1:11" s="2" customFormat="1" ht="33" customHeight="1" x14ac:dyDescent="0.15">
      <c r="A47" s="5" t="s">
        <v>88</v>
      </c>
      <c r="B47" s="5" t="s">
        <v>51</v>
      </c>
      <c r="C47" s="5" t="s">
        <v>89</v>
      </c>
      <c r="D47" s="9" t="s">
        <v>53</v>
      </c>
      <c r="E47" s="9" t="s">
        <v>54</v>
      </c>
      <c r="F47" s="9"/>
      <c r="G47" s="5" t="s">
        <v>56</v>
      </c>
      <c r="H47" s="9"/>
      <c r="I47" s="9">
        <v>74.2</v>
      </c>
      <c r="J47" s="9">
        <f>H47+I47</f>
        <v>74.2</v>
      </c>
      <c r="K47" s="9"/>
    </row>
    <row r="48" spans="1:11" s="3" customFormat="1" ht="33" customHeight="1" x14ac:dyDescent="0.15">
      <c r="A48" s="24" t="s">
        <v>90</v>
      </c>
      <c r="B48" s="20" t="s">
        <v>91</v>
      </c>
      <c r="C48" s="21"/>
      <c r="D48" s="22"/>
      <c r="E48" s="7"/>
      <c r="F48" s="7"/>
      <c r="G48" s="7"/>
      <c r="H48" s="7">
        <f>SUM(H49:H50)</f>
        <v>7</v>
      </c>
      <c r="I48" s="7">
        <f>SUM(I49:I50)</f>
        <v>74.2</v>
      </c>
      <c r="J48" s="7">
        <f>SUM(J49:J50)</f>
        <v>81.2</v>
      </c>
      <c r="K48" s="7"/>
    </row>
    <row r="49" spans="1:11" s="2" customFormat="1" ht="33" customHeight="1" x14ac:dyDescent="0.15">
      <c r="A49" s="23"/>
      <c r="B49" s="5" t="s">
        <v>51</v>
      </c>
      <c r="C49" s="5" t="s">
        <v>92</v>
      </c>
      <c r="D49" s="9" t="s">
        <v>53</v>
      </c>
      <c r="E49" s="9" t="s">
        <v>54</v>
      </c>
      <c r="F49" s="9"/>
      <c r="G49" s="5" t="s">
        <v>56</v>
      </c>
      <c r="H49" s="9"/>
      <c r="I49" s="9">
        <v>74.2</v>
      </c>
      <c r="J49" s="9">
        <f>H49+I49</f>
        <v>74.2</v>
      </c>
      <c r="K49" s="9"/>
    </row>
    <row r="50" spans="1:11" s="2" customFormat="1" ht="33" customHeight="1" x14ac:dyDescent="0.15">
      <c r="A50" s="25"/>
      <c r="B50" s="10" t="s">
        <v>93</v>
      </c>
      <c r="C50" s="10" t="s">
        <v>94</v>
      </c>
      <c r="D50" s="9" t="s">
        <v>53</v>
      </c>
      <c r="E50" s="9" t="s">
        <v>54</v>
      </c>
      <c r="F50" s="9"/>
      <c r="G50" s="5" t="s">
        <v>95</v>
      </c>
      <c r="H50" s="9">
        <v>7</v>
      </c>
      <c r="I50" s="9"/>
      <c r="J50" s="9">
        <f>H50+I50</f>
        <v>7</v>
      </c>
      <c r="K50" s="9"/>
    </row>
    <row r="51" spans="1:11" s="3" customFormat="1" ht="33" customHeight="1" x14ac:dyDescent="0.15">
      <c r="A51" s="24" t="s">
        <v>96</v>
      </c>
      <c r="B51" s="20" t="s">
        <v>97</v>
      </c>
      <c r="C51" s="21"/>
      <c r="D51" s="22"/>
      <c r="E51" s="7"/>
      <c r="F51" s="7"/>
      <c r="G51" s="7"/>
      <c r="H51" s="7">
        <f>SUM(H52:H53)</f>
        <v>17.600000000000001</v>
      </c>
      <c r="I51" s="7">
        <f>SUM(I52:I53)</f>
        <v>90.4</v>
      </c>
      <c r="J51" s="7">
        <f>SUM(J52:J53)</f>
        <v>108</v>
      </c>
      <c r="K51" s="7"/>
    </row>
    <row r="52" spans="1:11" s="2" customFormat="1" ht="33" customHeight="1" x14ac:dyDescent="0.15">
      <c r="A52" s="23"/>
      <c r="B52" s="26" t="s">
        <v>51</v>
      </c>
      <c r="C52" s="26" t="s">
        <v>98</v>
      </c>
      <c r="D52" s="9" t="s">
        <v>53</v>
      </c>
      <c r="E52" s="9" t="s">
        <v>54</v>
      </c>
      <c r="F52" s="9"/>
      <c r="G52" s="5" t="s">
        <v>99</v>
      </c>
      <c r="H52" s="9">
        <v>17.600000000000001</v>
      </c>
      <c r="I52" s="9"/>
      <c r="J52" s="9">
        <f>H52+I52</f>
        <v>17.600000000000001</v>
      </c>
      <c r="K52" s="9"/>
    </row>
    <row r="53" spans="1:11" s="2" customFormat="1" ht="33" customHeight="1" x14ac:dyDescent="0.15">
      <c r="A53" s="23"/>
      <c r="B53" s="21"/>
      <c r="C53" s="21"/>
      <c r="D53" s="9" t="s">
        <v>53</v>
      </c>
      <c r="E53" s="9" t="s">
        <v>54</v>
      </c>
      <c r="F53" s="9"/>
      <c r="G53" s="5" t="s">
        <v>56</v>
      </c>
      <c r="H53" s="9"/>
      <c r="I53" s="9">
        <v>90.4</v>
      </c>
      <c r="J53" s="9">
        <f>H53+I53</f>
        <v>90.4</v>
      </c>
      <c r="K53" s="9"/>
    </row>
    <row r="54" spans="1:11" s="2" customFormat="1" ht="33" customHeight="1" x14ac:dyDescent="0.15">
      <c r="A54" s="26" t="s">
        <v>100</v>
      </c>
      <c r="B54" s="20" t="s">
        <v>101</v>
      </c>
      <c r="C54" s="21"/>
      <c r="D54" s="22"/>
      <c r="E54" s="9"/>
      <c r="F54" s="9"/>
      <c r="G54" s="5"/>
      <c r="H54" s="7">
        <f>SUM(H55:H56)</f>
        <v>0</v>
      </c>
      <c r="I54" s="7">
        <f>SUM(I55:I56)</f>
        <v>79.2</v>
      </c>
      <c r="J54" s="7">
        <f>SUM(J55:J56)</f>
        <v>79.2</v>
      </c>
      <c r="K54" s="9"/>
    </row>
    <row r="55" spans="1:11" s="2" customFormat="1" ht="33" customHeight="1" x14ac:dyDescent="0.15">
      <c r="A55" s="26"/>
      <c r="B55" s="15" t="s">
        <v>51</v>
      </c>
      <c r="C55" s="5" t="s">
        <v>102</v>
      </c>
      <c r="D55" s="9" t="s">
        <v>53</v>
      </c>
      <c r="E55" s="9" t="s">
        <v>54</v>
      </c>
      <c r="F55" s="9"/>
      <c r="G55" s="5" t="s">
        <v>56</v>
      </c>
      <c r="H55" s="9"/>
      <c r="I55" s="9">
        <v>59.2</v>
      </c>
      <c r="J55" s="9">
        <f>H55+I55</f>
        <v>59.2</v>
      </c>
      <c r="K55" s="9"/>
    </row>
    <row r="56" spans="1:11" s="2" customFormat="1" ht="33" customHeight="1" x14ac:dyDescent="0.15">
      <c r="A56" s="26"/>
      <c r="B56" s="18" t="s">
        <v>103</v>
      </c>
      <c r="C56" s="19"/>
      <c r="D56" s="9" t="s">
        <v>53</v>
      </c>
      <c r="E56" s="9" t="s">
        <v>54</v>
      </c>
      <c r="F56" s="9"/>
      <c r="G56" s="5" t="s">
        <v>56</v>
      </c>
      <c r="H56" s="9"/>
      <c r="I56" s="9">
        <v>20</v>
      </c>
      <c r="J56" s="9">
        <f>H56+I56</f>
        <v>20</v>
      </c>
      <c r="K56" s="9"/>
    </row>
    <row r="57" spans="1:11" s="2" customFormat="1" ht="33" customHeight="1" x14ac:dyDescent="0.15">
      <c r="A57" s="5" t="s">
        <v>104</v>
      </c>
      <c r="B57" s="5" t="s">
        <v>51</v>
      </c>
      <c r="C57" s="5" t="s">
        <v>105</v>
      </c>
      <c r="D57" s="9" t="s">
        <v>53</v>
      </c>
      <c r="E57" s="9" t="s">
        <v>54</v>
      </c>
      <c r="F57" s="9"/>
      <c r="G57" s="5" t="s">
        <v>56</v>
      </c>
      <c r="H57" s="9"/>
      <c r="I57" s="9">
        <v>56.6</v>
      </c>
      <c r="J57" s="9">
        <f>H57+I57</f>
        <v>56.6</v>
      </c>
      <c r="K57" s="9"/>
    </row>
    <row r="58" spans="1:11" s="3" customFormat="1" ht="33" customHeight="1" x14ac:dyDescent="0.15">
      <c r="A58" s="26" t="s">
        <v>106</v>
      </c>
      <c r="B58" s="20" t="s">
        <v>107</v>
      </c>
      <c r="C58" s="21"/>
      <c r="D58" s="22"/>
      <c r="E58" s="7"/>
      <c r="F58" s="7"/>
      <c r="G58" s="7"/>
      <c r="H58" s="7">
        <f>SUM(H59:H60)</f>
        <v>10</v>
      </c>
      <c r="I58" s="7">
        <f>SUM(I59:I59)</f>
        <v>49.4</v>
      </c>
      <c r="J58" s="7">
        <f>SUM(J59:J59)</f>
        <v>49.4</v>
      </c>
      <c r="K58" s="7"/>
    </row>
    <row r="59" spans="1:11" s="2" customFormat="1" ht="33" customHeight="1" x14ac:dyDescent="0.15">
      <c r="A59" s="26"/>
      <c r="B59" s="5" t="s">
        <v>51</v>
      </c>
      <c r="C59" s="5" t="s">
        <v>108</v>
      </c>
      <c r="D59" s="9" t="s">
        <v>53</v>
      </c>
      <c r="E59" s="9" t="s">
        <v>54</v>
      </c>
      <c r="F59" s="9"/>
      <c r="G59" s="5" t="s">
        <v>56</v>
      </c>
      <c r="H59" s="9"/>
      <c r="I59" s="9">
        <v>49.4</v>
      </c>
      <c r="J59" s="9">
        <f>H59+I59</f>
        <v>49.4</v>
      </c>
      <c r="K59" s="9"/>
    </row>
    <row r="60" spans="1:11" s="2" customFormat="1" ht="27" customHeight="1" x14ac:dyDescent="0.15">
      <c r="A60" s="26"/>
      <c r="B60" s="5" t="s">
        <v>109</v>
      </c>
      <c r="C60" s="5" t="s">
        <v>110</v>
      </c>
      <c r="D60" s="9" t="s">
        <v>53</v>
      </c>
      <c r="E60" s="9" t="s">
        <v>54</v>
      </c>
      <c r="F60" s="9"/>
      <c r="G60" s="9" t="s">
        <v>111</v>
      </c>
      <c r="H60" s="9">
        <v>10</v>
      </c>
      <c r="I60" s="9"/>
      <c r="J60" s="9">
        <f>H60+I60</f>
        <v>10</v>
      </c>
      <c r="K60" s="9"/>
    </row>
  </sheetData>
  <autoFilter ref="A4:K60"/>
  <sortState ref="C10:K49">
    <sortCondition ref="C10:C49"/>
  </sortState>
  <mergeCells count="45">
    <mergeCell ref="A1:C1"/>
    <mergeCell ref="A2:K2"/>
    <mergeCell ref="J3:K3"/>
    <mergeCell ref="A5:C5"/>
    <mergeCell ref="A6:C6"/>
    <mergeCell ref="A7:C7"/>
    <mergeCell ref="B18:C18"/>
    <mergeCell ref="B19:C19"/>
    <mergeCell ref="B20:C20"/>
    <mergeCell ref="B21:C21"/>
    <mergeCell ref="B8:C11"/>
    <mergeCell ref="B12:C14"/>
    <mergeCell ref="B15:C17"/>
    <mergeCell ref="B54:D54"/>
    <mergeCell ref="B52:B53"/>
    <mergeCell ref="C52:C53"/>
    <mergeCell ref="B41:C41"/>
    <mergeCell ref="A22:D22"/>
    <mergeCell ref="A26:D26"/>
    <mergeCell ref="B27:D27"/>
    <mergeCell ref="B31:D31"/>
    <mergeCell ref="B35:D35"/>
    <mergeCell ref="C28:C29"/>
    <mergeCell ref="B23:C25"/>
    <mergeCell ref="B43:B44"/>
    <mergeCell ref="B39:D39"/>
    <mergeCell ref="B42:D42"/>
    <mergeCell ref="B48:D48"/>
    <mergeCell ref="B51:D51"/>
    <mergeCell ref="B56:C56"/>
    <mergeCell ref="B58:D58"/>
    <mergeCell ref="A8:A21"/>
    <mergeCell ref="A23:A25"/>
    <mergeCell ref="A27:A30"/>
    <mergeCell ref="A31:A33"/>
    <mergeCell ref="A35:A38"/>
    <mergeCell ref="A39:A41"/>
    <mergeCell ref="A42:A44"/>
    <mergeCell ref="A48:A50"/>
    <mergeCell ref="A51:A53"/>
    <mergeCell ref="A54:A56"/>
    <mergeCell ref="A58:A60"/>
    <mergeCell ref="B28:B29"/>
    <mergeCell ref="B32:B33"/>
    <mergeCell ref="B36:B38"/>
  </mergeCells>
  <phoneticPr fontId="10" type="noConversion"/>
  <printOptions horizontalCentered="1"/>
  <pageMargins left="0.75138888888888899" right="0.75138888888888899" top="1" bottom="1" header="0.51180555555555596" footer="0.51180555555555596"/>
  <pageSetup paperSize="9" fitToHeight="0" orientation="landscape"/>
  <headerFooter>
    <oddFooter>&amp;C第 &amp;P 页</oddFooter>
  </headerFooter>
  <ignoredErrors>
    <ignoredError sqref="I54 H8 H42:J42 H48 J48 I51:J51 I58:J58 H15:J15 H12:J12 J8 H29 I27:J2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单位</vt:lpstr>
      <vt:lpstr>单位!Print_Titles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陈琳姿 null</cp:lastModifiedBy>
  <cp:lastPrinted>2020-09-28T09:59:00Z</cp:lastPrinted>
  <dcterms:created xsi:type="dcterms:W3CDTF">2019-01-02T22:36:00Z</dcterms:created>
  <dcterms:modified xsi:type="dcterms:W3CDTF">2023-08-01T08:51:47Z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CDEF747399374182886EC0172E0F20CD</vt:lpwstr>
  </property>
</Properties>
</file>